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minimized="1" xWindow="390" yWindow="105" windowWidth="27840" windowHeight="5730" tabRatio="820"/>
  </bookViews>
  <sheets>
    <sheet name="ごみ処理概要" sheetId="1" r:id="rId1"/>
    <sheet name="ごみ搬入量内訳" sheetId="10" r:id="rId2"/>
    <sheet name="施設区分別搬入量内訳" sheetId="8" r:id="rId3"/>
    <sheet name="ごみ処理量内訳" sheetId="3" r:id="rId4"/>
    <sheet name="資源化量内訳" sheetId="4" r:id="rId5"/>
    <sheet name="施設資源化量内訳" sheetId="9" r:id="rId6"/>
    <sheet name="災害廃棄物搬入量" sheetId="5" r:id="rId7"/>
    <sheet name="ごみ集計結果" sheetId="13" r:id="rId8"/>
    <sheet name="ごみフローシート" sheetId="14" r:id="rId9"/>
  </sheets>
  <definedNames>
    <definedName name="_xlnm._FilterDatabase" localSheetId="0" hidden="1">ごみ処理概要!$A$6:$AQ$47</definedName>
    <definedName name="_xlnm.Print_Area" localSheetId="8">ごみフローシート!$A$1:$P$40</definedName>
    <definedName name="_xlnm.Print_Area" localSheetId="7">ごみ集計結果!$A$1:$Q$51</definedName>
    <definedName name="_xlnm.Print_Area" localSheetId="0">ごみ処理概要!$2:$48</definedName>
    <definedName name="_xlnm.Print_Area" localSheetId="3">ごみ処理量内訳!$2:$48</definedName>
    <definedName name="_xlnm.Print_Area" localSheetId="1">ごみ搬入量内訳!$2:$48</definedName>
    <definedName name="_xlnm.Print_Area" localSheetId="6">災害廃棄物搬入量!$2:$48</definedName>
    <definedName name="_xlnm.Print_Area" localSheetId="2">施設区分別搬入量内訳!$2:$48</definedName>
    <definedName name="_xlnm.Print_Area" localSheetId="5">施設資源化量内訳!$2:$48</definedName>
    <definedName name="_xlnm.Print_Area" localSheetId="4">資源化量内訳!$2:$48</definedName>
    <definedName name="_xlnm.Print_Titles" localSheetId="0">ごみ処理概要!$A:$B,ごみ処理概要!$2:$6</definedName>
    <definedName name="_xlnm.Print_Titles" localSheetId="3">ごみ処理量内訳!$A:$B,ごみ処理量内訳!$2:$6</definedName>
    <definedName name="_xlnm.Print_Titles" localSheetId="1">ごみ搬入量内訳!$A:$B,ごみ搬入量内訳!$2:$6</definedName>
    <definedName name="_xlnm.Print_Titles" localSheetId="6">災害廃棄物搬入量!$A:$B,災害廃棄物搬入量!$2:$6</definedName>
    <definedName name="_xlnm.Print_Titles" localSheetId="2">施設区分別搬入量内訳!$A:$B,施設区分別搬入量内訳!$2:$6</definedName>
    <definedName name="_xlnm.Print_Titles" localSheetId="5">施設資源化量内訳!$A:$B,施設資源化量内訳!$2:$6</definedName>
    <definedName name="_xlnm.Print_Titles" localSheetId="4">資源化量内訳!$A:$B,資源化量内訳!$2:$6</definedName>
  </definedNames>
  <calcPr calcId="152511"/>
</workbook>
</file>

<file path=xl/calcChain.xml><?xml version="1.0" encoding="utf-8"?>
<calcChain xmlns="http://schemas.openxmlformats.org/spreadsheetml/2006/main">
  <c r="CY8" i="5" l="1"/>
  <c r="CY9" i="5"/>
  <c r="CY10" i="5"/>
  <c r="CY11" i="5"/>
  <c r="CY12" i="5"/>
  <c r="CY13" i="5"/>
  <c r="CY14" i="5"/>
  <c r="CY15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28" i="5"/>
  <c r="CY29" i="5"/>
  <c r="CY30" i="5"/>
  <c r="CY31" i="5"/>
  <c r="CY32" i="5"/>
  <c r="CY33" i="5"/>
  <c r="CY34" i="5"/>
  <c r="CY35" i="5"/>
  <c r="CY36" i="5"/>
  <c r="CY37" i="5"/>
  <c r="CY38" i="5"/>
  <c r="CY39" i="5"/>
  <c r="CY40" i="5"/>
  <c r="CY41" i="5"/>
  <c r="CY42" i="5"/>
  <c r="CY43" i="5"/>
  <c r="CY44" i="5"/>
  <c r="CY45" i="5"/>
  <c r="CY46" i="5"/>
  <c r="CY47" i="5"/>
  <c r="CY48" i="5"/>
  <c r="CX8" i="5"/>
  <c r="CX9" i="5"/>
  <c r="CX10" i="5"/>
  <c r="CX11" i="5"/>
  <c r="CX12" i="5"/>
  <c r="CX13" i="5"/>
  <c r="CX14" i="5"/>
  <c r="CX15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28" i="5"/>
  <c r="CX29" i="5"/>
  <c r="CX30" i="5"/>
  <c r="CX31" i="5"/>
  <c r="CX32" i="5"/>
  <c r="CX33" i="5"/>
  <c r="CX34" i="5"/>
  <c r="CX35" i="5"/>
  <c r="CX36" i="5"/>
  <c r="CX37" i="5"/>
  <c r="CX38" i="5"/>
  <c r="CX39" i="5"/>
  <c r="CX40" i="5"/>
  <c r="CX41" i="5"/>
  <c r="CX42" i="5"/>
  <c r="CX43" i="5"/>
  <c r="CX44" i="5"/>
  <c r="CX45" i="5"/>
  <c r="CX46" i="5"/>
  <c r="CX47" i="5"/>
  <c r="CX48" i="5"/>
  <c r="CW8" i="5"/>
  <c r="CW9" i="5"/>
  <c r="CW10" i="5"/>
  <c r="CW11" i="5"/>
  <c r="CW12" i="5"/>
  <c r="CW13" i="5"/>
  <c r="CW14" i="5"/>
  <c r="CW15" i="5"/>
  <c r="CW16" i="5"/>
  <c r="CW17" i="5"/>
  <c r="CW18" i="5"/>
  <c r="CW19" i="5"/>
  <c r="CW20" i="5"/>
  <c r="CW21" i="5"/>
  <c r="CW22" i="5"/>
  <c r="CW23" i="5"/>
  <c r="CW24" i="5"/>
  <c r="CW25" i="5"/>
  <c r="CW26" i="5"/>
  <c r="CW27" i="5"/>
  <c r="CW28" i="5"/>
  <c r="CW29" i="5"/>
  <c r="CW30" i="5"/>
  <c r="CW31" i="5"/>
  <c r="CW32" i="5"/>
  <c r="CW33" i="5"/>
  <c r="CW34" i="5"/>
  <c r="CW35" i="5"/>
  <c r="CW36" i="5"/>
  <c r="CW37" i="5"/>
  <c r="CW38" i="5"/>
  <c r="CW39" i="5"/>
  <c r="CW40" i="5"/>
  <c r="CW41" i="5"/>
  <c r="CW42" i="5"/>
  <c r="CW43" i="5"/>
  <c r="CW44" i="5"/>
  <c r="CW45" i="5"/>
  <c r="CW46" i="5"/>
  <c r="CW47" i="5"/>
  <c r="CW48" i="5"/>
  <c r="CV8" i="5"/>
  <c r="CV9" i="5"/>
  <c r="CV10" i="5"/>
  <c r="CV11" i="5"/>
  <c r="CV12" i="5"/>
  <c r="CV13" i="5"/>
  <c r="CV14" i="5"/>
  <c r="CV15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28" i="5"/>
  <c r="CV29" i="5"/>
  <c r="CV30" i="5"/>
  <c r="CV31" i="5"/>
  <c r="CV32" i="5"/>
  <c r="CV33" i="5"/>
  <c r="CV34" i="5"/>
  <c r="CV35" i="5"/>
  <c r="CV36" i="5"/>
  <c r="CV37" i="5"/>
  <c r="CV38" i="5"/>
  <c r="CV39" i="5"/>
  <c r="CV40" i="5"/>
  <c r="CV41" i="5"/>
  <c r="CV42" i="5"/>
  <c r="CV43" i="5"/>
  <c r="CV44" i="5"/>
  <c r="CV45" i="5"/>
  <c r="CV46" i="5"/>
  <c r="CV47" i="5"/>
  <c r="CV48" i="5"/>
  <c r="CU8" i="5"/>
  <c r="CU9" i="5"/>
  <c r="CU10" i="5"/>
  <c r="CU11" i="5"/>
  <c r="CU12" i="5"/>
  <c r="CU13" i="5"/>
  <c r="CU14" i="5"/>
  <c r="CU15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28" i="5"/>
  <c r="CU29" i="5"/>
  <c r="CU30" i="5"/>
  <c r="CU31" i="5"/>
  <c r="CU32" i="5"/>
  <c r="CU33" i="5"/>
  <c r="CU34" i="5"/>
  <c r="CU35" i="5"/>
  <c r="CU36" i="5"/>
  <c r="CU37" i="5"/>
  <c r="CU38" i="5"/>
  <c r="CU39" i="5"/>
  <c r="CU40" i="5"/>
  <c r="CU41" i="5"/>
  <c r="CU42" i="5"/>
  <c r="CU43" i="5"/>
  <c r="CU44" i="5"/>
  <c r="CU45" i="5"/>
  <c r="CU46" i="5"/>
  <c r="CU47" i="5"/>
  <c r="CU48" i="5"/>
  <c r="CT8" i="5"/>
  <c r="CT9" i="5"/>
  <c r="CT10" i="5"/>
  <c r="CT11" i="5"/>
  <c r="CT12" i="5"/>
  <c r="CT13" i="5"/>
  <c r="CT14" i="5"/>
  <c r="CT15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T28" i="5"/>
  <c r="CT29" i="5"/>
  <c r="CT30" i="5"/>
  <c r="CT31" i="5"/>
  <c r="CT32" i="5"/>
  <c r="CT33" i="5"/>
  <c r="CT34" i="5"/>
  <c r="CT35" i="5"/>
  <c r="CT36" i="5"/>
  <c r="CT37" i="5"/>
  <c r="CT38" i="5"/>
  <c r="CT39" i="5"/>
  <c r="CT40" i="5"/>
  <c r="CT41" i="5"/>
  <c r="CT42" i="5"/>
  <c r="CT43" i="5"/>
  <c r="CT44" i="5"/>
  <c r="CT45" i="5"/>
  <c r="CT46" i="5"/>
  <c r="CT47" i="5"/>
  <c r="CT48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R9" i="5"/>
  <c r="CR11" i="5"/>
  <c r="CR13" i="5"/>
  <c r="CR15" i="5"/>
  <c r="CR17" i="5"/>
  <c r="CR19" i="5"/>
  <c r="CR21" i="5"/>
  <c r="CR23" i="5"/>
  <c r="CR25" i="5"/>
  <c r="CR27" i="5"/>
  <c r="CR29" i="5"/>
  <c r="CR31" i="5"/>
  <c r="CR33" i="5"/>
  <c r="CR35" i="5"/>
  <c r="CR37" i="5"/>
  <c r="CR39" i="5"/>
  <c r="CR41" i="5"/>
  <c r="CR43" i="5"/>
  <c r="CR45" i="5"/>
  <c r="CR47" i="5"/>
  <c r="CQ8" i="5"/>
  <c r="CQ9" i="5"/>
  <c r="CQ10" i="5"/>
  <c r="CQ11" i="5"/>
  <c r="CQ12" i="5"/>
  <c r="CQ13" i="5"/>
  <c r="CQ14" i="5"/>
  <c r="CQ15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Q28" i="5"/>
  <c r="CQ29" i="5"/>
  <c r="CQ30" i="5"/>
  <c r="CQ31" i="5"/>
  <c r="CQ32" i="5"/>
  <c r="CQ33" i="5"/>
  <c r="CQ34" i="5"/>
  <c r="CQ35" i="5"/>
  <c r="CQ36" i="5"/>
  <c r="CQ37" i="5"/>
  <c r="CQ38" i="5"/>
  <c r="CQ39" i="5"/>
  <c r="CQ40" i="5"/>
  <c r="CQ41" i="5"/>
  <c r="CQ42" i="5"/>
  <c r="CQ43" i="5"/>
  <c r="CQ44" i="5"/>
  <c r="CQ45" i="5"/>
  <c r="CQ46" i="5"/>
  <c r="CQ47" i="5"/>
  <c r="CQ48" i="5"/>
  <c r="CP8" i="5"/>
  <c r="CP9" i="5"/>
  <c r="CP10" i="5"/>
  <c r="CP11" i="5"/>
  <c r="CP12" i="5"/>
  <c r="CP13" i="5"/>
  <c r="CP14" i="5"/>
  <c r="CP15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28" i="5"/>
  <c r="CP29" i="5"/>
  <c r="CP30" i="5"/>
  <c r="CP31" i="5"/>
  <c r="CP32" i="5"/>
  <c r="CP33" i="5"/>
  <c r="CP34" i="5"/>
  <c r="CP35" i="5"/>
  <c r="CP36" i="5"/>
  <c r="CP37" i="5"/>
  <c r="CP38" i="5"/>
  <c r="CP39" i="5"/>
  <c r="CP40" i="5"/>
  <c r="CP41" i="5"/>
  <c r="CP42" i="5"/>
  <c r="CP43" i="5"/>
  <c r="CP44" i="5"/>
  <c r="CP45" i="5"/>
  <c r="CP46" i="5"/>
  <c r="CP47" i="5"/>
  <c r="CP48" i="5"/>
  <c r="CO8" i="5"/>
  <c r="CO9" i="5"/>
  <c r="CO10" i="5"/>
  <c r="CO11" i="5"/>
  <c r="CO12" i="5"/>
  <c r="CO13" i="5"/>
  <c r="CO14" i="5"/>
  <c r="CO15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28" i="5"/>
  <c r="CO29" i="5"/>
  <c r="CO30" i="5"/>
  <c r="CO31" i="5"/>
  <c r="CO32" i="5"/>
  <c r="CO33" i="5"/>
  <c r="CO34" i="5"/>
  <c r="CO35" i="5"/>
  <c r="CO36" i="5"/>
  <c r="CO37" i="5"/>
  <c r="CO38" i="5"/>
  <c r="CO39" i="5"/>
  <c r="CO40" i="5"/>
  <c r="CO41" i="5"/>
  <c r="CO42" i="5"/>
  <c r="CO43" i="5"/>
  <c r="CO44" i="5"/>
  <c r="CO45" i="5"/>
  <c r="CO46" i="5"/>
  <c r="CO47" i="5"/>
  <c r="CO48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28" i="5"/>
  <c r="CN29" i="5"/>
  <c r="CN30" i="5"/>
  <c r="CN31" i="5"/>
  <c r="CN32" i="5"/>
  <c r="CN33" i="5"/>
  <c r="CN34" i="5"/>
  <c r="CN35" i="5"/>
  <c r="CN36" i="5"/>
  <c r="CN37" i="5"/>
  <c r="CN38" i="5"/>
  <c r="CN39" i="5"/>
  <c r="CN40" i="5"/>
  <c r="CN41" i="5"/>
  <c r="CN42" i="5"/>
  <c r="CN43" i="5"/>
  <c r="CN44" i="5"/>
  <c r="CN45" i="5"/>
  <c r="CN46" i="5"/>
  <c r="CN47" i="5"/>
  <c r="CN48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28" i="5"/>
  <c r="CM29" i="5"/>
  <c r="CM30" i="5"/>
  <c r="CM31" i="5"/>
  <c r="CM32" i="5"/>
  <c r="CM33" i="5"/>
  <c r="CM34" i="5"/>
  <c r="CM35" i="5"/>
  <c r="CM36" i="5"/>
  <c r="CM37" i="5"/>
  <c r="CM38" i="5"/>
  <c r="CM39" i="5"/>
  <c r="CM40" i="5"/>
  <c r="CM41" i="5"/>
  <c r="CM42" i="5"/>
  <c r="CM43" i="5"/>
  <c r="CM44" i="5"/>
  <c r="CM45" i="5"/>
  <c r="CM46" i="5"/>
  <c r="CM47" i="5"/>
  <c r="CM48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29" i="5"/>
  <c r="CL30" i="5"/>
  <c r="CL31" i="5"/>
  <c r="CL32" i="5"/>
  <c r="CL33" i="5"/>
  <c r="CL34" i="5"/>
  <c r="CL35" i="5"/>
  <c r="CL36" i="5"/>
  <c r="CL37" i="5"/>
  <c r="CL38" i="5"/>
  <c r="CL39" i="5"/>
  <c r="CL40" i="5"/>
  <c r="CL41" i="5"/>
  <c r="CL42" i="5"/>
  <c r="CL43" i="5"/>
  <c r="CL44" i="5"/>
  <c r="CL45" i="5"/>
  <c r="CL46" i="5"/>
  <c r="CL47" i="5"/>
  <c r="CL48" i="5"/>
  <c r="CK8" i="5"/>
  <c r="CK9" i="5"/>
  <c r="CK10" i="5"/>
  <c r="CK11" i="5"/>
  <c r="CK12" i="5"/>
  <c r="CK13" i="5"/>
  <c r="CK14" i="5"/>
  <c r="CK15" i="5"/>
  <c r="CK16" i="5"/>
  <c r="CK17" i="5"/>
  <c r="CK18" i="5"/>
  <c r="CK19" i="5"/>
  <c r="CK20" i="5"/>
  <c r="CK21" i="5"/>
  <c r="CK22" i="5"/>
  <c r="CK23" i="5"/>
  <c r="CK24" i="5"/>
  <c r="CK25" i="5"/>
  <c r="CK26" i="5"/>
  <c r="CK27" i="5"/>
  <c r="CK28" i="5"/>
  <c r="CK29" i="5"/>
  <c r="CK30" i="5"/>
  <c r="CK31" i="5"/>
  <c r="CK32" i="5"/>
  <c r="CK33" i="5"/>
  <c r="CK34" i="5"/>
  <c r="CK35" i="5"/>
  <c r="CK36" i="5"/>
  <c r="CK37" i="5"/>
  <c r="CK38" i="5"/>
  <c r="CK39" i="5"/>
  <c r="CK40" i="5"/>
  <c r="CK41" i="5"/>
  <c r="CK42" i="5"/>
  <c r="CK43" i="5"/>
  <c r="CK44" i="5"/>
  <c r="CK45" i="5"/>
  <c r="CK46" i="5"/>
  <c r="CK47" i="5"/>
  <c r="CK48" i="5"/>
  <c r="CJ9" i="5"/>
  <c r="CJ11" i="5"/>
  <c r="CJ13" i="5"/>
  <c r="CJ15" i="5"/>
  <c r="CJ17" i="5"/>
  <c r="CJ19" i="5"/>
  <c r="CJ21" i="5"/>
  <c r="CJ23" i="5"/>
  <c r="CJ25" i="5"/>
  <c r="CJ27" i="5"/>
  <c r="CJ29" i="5"/>
  <c r="CJ31" i="5"/>
  <c r="CJ33" i="5"/>
  <c r="CJ35" i="5"/>
  <c r="CJ37" i="5"/>
  <c r="CJ39" i="5"/>
  <c r="CJ41" i="5"/>
  <c r="CJ43" i="5"/>
  <c r="CJ45" i="5"/>
  <c r="CJ47" i="5"/>
  <c r="CI8" i="5"/>
  <c r="CI9" i="5"/>
  <c r="CI10" i="5"/>
  <c r="CI11" i="5"/>
  <c r="CI12" i="5"/>
  <c r="CI13" i="5"/>
  <c r="CI14" i="5"/>
  <c r="CI15" i="5"/>
  <c r="CI16" i="5"/>
  <c r="CI17" i="5"/>
  <c r="CI18" i="5"/>
  <c r="CI19" i="5"/>
  <c r="CI20" i="5"/>
  <c r="CI21" i="5"/>
  <c r="CI22" i="5"/>
  <c r="CI23" i="5"/>
  <c r="CI24" i="5"/>
  <c r="CI25" i="5"/>
  <c r="CI26" i="5"/>
  <c r="CI27" i="5"/>
  <c r="CI28" i="5"/>
  <c r="CI29" i="5"/>
  <c r="CI30" i="5"/>
  <c r="CI31" i="5"/>
  <c r="CI32" i="5"/>
  <c r="CI33" i="5"/>
  <c r="CI34" i="5"/>
  <c r="CI35" i="5"/>
  <c r="CI36" i="5"/>
  <c r="CI37" i="5"/>
  <c r="CI38" i="5"/>
  <c r="CI39" i="5"/>
  <c r="CI40" i="5"/>
  <c r="CI41" i="5"/>
  <c r="CI42" i="5"/>
  <c r="CI43" i="5"/>
  <c r="CI44" i="5"/>
  <c r="CI45" i="5"/>
  <c r="CI46" i="5"/>
  <c r="CI47" i="5"/>
  <c r="CI48" i="5"/>
  <c r="CH8" i="5"/>
  <c r="CH9" i="5"/>
  <c r="CH10" i="5"/>
  <c r="CH11" i="5"/>
  <c r="CH12" i="5"/>
  <c r="CH13" i="5"/>
  <c r="CH14" i="5"/>
  <c r="CH15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29" i="5"/>
  <c r="CH30" i="5"/>
  <c r="CH31" i="5"/>
  <c r="CH32" i="5"/>
  <c r="CH33" i="5"/>
  <c r="CH34" i="5"/>
  <c r="CH35" i="5"/>
  <c r="CH36" i="5"/>
  <c r="CH37" i="5"/>
  <c r="CH38" i="5"/>
  <c r="CH39" i="5"/>
  <c r="CH40" i="5"/>
  <c r="CH41" i="5"/>
  <c r="CH42" i="5"/>
  <c r="CH43" i="5"/>
  <c r="CH44" i="5"/>
  <c r="CH45" i="5"/>
  <c r="CH46" i="5"/>
  <c r="CH47" i="5"/>
  <c r="CH48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29" i="5"/>
  <c r="CG30" i="5"/>
  <c r="CG31" i="5"/>
  <c r="CG32" i="5"/>
  <c r="CG33" i="5"/>
  <c r="CG34" i="5"/>
  <c r="CG35" i="5"/>
  <c r="CG36" i="5"/>
  <c r="CG37" i="5"/>
  <c r="CG38" i="5"/>
  <c r="CG39" i="5"/>
  <c r="CG40" i="5"/>
  <c r="CG41" i="5"/>
  <c r="CG42" i="5"/>
  <c r="CG43" i="5"/>
  <c r="CG44" i="5"/>
  <c r="CG45" i="5"/>
  <c r="CG46" i="5"/>
  <c r="CG47" i="5"/>
  <c r="CG48" i="5"/>
  <c r="CF8" i="5"/>
  <c r="CF9" i="5"/>
  <c r="CF10" i="5"/>
  <c r="CF11" i="5"/>
  <c r="CF12" i="5"/>
  <c r="CF13" i="5"/>
  <c r="CF14" i="5"/>
  <c r="CF15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28" i="5"/>
  <c r="CF29" i="5"/>
  <c r="CF30" i="5"/>
  <c r="CF31" i="5"/>
  <c r="CF32" i="5"/>
  <c r="CF33" i="5"/>
  <c r="CF34" i="5"/>
  <c r="CF35" i="5"/>
  <c r="CF36" i="5"/>
  <c r="CF37" i="5"/>
  <c r="CF38" i="5"/>
  <c r="CF39" i="5"/>
  <c r="CF40" i="5"/>
  <c r="CF41" i="5"/>
  <c r="CF42" i="5"/>
  <c r="CF43" i="5"/>
  <c r="CF44" i="5"/>
  <c r="CF45" i="5"/>
  <c r="CF46" i="5"/>
  <c r="CF47" i="5"/>
  <c r="CF48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28" i="5"/>
  <c r="CE29" i="5"/>
  <c r="CE30" i="5"/>
  <c r="CE31" i="5"/>
  <c r="CE32" i="5"/>
  <c r="CE33" i="5"/>
  <c r="CE34" i="5"/>
  <c r="CE35" i="5"/>
  <c r="CE36" i="5"/>
  <c r="CE37" i="5"/>
  <c r="CE38" i="5"/>
  <c r="CE39" i="5"/>
  <c r="CE40" i="5"/>
  <c r="CE41" i="5"/>
  <c r="CE42" i="5"/>
  <c r="CE43" i="5"/>
  <c r="CE44" i="5"/>
  <c r="CE45" i="5"/>
  <c r="CE46" i="5"/>
  <c r="CE47" i="5"/>
  <c r="CE48" i="5"/>
  <c r="CD8" i="5"/>
  <c r="CD9" i="5"/>
  <c r="CD10" i="5"/>
  <c r="CD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/>
  <c r="CD29" i="5"/>
  <c r="CD30" i="5"/>
  <c r="CD31" i="5"/>
  <c r="CD32" i="5"/>
  <c r="CD33" i="5"/>
  <c r="CD34" i="5"/>
  <c r="CD35" i="5"/>
  <c r="CD36" i="5"/>
  <c r="CD37" i="5"/>
  <c r="CD38" i="5"/>
  <c r="CD39" i="5"/>
  <c r="CD40" i="5"/>
  <c r="CD41" i="5"/>
  <c r="CD42" i="5"/>
  <c r="CD43" i="5"/>
  <c r="CD44" i="5"/>
  <c r="CD45" i="5"/>
  <c r="CD46" i="5"/>
  <c r="CD47" i="5"/>
  <c r="CD48" i="5"/>
  <c r="CC8" i="5"/>
  <c r="CC9" i="5"/>
  <c r="CC10" i="5"/>
  <c r="CC11" i="5"/>
  <c r="CC12" i="5"/>
  <c r="CC13" i="5"/>
  <c r="CC14" i="5"/>
  <c r="CC15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29" i="5"/>
  <c r="CC30" i="5"/>
  <c r="CC31" i="5"/>
  <c r="CC32" i="5"/>
  <c r="CC33" i="5"/>
  <c r="CC34" i="5"/>
  <c r="CC35" i="5"/>
  <c r="CC36" i="5"/>
  <c r="CC37" i="5"/>
  <c r="CC38" i="5"/>
  <c r="CC39" i="5"/>
  <c r="CC40" i="5"/>
  <c r="CC41" i="5"/>
  <c r="CC42" i="5"/>
  <c r="CC43" i="5"/>
  <c r="CC44" i="5"/>
  <c r="CC45" i="5"/>
  <c r="CC46" i="5"/>
  <c r="CC47" i="5"/>
  <c r="CC48" i="5"/>
  <c r="CB9" i="5"/>
  <c r="CB11" i="5"/>
  <c r="CB13" i="5"/>
  <c r="CB15" i="5"/>
  <c r="CB17" i="5"/>
  <c r="CB19" i="5"/>
  <c r="CB21" i="5"/>
  <c r="CB23" i="5"/>
  <c r="CB25" i="5"/>
  <c r="CB27" i="5"/>
  <c r="CB29" i="5"/>
  <c r="CB31" i="5"/>
  <c r="CB33" i="5"/>
  <c r="CB35" i="5"/>
  <c r="CB37" i="5"/>
  <c r="CB39" i="5"/>
  <c r="CB41" i="5"/>
  <c r="CB43" i="5"/>
  <c r="CB45" i="5"/>
  <c r="CB47" i="5"/>
  <c r="CA8" i="5"/>
  <c r="CA9" i="5"/>
  <c r="CA10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CA27" i="5"/>
  <c r="CA28" i="5"/>
  <c r="CA29" i="5"/>
  <c r="CA30" i="5"/>
  <c r="CA31" i="5"/>
  <c r="CA32" i="5"/>
  <c r="CA33" i="5"/>
  <c r="CA34" i="5"/>
  <c r="CA35" i="5"/>
  <c r="CA36" i="5"/>
  <c r="CA37" i="5"/>
  <c r="CA38" i="5"/>
  <c r="CA39" i="5"/>
  <c r="CA40" i="5"/>
  <c r="CA41" i="5"/>
  <c r="CA42" i="5"/>
  <c r="CA43" i="5"/>
  <c r="CA44" i="5"/>
  <c r="CA45" i="5"/>
  <c r="CA46" i="5"/>
  <c r="CA47" i="5"/>
  <c r="CA48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Z31" i="5"/>
  <c r="BZ32" i="5"/>
  <c r="BZ33" i="5"/>
  <c r="BZ34" i="5"/>
  <c r="BZ35" i="5"/>
  <c r="BZ36" i="5"/>
  <c r="BZ37" i="5"/>
  <c r="BZ38" i="5"/>
  <c r="BZ39" i="5"/>
  <c r="BZ40" i="5"/>
  <c r="BZ41" i="5"/>
  <c r="BZ42" i="5"/>
  <c r="BZ43" i="5"/>
  <c r="BZ44" i="5"/>
  <c r="BZ45" i="5"/>
  <c r="BZ46" i="5"/>
  <c r="BZ47" i="5"/>
  <c r="BZ48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Y43" i="5"/>
  <c r="BY44" i="5"/>
  <c r="BY45" i="5"/>
  <c r="BY46" i="5"/>
  <c r="BY47" i="5"/>
  <c r="BY48" i="5"/>
  <c r="BX8" i="5"/>
  <c r="BX9" i="5"/>
  <c r="BX10" i="5"/>
  <c r="BX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28" i="5"/>
  <c r="BX29" i="5"/>
  <c r="BX30" i="5"/>
  <c r="BX31" i="5"/>
  <c r="BX32" i="5"/>
  <c r="BX33" i="5"/>
  <c r="BX34" i="5"/>
  <c r="BX35" i="5"/>
  <c r="BX36" i="5"/>
  <c r="BX37" i="5"/>
  <c r="BX38" i="5"/>
  <c r="BX39" i="5"/>
  <c r="BX40" i="5"/>
  <c r="BX41" i="5"/>
  <c r="BX42" i="5"/>
  <c r="BX43" i="5"/>
  <c r="BX44" i="5"/>
  <c r="BX45" i="5"/>
  <c r="BX46" i="5"/>
  <c r="BX47" i="5"/>
  <c r="BX48" i="5"/>
  <c r="BW8" i="5"/>
  <c r="BW9" i="5"/>
  <c r="BW10" i="5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W38" i="5"/>
  <c r="BW39" i="5"/>
  <c r="BW40" i="5"/>
  <c r="BW41" i="5"/>
  <c r="BW42" i="5"/>
  <c r="BW43" i="5"/>
  <c r="BW44" i="5"/>
  <c r="BW45" i="5"/>
  <c r="BW46" i="5"/>
  <c r="BW47" i="5"/>
  <c r="BW48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28" i="5"/>
  <c r="BV29" i="5"/>
  <c r="BV30" i="5"/>
  <c r="BV31" i="5"/>
  <c r="BV32" i="5"/>
  <c r="BV33" i="5"/>
  <c r="BV34" i="5"/>
  <c r="BV35" i="5"/>
  <c r="BV36" i="5"/>
  <c r="BV37" i="5"/>
  <c r="BV38" i="5"/>
  <c r="BV39" i="5"/>
  <c r="BV40" i="5"/>
  <c r="BV41" i="5"/>
  <c r="BV42" i="5"/>
  <c r="BV43" i="5"/>
  <c r="BV44" i="5"/>
  <c r="BV45" i="5"/>
  <c r="BV46" i="5"/>
  <c r="BV47" i="5"/>
  <c r="BV48" i="5"/>
  <c r="BU8" i="5"/>
  <c r="BU9" i="5"/>
  <c r="BU10" i="5"/>
  <c r="BU11" i="5"/>
  <c r="BU12" i="5"/>
  <c r="BU13" i="5"/>
  <c r="BU14" i="5"/>
  <c r="BU15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29" i="5"/>
  <c r="BU30" i="5"/>
  <c r="BU31" i="5"/>
  <c r="BU32" i="5"/>
  <c r="BU33" i="5"/>
  <c r="BU34" i="5"/>
  <c r="BU35" i="5"/>
  <c r="BU36" i="5"/>
  <c r="BU37" i="5"/>
  <c r="BU38" i="5"/>
  <c r="BU39" i="5"/>
  <c r="BU40" i="5"/>
  <c r="BU41" i="5"/>
  <c r="BU42" i="5"/>
  <c r="BU43" i="5"/>
  <c r="BU44" i="5"/>
  <c r="BU45" i="5"/>
  <c r="BU46" i="5"/>
  <c r="BU47" i="5"/>
  <c r="BU48" i="5"/>
  <c r="BT9" i="5"/>
  <c r="BT11" i="5"/>
  <c r="BT13" i="5"/>
  <c r="BT15" i="5"/>
  <c r="BT17" i="5"/>
  <c r="BT19" i="5"/>
  <c r="BT21" i="5"/>
  <c r="BT23" i="5"/>
  <c r="BT25" i="5"/>
  <c r="BT27" i="5"/>
  <c r="BT29" i="5"/>
  <c r="BT31" i="5"/>
  <c r="BT33" i="5"/>
  <c r="BT35" i="5"/>
  <c r="BT37" i="5"/>
  <c r="BT39" i="5"/>
  <c r="BT41" i="5"/>
  <c r="BT43" i="5"/>
  <c r="BT45" i="5"/>
  <c r="BT47" i="5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1" i="5"/>
  <c r="BS22" i="5"/>
  <c r="BS23" i="5"/>
  <c r="BS24" i="5"/>
  <c r="BS25" i="5"/>
  <c r="BS26" i="5"/>
  <c r="BS27" i="5"/>
  <c r="BS28" i="5"/>
  <c r="BS29" i="5"/>
  <c r="BS30" i="5"/>
  <c r="BS31" i="5"/>
  <c r="BS32" i="5"/>
  <c r="BS33" i="5"/>
  <c r="BS34" i="5"/>
  <c r="BS35" i="5"/>
  <c r="BS36" i="5"/>
  <c r="BS37" i="5"/>
  <c r="BS38" i="5"/>
  <c r="BS39" i="5"/>
  <c r="BS40" i="5"/>
  <c r="BS41" i="5"/>
  <c r="BS42" i="5"/>
  <c r="BS43" i="5"/>
  <c r="BS44" i="5"/>
  <c r="BS45" i="5"/>
  <c r="BS46" i="5"/>
  <c r="BS47" i="5"/>
  <c r="BS48" i="5"/>
  <c r="BR8" i="5"/>
  <c r="BR9" i="5"/>
  <c r="BR10" i="5"/>
  <c r="BR11" i="5"/>
  <c r="BR12" i="5"/>
  <c r="BR13" i="5"/>
  <c r="BR14" i="5"/>
  <c r="BR15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29" i="5"/>
  <c r="BR30" i="5"/>
  <c r="BR31" i="5"/>
  <c r="BR32" i="5"/>
  <c r="BR33" i="5"/>
  <c r="BR34" i="5"/>
  <c r="BR35" i="5"/>
  <c r="BR36" i="5"/>
  <c r="BR37" i="5"/>
  <c r="BR38" i="5"/>
  <c r="BR39" i="5"/>
  <c r="BR40" i="5"/>
  <c r="BR41" i="5"/>
  <c r="BR42" i="5"/>
  <c r="BR43" i="5"/>
  <c r="BR44" i="5"/>
  <c r="BR45" i="5"/>
  <c r="BR46" i="5"/>
  <c r="BR47" i="5"/>
  <c r="BR48" i="5"/>
  <c r="BQ8" i="5"/>
  <c r="BL8" i="5" s="1"/>
  <c r="K8" i="5" s="1"/>
  <c r="BQ9" i="5"/>
  <c r="BQ10" i="5"/>
  <c r="BL10" i="5" s="1"/>
  <c r="K10" i="5" s="1"/>
  <c r="BQ11" i="5"/>
  <c r="BQ12" i="5"/>
  <c r="BL12" i="5" s="1"/>
  <c r="K12" i="5" s="1"/>
  <c r="BQ13" i="5"/>
  <c r="BQ14" i="5"/>
  <c r="BL14" i="5" s="1"/>
  <c r="K14" i="5" s="1"/>
  <c r="BQ15" i="5"/>
  <c r="BQ16" i="5"/>
  <c r="BL16" i="5" s="1"/>
  <c r="K16" i="5" s="1"/>
  <c r="BQ17" i="5"/>
  <c r="BQ18" i="5"/>
  <c r="BL18" i="5" s="1"/>
  <c r="K18" i="5" s="1"/>
  <c r="BQ19" i="5"/>
  <c r="BQ20" i="5"/>
  <c r="BL20" i="5" s="1"/>
  <c r="K20" i="5" s="1"/>
  <c r="BQ21" i="5"/>
  <c r="BQ22" i="5"/>
  <c r="BL22" i="5" s="1"/>
  <c r="K22" i="5" s="1"/>
  <c r="BQ23" i="5"/>
  <c r="BQ24" i="5"/>
  <c r="BL24" i="5" s="1"/>
  <c r="K24" i="5" s="1"/>
  <c r="BQ25" i="5"/>
  <c r="BQ26" i="5"/>
  <c r="BL26" i="5" s="1"/>
  <c r="K26" i="5" s="1"/>
  <c r="BQ27" i="5"/>
  <c r="BQ28" i="5"/>
  <c r="BL28" i="5" s="1"/>
  <c r="K28" i="5" s="1"/>
  <c r="BQ29" i="5"/>
  <c r="BQ30" i="5"/>
  <c r="BL30" i="5" s="1"/>
  <c r="K30" i="5" s="1"/>
  <c r="BQ31" i="5"/>
  <c r="BQ32" i="5"/>
  <c r="BL32" i="5" s="1"/>
  <c r="K32" i="5" s="1"/>
  <c r="BQ33" i="5"/>
  <c r="BQ34" i="5"/>
  <c r="BL34" i="5" s="1"/>
  <c r="K34" i="5" s="1"/>
  <c r="BQ35" i="5"/>
  <c r="BQ36" i="5"/>
  <c r="BL36" i="5" s="1"/>
  <c r="K36" i="5" s="1"/>
  <c r="BQ37" i="5"/>
  <c r="BQ38" i="5"/>
  <c r="BL38" i="5" s="1"/>
  <c r="K38" i="5" s="1"/>
  <c r="BQ39" i="5"/>
  <c r="BQ40" i="5"/>
  <c r="BL40" i="5" s="1"/>
  <c r="K40" i="5" s="1"/>
  <c r="BQ41" i="5"/>
  <c r="BQ42" i="5"/>
  <c r="BL42" i="5" s="1"/>
  <c r="K42" i="5" s="1"/>
  <c r="BQ43" i="5"/>
  <c r="BQ44" i="5"/>
  <c r="BL44" i="5" s="1"/>
  <c r="K44" i="5" s="1"/>
  <c r="BQ45" i="5"/>
  <c r="BQ46" i="5"/>
  <c r="BL46" i="5" s="1"/>
  <c r="K46" i="5" s="1"/>
  <c r="BQ47" i="5"/>
  <c r="BQ48" i="5"/>
  <c r="BL48" i="5" s="1"/>
  <c r="K48" i="5" s="1"/>
  <c r="BP8" i="5"/>
  <c r="BP9" i="5"/>
  <c r="BP10" i="5"/>
  <c r="BP11" i="5"/>
  <c r="BP12" i="5"/>
  <c r="BP13" i="5"/>
  <c r="BP14" i="5"/>
  <c r="BP15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28" i="5"/>
  <c r="BP29" i="5"/>
  <c r="BP30" i="5"/>
  <c r="BP31" i="5"/>
  <c r="BP32" i="5"/>
  <c r="BP33" i="5"/>
  <c r="BP34" i="5"/>
  <c r="BP35" i="5"/>
  <c r="BP36" i="5"/>
  <c r="BP37" i="5"/>
  <c r="BP38" i="5"/>
  <c r="BP39" i="5"/>
  <c r="BP40" i="5"/>
  <c r="BP41" i="5"/>
  <c r="BP42" i="5"/>
  <c r="BP43" i="5"/>
  <c r="BP44" i="5"/>
  <c r="BP45" i="5"/>
  <c r="BP46" i="5"/>
  <c r="BP47" i="5"/>
  <c r="BP48" i="5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29" i="5"/>
  <c r="BO30" i="5"/>
  <c r="BO31" i="5"/>
  <c r="BO32" i="5"/>
  <c r="BO33" i="5"/>
  <c r="BO34" i="5"/>
  <c r="BO35" i="5"/>
  <c r="BO36" i="5"/>
  <c r="BO37" i="5"/>
  <c r="BO38" i="5"/>
  <c r="BO39" i="5"/>
  <c r="BO40" i="5"/>
  <c r="BO41" i="5"/>
  <c r="BO42" i="5"/>
  <c r="BO43" i="5"/>
  <c r="BO44" i="5"/>
  <c r="BO45" i="5"/>
  <c r="BO46" i="5"/>
  <c r="BO47" i="5"/>
  <c r="BO48" i="5"/>
  <c r="BN8" i="5"/>
  <c r="BN9" i="5"/>
  <c r="BN10" i="5"/>
  <c r="BN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28" i="5"/>
  <c r="BN29" i="5"/>
  <c r="BN30" i="5"/>
  <c r="BN31" i="5"/>
  <c r="BN32" i="5"/>
  <c r="BN33" i="5"/>
  <c r="BN34" i="5"/>
  <c r="BN35" i="5"/>
  <c r="BN36" i="5"/>
  <c r="BN37" i="5"/>
  <c r="BN38" i="5"/>
  <c r="BN39" i="5"/>
  <c r="BN40" i="5"/>
  <c r="BN41" i="5"/>
  <c r="BN42" i="5"/>
  <c r="BN43" i="5"/>
  <c r="BN44" i="5"/>
  <c r="BN45" i="5"/>
  <c r="BN46" i="5"/>
  <c r="BN47" i="5"/>
  <c r="BN48" i="5"/>
  <c r="BM8" i="5"/>
  <c r="BM9" i="5"/>
  <c r="BM10" i="5"/>
  <c r="BM11" i="5"/>
  <c r="BM12" i="5"/>
  <c r="BM13" i="5"/>
  <c r="BM14" i="5"/>
  <c r="BM15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29" i="5"/>
  <c r="BM30" i="5"/>
  <c r="BM31" i="5"/>
  <c r="BM32" i="5"/>
  <c r="BM33" i="5"/>
  <c r="BM34" i="5"/>
  <c r="BM35" i="5"/>
  <c r="BM36" i="5"/>
  <c r="BM37" i="5"/>
  <c r="BM38" i="5"/>
  <c r="BM39" i="5"/>
  <c r="BM40" i="5"/>
  <c r="BM41" i="5"/>
  <c r="BM42" i="5"/>
  <c r="BM43" i="5"/>
  <c r="BM44" i="5"/>
  <c r="BM45" i="5"/>
  <c r="BM46" i="5"/>
  <c r="BM47" i="5"/>
  <c r="BM48" i="5"/>
  <c r="BL9" i="5"/>
  <c r="BL11" i="5"/>
  <c r="BL13" i="5"/>
  <c r="BL15" i="5"/>
  <c r="BL17" i="5"/>
  <c r="BL19" i="5"/>
  <c r="BL21" i="5"/>
  <c r="BL23" i="5"/>
  <c r="BL25" i="5"/>
  <c r="BL27" i="5"/>
  <c r="BL29" i="5"/>
  <c r="BL31" i="5"/>
  <c r="BL33" i="5"/>
  <c r="BL35" i="5"/>
  <c r="BL37" i="5"/>
  <c r="BL39" i="5"/>
  <c r="BL41" i="5"/>
  <c r="BL43" i="5"/>
  <c r="BL45" i="5"/>
  <c r="BL47" i="5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/>
  <c r="BK29" i="5"/>
  <c r="BK30" i="5"/>
  <c r="BK31" i="5"/>
  <c r="BK32" i="5"/>
  <c r="BK33" i="5"/>
  <c r="BK34" i="5"/>
  <c r="BK35" i="5"/>
  <c r="BK36" i="5"/>
  <c r="BK37" i="5"/>
  <c r="BK38" i="5"/>
  <c r="BK39" i="5"/>
  <c r="BK40" i="5"/>
  <c r="BK41" i="5"/>
  <c r="BK42" i="5"/>
  <c r="BK43" i="5"/>
  <c r="BK44" i="5"/>
  <c r="BK45" i="5"/>
  <c r="BK46" i="5"/>
  <c r="BK47" i="5"/>
  <c r="BK48" i="5"/>
  <c r="BJ8" i="5"/>
  <c r="BJ9" i="5"/>
  <c r="BJ10" i="5"/>
  <c r="BJ11" i="5"/>
  <c r="BJ12" i="5"/>
  <c r="BJ13" i="5"/>
  <c r="BJ14" i="5"/>
  <c r="BJ15" i="5"/>
  <c r="BJ16" i="5"/>
  <c r="BD16" i="5" s="1"/>
  <c r="J16" i="5" s="1"/>
  <c r="BJ17" i="5"/>
  <c r="BJ18" i="5"/>
  <c r="BJ19" i="5"/>
  <c r="BJ20" i="5"/>
  <c r="BJ21" i="5"/>
  <c r="BJ22" i="5"/>
  <c r="BJ23" i="5"/>
  <c r="BJ24" i="5"/>
  <c r="BJ25" i="5"/>
  <c r="BJ26" i="5"/>
  <c r="BJ27" i="5"/>
  <c r="BJ28" i="5"/>
  <c r="BJ29" i="5"/>
  <c r="BJ30" i="5"/>
  <c r="BJ31" i="5"/>
  <c r="BJ32" i="5"/>
  <c r="BD32" i="5" s="1"/>
  <c r="J32" i="5" s="1"/>
  <c r="BJ33" i="5"/>
  <c r="BJ34" i="5"/>
  <c r="BJ35" i="5"/>
  <c r="BJ36" i="5"/>
  <c r="BJ37" i="5"/>
  <c r="BJ38" i="5"/>
  <c r="BJ39" i="5"/>
  <c r="BJ40" i="5"/>
  <c r="BJ41" i="5"/>
  <c r="BJ42" i="5"/>
  <c r="BJ43" i="5"/>
  <c r="BJ44" i="5"/>
  <c r="BJ45" i="5"/>
  <c r="BJ46" i="5"/>
  <c r="BJ47" i="5"/>
  <c r="BJ48" i="5"/>
  <c r="BD48" i="5" s="1"/>
  <c r="J48" i="5" s="1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I29" i="5"/>
  <c r="BI30" i="5"/>
  <c r="BI31" i="5"/>
  <c r="BI32" i="5"/>
  <c r="BI33" i="5"/>
  <c r="BI34" i="5"/>
  <c r="BI35" i="5"/>
  <c r="BI36" i="5"/>
  <c r="BI37" i="5"/>
  <c r="BI38" i="5"/>
  <c r="BI39" i="5"/>
  <c r="BI40" i="5"/>
  <c r="BI41" i="5"/>
  <c r="BI42" i="5"/>
  <c r="BI43" i="5"/>
  <c r="BI44" i="5"/>
  <c r="BI45" i="5"/>
  <c r="BI46" i="5"/>
  <c r="BI47" i="5"/>
  <c r="BI48" i="5"/>
  <c r="BH8" i="5"/>
  <c r="BH9" i="5"/>
  <c r="BH10" i="5"/>
  <c r="BH11" i="5"/>
  <c r="BH12" i="5"/>
  <c r="BD12" i="5" s="1"/>
  <c r="J12" i="5" s="1"/>
  <c r="BH13" i="5"/>
  <c r="BH14" i="5"/>
  <c r="BH15" i="5"/>
  <c r="BH16" i="5"/>
  <c r="BH17" i="5"/>
  <c r="BH18" i="5"/>
  <c r="BH19" i="5"/>
  <c r="BH20" i="5"/>
  <c r="BD20" i="5" s="1"/>
  <c r="J20" i="5" s="1"/>
  <c r="BH21" i="5"/>
  <c r="BH22" i="5"/>
  <c r="BH23" i="5"/>
  <c r="BH24" i="5"/>
  <c r="BH25" i="5"/>
  <c r="BH26" i="5"/>
  <c r="BH27" i="5"/>
  <c r="BH28" i="5"/>
  <c r="BD28" i="5" s="1"/>
  <c r="J28" i="5" s="1"/>
  <c r="BH29" i="5"/>
  <c r="BH30" i="5"/>
  <c r="BH31" i="5"/>
  <c r="BH32" i="5"/>
  <c r="BH33" i="5"/>
  <c r="BH34" i="5"/>
  <c r="BH35" i="5"/>
  <c r="BH36" i="5"/>
  <c r="BD36" i="5" s="1"/>
  <c r="J36" i="5" s="1"/>
  <c r="BH37" i="5"/>
  <c r="BH38" i="5"/>
  <c r="BH39" i="5"/>
  <c r="BH40" i="5"/>
  <c r="BH41" i="5"/>
  <c r="BH42" i="5"/>
  <c r="BH43" i="5"/>
  <c r="BH44" i="5"/>
  <c r="BD44" i="5" s="1"/>
  <c r="J44" i="5" s="1"/>
  <c r="BH45" i="5"/>
  <c r="BH46" i="5"/>
  <c r="BH47" i="5"/>
  <c r="BH48" i="5"/>
  <c r="BG8" i="5"/>
  <c r="BG9" i="5"/>
  <c r="BG10" i="5"/>
  <c r="BG11" i="5"/>
  <c r="BG12" i="5"/>
  <c r="BG13" i="5"/>
  <c r="BG14" i="5"/>
  <c r="BG15" i="5"/>
  <c r="BG16" i="5"/>
  <c r="BG17" i="5"/>
  <c r="BG18" i="5"/>
  <c r="BG19" i="5"/>
  <c r="BG20" i="5"/>
  <c r="BG21" i="5"/>
  <c r="BG22" i="5"/>
  <c r="BG23" i="5"/>
  <c r="BG24" i="5"/>
  <c r="BG25" i="5"/>
  <c r="BG26" i="5"/>
  <c r="BG27" i="5"/>
  <c r="BG28" i="5"/>
  <c r="BG29" i="5"/>
  <c r="BG30" i="5"/>
  <c r="BG31" i="5"/>
  <c r="BG32" i="5"/>
  <c r="BG33" i="5"/>
  <c r="BG34" i="5"/>
  <c r="BG35" i="5"/>
  <c r="BG36" i="5"/>
  <c r="BG37" i="5"/>
  <c r="BG38" i="5"/>
  <c r="BG39" i="5"/>
  <c r="BG40" i="5"/>
  <c r="BG41" i="5"/>
  <c r="BG42" i="5"/>
  <c r="BG43" i="5"/>
  <c r="BG44" i="5"/>
  <c r="BG45" i="5"/>
  <c r="BG46" i="5"/>
  <c r="BG47" i="5"/>
  <c r="BG48" i="5"/>
  <c r="BF8" i="5"/>
  <c r="BF9" i="5"/>
  <c r="BF10" i="5"/>
  <c r="BF11" i="5"/>
  <c r="BF12" i="5"/>
  <c r="BF13" i="5"/>
  <c r="BF14" i="5"/>
  <c r="BF15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28" i="5"/>
  <c r="BF29" i="5"/>
  <c r="BF30" i="5"/>
  <c r="BF31" i="5"/>
  <c r="BF32" i="5"/>
  <c r="BF33" i="5"/>
  <c r="BF34" i="5"/>
  <c r="BF35" i="5"/>
  <c r="BF36" i="5"/>
  <c r="BF37" i="5"/>
  <c r="BF38" i="5"/>
  <c r="BF39" i="5"/>
  <c r="BF40" i="5"/>
  <c r="BF41" i="5"/>
  <c r="BF42" i="5"/>
  <c r="BF43" i="5"/>
  <c r="BF44" i="5"/>
  <c r="BF45" i="5"/>
  <c r="BF46" i="5"/>
  <c r="BF47" i="5"/>
  <c r="BF48" i="5"/>
  <c r="BE8" i="5"/>
  <c r="BE9" i="5"/>
  <c r="BD9" i="5" s="1"/>
  <c r="J9" i="5" s="1"/>
  <c r="BE10" i="5"/>
  <c r="BE11" i="5"/>
  <c r="BD11" i="5" s="1"/>
  <c r="J11" i="5" s="1"/>
  <c r="BE12" i="5"/>
  <c r="BE13" i="5"/>
  <c r="BD13" i="5" s="1"/>
  <c r="J13" i="5" s="1"/>
  <c r="BE14" i="5"/>
  <c r="BE15" i="5"/>
  <c r="BD15" i="5" s="1"/>
  <c r="J15" i="5" s="1"/>
  <c r="BE16" i="5"/>
  <c r="BE17" i="5"/>
  <c r="BD17" i="5" s="1"/>
  <c r="J17" i="5" s="1"/>
  <c r="BE18" i="5"/>
  <c r="BE19" i="5"/>
  <c r="BD19" i="5" s="1"/>
  <c r="J19" i="5" s="1"/>
  <c r="BE20" i="5"/>
  <c r="BE21" i="5"/>
  <c r="BD21" i="5" s="1"/>
  <c r="J21" i="5" s="1"/>
  <c r="BE22" i="5"/>
  <c r="BE23" i="5"/>
  <c r="BD23" i="5" s="1"/>
  <c r="J23" i="5" s="1"/>
  <c r="BE24" i="5"/>
  <c r="BE25" i="5"/>
  <c r="BD25" i="5" s="1"/>
  <c r="J25" i="5" s="1"/>
  <c r="BE26" i="5"/>
  <c r="BE27" i="5"/>
  <c r="BD27" i="5" s="1"/>
  <c r="J27" i="5" s="1"/>
  <c r="BE28" i="5"/>
  <c r="BE29" i="5"/>
  <c r="BD29" i="5" s="1"/>
  <c r="J29" i="5" s="1"/>
  <c r="BE30" i="5"/>
  <c r="BE31" i="5"/>
  <c r="BD31" i="5" s="1"/>
  <c r="J31" i="5" s="1"/>
  <c r="BE32" i="5"/>
  <c r="BE33" i="5"/>
  <c r="BD33" i="5" s="1"/>
  <c r="J33" i="5" s="1"/>
  <c r="BE34" i="5"/>
  <c r="BE35" i="5"/>
  <c r="BD35" i="5" s="1"/>
  <c r="J35" i="5" s="1"/>
  <c r="BE36" i="5"/>
  <c r="BE37" i="5"/>
  <c r="BD37" i="5" s="1"/>
  <c r="J37" i="5" s="1"/>
  <c r="BE38" i="5"/>
  <c r="BE39" i="5"/>
  <c r="BD39" i="5" s="1"/>
  <c r="J39" i="5" s="1"/>
  <c r="BE40" i="5"/>
  <c r="BE41" i="5"/>
  <c r="BD41" i="5" s="1"/>
  <c r="J41" i="5" s="1"/>
  <c r="BE42" i="5"/>
  <c r="BE43" i="5"/>
  <c r="BD43" i="5" s="1"/>
  <c r="J43" i="5" s="1"/>
  <c r="BE44" i="5"/>
  <c r="BE45" i="5"/>
  <c r="BD45" i="5" s="1"/>
  <c r="J45" i="5" s="1"/>
  <c r="BE46" i="5"/>
  <c r="BE47" i="5"/>
  <c r="BD47" i="5" s="1"/>
  <c r="J47" i="5" s="1"/>
  <c r="BE48" i="5"/>
  <c r="BD8" i="5"/>
  <c r="J8" i="5" s="1"/>
  <c r="BD24" i="5"/>
  <c r="J24" i="5" s="1"/>
  <c r="BD40" i="5"/>
  <c r="J40" i="5" s="1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28" i="5"/>
  <c r="BC29" i="5"/>
  <c r="BC30" i="5"/>
  <c r="BC31" i="5"/>
  <c r="BC32" i="5"/>
  <c r="BC33" i="5"/>
  <c r="BC34" i="5"/>
  <c r="BC35" i="5"/>
  <c r="BC36" i="5"/>
  <c r="BC37" i="5"/>
  <c r="BC38" i="5"/>
  <c r="BC39" i="5"/>
  <c r="BC40" i="5"/>
  <c r="BC41" i="5"/>
  <c r="BC42" i="5"/>
  <c r="BC43" i="5"/>
  <c r="BC44" i="5"/>
  <c r="BC45" i="5"/>
  <c r="BC46" i="5"/>
  <c r="BC47" i="5"/>
  <c r="BC48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BB43" i="5"/>
  <c r="BB44" i="5"/>
  <c r="BB45" i="5"/>
  <c r="BB46" i="5"/>
  <c r="BB47" i="5"/>
  <c r="BB48" i="5"/>
  <c r="BA8" i="5"/>
  <c r="BA9" i="5"/>
  <c r="BA10" i="5"/>
  <c r="BA11" i="5"/>
  <c r="BA12" i="5"/>
  <c r="BA13" i="5"/>
  <c r="BA14" i="5"/>
  <c r="BA15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28" i="5"/>
  <c r="BA29" i="5"/>
  <c r="BA30" i="5"/>
  <c r="BA31" i="5"/>
  <c r="BA32" i="5"/>
  <c r="BA33" i="5"/>
  <c r="BA34" i="5"/>
  <c r="BA35" i="5"/>
  <c r="BA36" i="5"/>
  <c r="BA37" i="5"/>
  <c r="BA38" i="5"/>
  <c r="BA39" i="5"/>
  <c r="BA40" i="5"/>
  <c r="BA41" i="5"/>
  <c r="BA42" i="5"/>
  <c r="BA43" i="5"/>
  <c r="BA44" i="5"/>
  <c r="BA45" i="5"/>
  <c r="BA46" i="5"/>
  <c r="BA47" i="5"/>
  <c r="BA48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Z27" i="5"/>
  <c r="AZ28" i="5"/>
  <c r="AZ29" i="5"/>
  <c r="AZ30" i="5"/>
  <c r="AZ31" i="5"/>
  <c r="AZ32" i="5"/>
  <c r="AZ33" i="5"/>
  <c r="AZ34" i="5"/>
  <c r="AZ35" i="5"/>
  <c r="AZ36" i="5"/>
  <c r="AZ37" i="5"/>
  <c r="AZ38" i="5"/>
  <c r="AZ39" i="5"/>
  <c r="AZ40" i="5"/>
  <c r="AZ41" i="5"/>
  <c r="AZ42" i="5"/>
  <c r="AZ43" i="5"/>
  <c r="AZ44" i="5"/>
  <c r="AZ45" i="5"/>
  <c r="AZ46" i="5"/>
  <c r="AZ47" i="5"/>
  <c r="AZ48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Y27" i="5"/>
  <c r="AY28" i="5"/>
  <c r="AY29" i="5"/>
  <c r="AY30" i="5"/>
  <c r="AY31" i="5"/>
  <c r="AY32" i="5"/>
  <c r="AY33" i="5"/>
  <c r="AY34" i="5"/>
  <c r="AY35" i="5"/>
  <c r="AY36" i="5"/>
  <c r="AY37" i="5"/>
  <c r="AY38" i="5"/>
  <c r="AY39" i="5"/>
  <c r="AY40" i="5"/>
  <c r="AY41" i="5"/>
  <c r="AY42" i="5"/>
  <c r="AY43" i="5"/>
  <c r="AY44" i="5"/>
  <c r="AY45" i="5"/>
  <c r="AY46" i="5"/>
  <c r="AY47" i="5"/>
  <c r="AY48" i="5"/>
  <c r="AX8" i="5"/>
  <c r="AX9" i="5"/>
  <c r="AX10" i="5"/>
  <c r="AX11" i="5"/>
  <c r="AX12" i="5"/>
  <c r="AX13" i="5"/>
  <c r="AX14" i="5"/>
  <c r="AX15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28" i="5"/>
  <c r="AX29" i="5"/>
  <c r="AX30" i="5"/>
  <c r="AX31" i="5"/>
  <c r="AX32" i="5"/>
  <c r="AX33" i="5"/>
  <c r="AX34" i="5"/>
  <c r="AX35" i="5"/>
  <c r="AX36" i="5"/>
  <c r="AX37" i="5"/>
  <c r="AX38" i="5"/>
  <c r="AX39" i="5"/>
  <c r="AX40" i="5"/>
  <c r="AX41" i="5"/>
  <c r="AX42" i="5"/>
  <c r="AX43" i="5"/>
  <c r="AX44" i="5"/>
  <c r="AX45" i="5"/>
  <c r="AX46" i="5"/>
  <c r="AX47" i="5"/>
  <c r="AX48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W34" i="5"/>
  <c r="AW35" i="5"/>
  <c r="AW36" i="5"/>
  <c r="AW37" i="5"/>
  <c r="AW38" i="5"/>
  <c r="AW39" i="5"/>
  <c r="AW40" i="5"/>
  <c r="AW41" i="5"/>
  <c r="AW42" i="5"/>
  <c r="AW43" i="5"/>
  <c r="AW44" i="5"/>
  <c r="AW45" i="5"/>
  <c r="AW46" i="5"/>
  <c r="AW47" i="5"/>
  <c r="AW48" i="5"/>
  <c r="AV9" i="5"/>
  <c r="AV11" i="5"/>
  <c r="AV13" i="5"/>
  <c r="AV15" i="5"/>
  <c r="AV17" i="5"/>
  <c r="AV19" i="5"/>
  <c r="AV21" i="5"/>
  <c r="AV23" i="5"/>
  <c r="AV25" i="5"/>
  <c r="AV27" i="5"/>
  <c r="AV29" i="5"/>
  <c r="AV31" i="5"/>
  <c r="AV33" i="5"/>
  <c r="AV35" i="5"/>
  <c r="AV37" i="5"/>
  <c r="AV39" i="5"/>
  <c r="AV41" i="5"/>
  <c r="AV43" i="5"/>
  <c r="AV45" i="5"/>
  <c r="AV47" i="5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28" i="5"/>
  <c r="AU29" i="5"/>
  <c r="AU30" i="5"/>
  <c r="AU31" i="5"/>
  <c r="AU32" i="5"/>
  <c r="AU33" i="5"/>
  <c r="AU34" i="5"/>
  <c r="AU35" i="5"/>
  <c r="AU36" i="5"/>
  <c r="AU37" i="5"/>
  <c r="AU38" i="5"/>
  <c r="AU39" i="5"/>
  <c r="AU40" i="5"/>
  <c r="AU41" i="5"/>
  <c r="AU42" i="5"/>
  <c r="AU43" i="5"/>
  <c r="AU44" i="5"/>
  <c r="AU45" i="5"/>
  <c r="AU46" i="5"/>
  <c r="AU47" i="5"/>
  <c r="AU48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T35" i="5"/>
  <c r="AT36" i="5"/>
  <c r="AT37" i="5"/>
  <c r="AT38" i="5"/>
  <c r="AT39" i="5"/>
  <c r="AT40" i="5"/>
  <c r="AT41" i="5"/>
  <c r="AT42" i="5"/>
  <c r="AT43" i="5"/>
  <c r="AT44" i="5"/>
  <c r="AT45" i="5"/>
  <c r="AT46" i="5"/>
  <c r="AT47" i="5"/>
  <c r="AT48" i="5"/>
  <c r="AS8" i="5"/>
  <c r="AS9" i="5"/>
  <c r="AS10" i="5"/>
  <c r="AS11" i="5"/>
  <c r="AS12" i="5"/>
  <c r="AS13" i="5"/>
  <c r="AS14" i="5"/>
  <c r="AS15" i="5"/>
  <c r="AS16" i="5"/>
  <c r="AS17" i="5"/>
  <c r="AS18" i="5"/>
  <c r="AS19" i="5"/>
  <c r="AS20" i="5"/>
  <c r="AS21" i="5"/>
  <c r="AS22" i="5"/>
  <c r="AS23" i="5"/>
  <c r="AS24" i="5"/>
  <c r="AS25" i="5"/>
  <c r="AS26" i="5"/>
  <c r="AS27" i="5"/>
  <c r="AS28" i="5"/>
  <c r="AS29" i="5"/>
  <c r="AS30" i="5"/>
  <c r="AS31" i="5"/>
  <c r="AS32" i="5"/>
  <c r="AS33" i="5"/>
  <c r="AS34" i="5"/>
  <c r="AS35" i="5"/>
  <c r="AS36" i="5"/>
  <c r="AS37" i="5"/>
  <c r="AS38" i="5"/>
  <c r="AS39" i="5"/>
  <c r="AS40" i="5"/>
  <c r="AS41" i="5"/>
  <c r="AS42" i="5"/>
  <c r="AS43" i="5"/>
  <c r="AS44" i="5"/>
  <c r="AS45" i="5"/>
  <c r="AS46" i="5"/>
  <c r="AS47" i="5"/>
  <c r="AS48" i="5"/>
  <c r="AR8" i="5"/>
  <c r="AR9" i="5"/>
  <c r="AR10" i="5"/>
  <c r="AR11" i="5"/>
  <c r="AR12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28" i="5"/>
  <c r="AR29" i="5"/>
  <c r="AR30" i="5"/>
  <c r="AR31" i="5"/>
  <c r="AR32" i="5"/>
  <c r="AR33" i="5"/>
  <c r="AR34" i="5"/>
  <c r="AR35" i="5"/>
  <c r="AR36" i="5"/>
  <c r="AR37" i="5"/>
  <c r="AR38" i="5"/>
  <c r="AR39" i="5"/>
  <c r="AR40" i="5"/>
  <c r="AR41" i="5"/>
  <c r="AR42" i="5"/>
  <c r="AR43" i="5"/>
  <c r="AR44" i="5"/>
  <c r="AR45" i="5"/>
  <c r="AR46" i="5"/>
  <c r="AR47" i="5"/>
  <c r="AR48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29" i="5"/>
  <c r="AQ30" i="5"/>
  <c r="AQ31" i="5"/>
  <c r="AQ32" i="5"/>
  <c r="AQ33" i="5"/>
  <c r="AQ34" i="5"/>
  <c r="AQ35" i="5"/>
  <c r="AQ36" i="5"/>
  <c r="AQ37" i="5"/>
  <c r="AQ38" i="5"/>
  <c r="AQ39" i="5"/>
  <c r="AQ40" i="5"/>
  <c r="AQ41" i="5"/>
  <c r="AQ42" i="5"/>
  <c r="AQ43" i="5"/>
  <c r="AQ44" i="5"/>
  <c r="AQ45" i="5"/>
  <c r="AQ46" i="5"/>
  <c r="AQ47" i="5"/>
  <c r="AQ48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28" i="5"/>
  <c r="AP29" i="5"/>
  <c r="AP30" i="5"/>
  <c r="AP31" i="5"/>
  <c r="AP32" i="5"/>
  <c r="AP33" i="5"/>
  <c r="AP34" i="5"/>
  <c r="AP35" i="5"/>
  <c r="AP36" i="5"/>
  <c r="AP37" i="5"/>
  <c r="AP38" i="5"/>
  <c r="AP39" i="5"/>
  <c r="AP40" i="5"/>
  <c r="AP41" i="5"/>
  <c r="AP42" i="5"/>
  <c r="AP43" i="5"/>
  <c r="AP44" i="5"/>
  <c r="AP45" i="5"/>
  <c r="AP46" i="5"/>
  <c r="AP47" i="5"/>
  <c r="AP48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O41" i="5"/>
  <c r="AO42" i="5"/>
  <c r="AO43" i="5"/>
  <c r="AO44" i="5"/>
  <c r="AO45" i="5"/>
  <c r="AO46" i="5"/>
  <c r="AO47" i="5"/>
  <c r="AO48" i="5"/>
  <c r="AN8" i="5"/>
  <c r="AN9" i="5"/>
  <c r="AN10" i="5"/>
  <c r="AN11" i="5"/>
  <c r="AN12" i="5"/>
  <c r="AN13" i="5"/>
  <c r="AN14" i="5"/>
  <c r="AN15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28" i="5"/>
  <c r="AN29" i="5"/>
  <c r="AN30" i="5"/>
  <c r="AN31" i="5"/>
  <c r="AN32" i="5"/>
  <c r="AN33" i="5"/>
  <c r="AN34" i="5"/>
  <c r="AN35" i="5"/>
  <c r="AN36" i="5"/>
  <c r="AN37" i="5"/>
  <c r="AN38" i="5"/>
  <c r="AN39" i="5"/>
  <c r="AN40" i="5"/>
  <c r="AN41" i="5"/>
  <c r="AN42" i="5"/>
  <c r="AN43" i="5"/>
  <c r="AN44" i="5"/>
  <c r="AN45" i="5"/>
  <c r="AN46" i="5"/>
  <c r="AN47" i="5"/>
  <c r="AN48" i="5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M31" i="5"/>
  <c r="AM32" i="5"/>
  <c r="AM33" i="5"/>
  <c r="AM34" i="5"/>
  <c r="AM35" i="5"/>
  <c r="AM36" i="5"/>
  <c r="AM37" i="5"/>
  <c r="AM38" i="5"/>
  <c r="AM39" i="5"/>
  <c r="AM40" i="5"/>
  <c r="AM41" i="5"/>
  <c r="AM42" i="5"/>
  <c r="AM43" i="5"/>
  <c r="AM44" i="5"/>
  <c r="AM45" i="5"/>
  <c r="AM46" i="5"/>
  <c r="AM47" i="5"/>
  <c r="AM48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L41" i="5"/>
  <c r="AL42" i="5"/>
  <c r="AL43" i="5"/>
  <c r="AL44" i="5"/>
  <c r="AL45" i="5"/>
  <c r="AL46" i="5"/>
  <c r="AL47" i="5"/>
  <c r="AL48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29" i="5"/>
  <c r="AK30" i="5"/>
  <c r="AK31" i="5"/>
  <c r="AK32" i="5"/>
  <c r="AK33" i="5"/>
  <c r="AK34" i="5"/>
  <c r="AK35" i="5"/>
  <c r="AK36" i="5"/>
  <c r="AK37" i="5"/>
  <c r="AK38" i="5"/>
  <c r="AK39" i="5"/>
  <c r="AK40" i="5"/>
  <c r="AK41" i="5"/>
  <c r="AK42" i="5"/>
  <c r="AK43" i="5"/>
  <c r="AK44" i="5"/>
  <c r="AK45" i="5"/>
  <c r="AK46" i="5"/>
  <c r="AK47" i="5"/>
  <c r="AK48" i="5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28" i="5"/>
  <c r="AJ29" i="5"/>
  <c r="AJ30" i="5"/>
  <c r="AJ31" i="5"/>
  <c r="AJ32" i="5"/>
  <c r="AJ33" i="5"/>
  <c r="AJ34" i="5"/>
  <c r="AJ35" i="5"/>
  <c r="AJ36" i="5"/>
  <c r="AJ37" i="5"/>
  <c r="AJ38" i="5"/>
  <c r="AJ39" i="5"/>
  <c r="AJ40" i="5"/>
  <c r="AJ41" i="5"/>
  <c r="AJ42" i="5"/>
  <c r="AJ43" i="5"/>
  <c r="AJ44" i="5"/>
  <c r="AJ45" i="5"/>
  <c r="AJ46" i="5"/>
  <c r="AJ47" i="5"/>
  <c r="AJ48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28" i="5"/>
  <c r="AI29" i="5"/>
  <c r="AI30" i="5"/>
  <c r="AI31" i="5"/>
  <c r="AI32" i="5"/>
  <c r="AI33" i="5"/>
  <c r="AI34" i="5"/>
  <c r="AI35" i="5"/>
  <c r="AI36" i="5"/>
  <c r="AI37" i="5"/>
  <c r="AI38" i="5"/>
  <c r="AI39" i="5"/>
  <c r="AI40" i="5"/>
  <c r="AI41" i="5"/>
  <c r="AI42" i="5"/>
  <c r="AI43" i="5"/>
  <c r="AI44" i="5"/>
  <c r="AI45" i="5"/>
  <c r="AI46" i="5"/>
  <c r="AI47" i="5"/>
  <c r="AI48" i="5"/>
  <c r="AH8" i="5"/>
  <c r="AH9" i="5"/>
  <c r="AH10" i="5"/>
  <c r="AH11" i="5"/>
  <c r="AH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AH37" i="5"/>
  <c r="AH38" i="5"/>
  <c r="AH39" i="5"/>
  <c r="AH40" i="5"/>
  <c r="AH41" i="5"/>
  <c r="AH42" i="5"/>
  <c r="AH43" i="5"/>
  <c r="AH44" i="5"/>
  <c r="AH45" i="5"/>
  <c r="AH46" i="5"/>
  <c r="AH47" i="5"/>
  <c r="AH48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G43" i="5"/>
  <c r="AG44" i="5"/>
  <c r="AG45" i="5"/>
  <c r="AG46" i="5"/>
  <c r="AG47" i="5"/>
  <c r="AG48" i="5"/>
  <c r="AF8" i="5"/>
  <c r="AF9" i="5"/>
  <c r="AF10" i="5"/>
  <c r="AF11" i="5"/>
  <c r="AF12" i="5"/>
  <c r="AF13" i="5"/>
  <c r="AF14" i="5"/>
  <c r="AF15" i="5"/>
  <c r="AF16" i="5"/>
  <c r="AF17" i="5"/>
  <c r="AF18" i="5"/>
  <c r="AF19" i="5"/>
  <c r="AF20" i="5"/>
  <c r="AF21" i="5"/>
  <c r="AF22" i="5"/>
  <c r="AF23" i="5"/>
  <c r="AF24" i="5"/>
  <c r="AF25" i="5"/>
  <c r="AF26" i="5"/>
  <c r="AF27" i="5"/>
  <c r="AF28" i="5"/>
  <c r="AF29" i="5"/>
  <c r="AF30" i="5"/>
  <c r="AF31" i="5"/>
  <c r="AF32" i="5"/>
  <c r="AF33" i="5"/>
  <c r="AF34" i="5"/>
  <c r="AF35" i="5"/>
  <c r="AF36" i="5"/>
  <c r="AF37" i="5"/>
  <c r="AF38" i="5"/>
  <c r="AF39" i="5"/>
  <c r="AF40" i="5"/>
  <c r="AF41" i="5"/>
  <c r="AF42" i="5"/>
  <c r="AF43" i="5"/>
  <c r="AF44" i="5"/>
  <c r="AF45" i="5"/>
  <c r="AF46" i="5"/>
  <c r="AF47" i="5"/>
  <c r="AF48" i="5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E32" i="5"/>
  <c r="AE33" i="5"/>
  <c r="AE34" i="5"/>
  <c r="AE35" i="5"/>
  <c r="AE36" i="5"/>
  <c r="AE37" i="5"/>
  <c r="AE38" i="5"/>
  <c r="AE39" i="5"/>
  <c r="AE40" i="5"/>
  <c r="AE41" i="5"/>
  <c r="AE42" i="5"/>
  <c r="AE43" i="5"/>
  <c r="AE44" i="5"/>
  <c r="AE45" i="5"/>
  <c r="AE46" i="5"/>
  <c r="AE47" i="5"/>
  <c r="AE48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AD43" i="5"/>
  <c r="AD44" i="5"/>
  <c r="AD45" i="5"/>
  <c r="AD46" i="5"/>
  <c r="AD47" i="5"/>
  <c r="AD48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C34" i="5"/>
  <c r="AC35" i="5"/>
  <c r="AC36" i="5"/>
  <c r="AC37" i="5"/>
  <c r="AC38" i="5"/>
  <c r="AC39" i="5"/>
  <c r="AC40" i="5"/>
  <c r="AC41" i="5"/>
  <c r="AC42" i="5"/>
  <c r="AC43" i="5"/>
  <c r="AC44" i="5"/>
  <c r="AC45" i="5"/>
  <c r="AC46" i="5"/>
  <c r="AC47" i="5"/>
  <c r="AC48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B31" i="5"/>
  <c r="AB32" i="5"/>
  <c r="AB33" i="5"/>
  <c r="AB34" i="5"/>
  <c r="AB35" i="5"/>
  <c r="AB36" i="5"/>
  <c r="AB37" i="5"/>
  <c r="AB38" i="5"/>
  <c r="AB39" i="5"/>
  <c r="AB40" i="5"/>
  <c r="AB41" i="5"/>
  <c r="AB42" i="5"/>
  <c r="AB43" i="5"/>
  <c r="AB44" i="5"/>
  <c r="AB45" i="5"/>
  <c r="AB46" i="5"/>
  <c r="AB47" i="5"/>
  <c r="AB48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AA33" i="5"/>
  <c r="AA34" i="5"/>
  <c r="AA35" i="5"/>
  <c r="AA36" i="5"/>
  <c r="AA37" i="5"/>
  <c r="AA38" i="5"/>
  <c r="AA39" i="5"/>
  <c r="AA40" i="5"/>
  <c r="AA41" i="5"/>
  <c r="AA42" i="5"/>
  <c r="AA43" i="5"/>
  <c r="AA44" i="5"/>
  <c r="AA45" i="5"/>
  <c r="AA46" i="5"/>
  <c r="AA47" i="5"/>
  <c r="AA48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Z39" i="5"/>
  <c r="Z40" i="5"/>
  <c r="Z41" i="5"/>
  <c r="Z42" i="5"/>
  <c r="Z43" i="5"/>
  <c r="Z44" i="5"/>
  <c r="Z45" i="5"/>
  <c r="Z46" i="5"/>
  <c r="Z47" i="5"/>
  <c r="Z48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X8" i="5"/>
  <c r="X9" i="5"/>
  <c r="X10" i="5"/>
  <c r="X11" i="5"/>
  <c r="X12" i="5"/>
  <c r="X13" i="5"/>
  <c r="X14" i="5"/>
  <c r="X15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29" i="5"/>
  <c r="X30" i="5"/>
  <c r="X31" i="5"/>
  <c r="X32" i="5"/>
  <c r="X33" i="5"/>
  <c r="X34" i="5"/>
  <c r="X35" i="5"/>
  <c r="X36" i="5"/>
  <c r="X37" i="5"/>
  <c r="X38" i="5"/>
  <c r="X39" i="5"/>
  <c r="X40" i="5"/>
  <c r="X41" i="5"/>
  <c r="X42" i="5"/>
  <c r="X43" i="5"/>
  <c r="X44" i="5"/>
  <c r="X45" i="5"/>
  <c r="X46" i="5"/>
  <c r="X47" i="5"/>
  <c r="X48" i="5"/>
  <c r="W8" i="5"/>
  <c r="W9" i="5"/>
  <c r="W10" i="5"/>
  <c r="W11" i="5"/>
  <c r="W12" i="5"/>
  <c r="W13" i="5"/>
  <c r="W14" i="5"/>
  <c r="W15" i="5"/>
  <c r="W16" i="5"/>
  <c r="W17" i="5"/>
  <c r="W18" i="5"/>
  <c r="W19" i="5"/>
  <c r="W20" i="5"/>
  <c r="W21" i="5"/>
  <c r="W22" i="5"/>
  <c r="W23" i="5"/>
  <c r="W24" i="5"/>
  <c r="W25" i="5"/>
  <c r="W26" i="5"/>
  <c r="W27" i="5"/>
  <c r="W28" i="5"/>
  <c r="W29" i="5"/>
  <c r="W30" i="5"/>
  <c r="W31" i="5"/>
  <c r="W32" i="5"/>
  <c r="W33" i="5"/>
  <c r="W34" i="5"/>
  <c r="W35" i="5"/>
  <c r="W36" i="5"/>
  <c r="W37" i="5"/>
  <c r="W38" i="5"/>
  <c r="W39" i="5"/>
  <c r="W40" i="5"/>
  <c r="W41" i="5"/>
  <c r="W42" i="5"/>
  <c r="W43" i="5"/>
  <c r="W44" i="5"/>
  <c r="W45" i="5"/>
  <c r="W46" i="5"/>
  <c r="W47" i="5"/>
  <c r="W48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V43" i="5"/>
  <c r="V44" i="5"/>
  <c r="V45" i="5"/>
  <c r="V46" i="5"/>
  <c r="V47" i="5"/>
  <c r="V48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U38" i="5"/>
  <c r="U39" i="5"/>
  <c r="U40" i="5"/>
  <c r="U41" i="5"/>
  <c r="U42" i="5"/>
  <c r="U43" i="5"/>
  <c r="U44" i="5"/>
  <c r="U45" i="5"/>
  <c r="U46" i="5"/>
  <c r="U47" i="5"/>
  <c r="U48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T40" i="5"/>
  <c r="T41" i="5"/>
  <c r="T42" i="5"/>
  <c r="T43" i="5"/>
  <c r="T44" i="5"/>
  <c r="T45" i="5"/>
  <c r="T46" i="5"/>
  <c r="T47" i="5"/>
  <c r="T48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S41" i="5"/>
  <c r="S42" i="5"/>
  <c r="S43" i="5"/>
  <c r="S44" i="5"/>
  <c r="S45" i="5"/>
  <c r="S46" i="5"/>
  <c r="S47" i="5"/>
  <c r="S48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2" i="5"/>
  <c r="R33" i="5"/>
  <c r="R34" i="5"/>
  <c r="R35" i="5"/>
  <c r="R36" i="5"/>
  <c r="R37" i="5"/>
  <c r="R38" i="5"/>
  <c r="R39" i="5"/>
  <c r="R40" i="5"/>
  <c r="R41" i="5"/>
  <c r="R42" i="5"/>
  <c r="R43" i="5"/>
  <c r="R44" i="5"/>
  <c r="R45" i="5"/>
  <c r="R46" i="5"/>
  <c r="R47" i="5"/>
  <c r="R48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P9" i="5"/>
  <c r="P11" i="5"/>
  <c r="P13" i="5"/>
  <c r="P15" i="5"/>
  <c r="P17" i="5"/>
  <c r="P19" i="5"/>
  <c r="P21" i="5"/>
  <c r="P23" i="5"/>
  <c r="P25" i="5"/>
  <c r="P27" i="5"/>
  <c r="P29" i="5"/>
  <c r="P31" i="5"/>
  <c r="P33" i="5"/>
  <c r="P35" i="5"/>
  <c r="P37" i="5"/>
  <c r="P39" i="5"/>
  <c r="P41" i="5"/>
  <c r="P43" i="5"/>
  <c r="P45" i="5"/>
  <c r="P47" i="5"/>
  <c r="O9" i="5"/>
  <c r="O11" i="5"/>
  <c r="O13" i="5"/>
  <c r="O15" i="5"/>
  <c r="O17" i="5"/>
  <c r="O19" i="5"/>
  <c r="O21" i="5"/>
  <c r="O23" i="5"/>
  <c r="O25" i="5"/>
  <c r="O27" i="5"/>
  <c r="O29" i="5"/>
  <c r="O31" i="5"/>
  <c r="O33" i="5"/>
  <c r="O35" i="5"/>
  <c r="O37" i="5"/>
  <c r="O39" i="5"/>
  <c r="O41" i="5"/>
  <c r="O43" i="5"/>
  <c r="O45" i="5"/>
  <c r="O47" i="5"/>
  <c r="N9" i="5"/>
  <c r="N11" i="5"/>
  <c r="N13" i="5"/>
  <c r="N15" i="5"/>
  <c r="N17" i="5"/>
  <c r="N19" i="5"/>
  <c r="N21" i="5"/>
  <c r="N23" i="5"/>
  <c r="N25" i="5"/>
  <c r="N27" i="5"/>
  <c r="N29" i="5"/>
  <c r="N31" i="5"/>
  <c r="N33" i="5"/>
  <c r="N35" i="5"/>
  <c r="N37" i="5"/>
  <c r="N39" i="5"/>
  <c r="N41" i="5"/>
  <c r="N43" i="5"/>
  <c r="N45" i="5"/>
  <c r="N47" i="5"/>
  <c r="M9" i="5"/>
  <c r="M11" i="5"/>
  <c r="M13" i="5"/>
  <c r="M15" i="5"/>
  <c r="M17" i="5"/>
  <c r="M19" i="5"/>
  <c r="M21" i="5"/>
  <c r="M23" i="5"/>
  <c r="M25" i="5"/>
  <c r="M27" i="5"/>
  <c r="M29" i="5"/>
  <c r="M31" i="5"/>
  <c r="M33" i="5"/>
  <c r="M35" i="5"/>
  <c r="M37" i="5"/>
  <c r="M39" i="5"/>
  <c r="M41" i="5"/>
  <c r="M43" i="5"/>
  <c r="M45" i="5"/>
  <c r="M47" i="5"/>
  <c r="L9" i="5"/>
  <c r="L11" i="5"/>
  <c r="L13" i="5"/>
  <c r="L15" i="5"/>
  <c r="L17" i="5"/>
  <c r="L19" i="5"/>
  <c r="L21" i="5"/>
  <c r="L23" i="5"/>
  <c r="L25" i="5"/>
  <c r="L27" i="5"/>
  <c r="L29" i="5"/>
  <c r="L31" i="5"/>
  <c r="L33" i="5"/>
  <c r="L35" i="5"/>
  <c r="L37" i="5"/>
  <c r="L39" i="5"/>
  <c r="L41" i="5"/>
  <c r="L43" i="5"/>
  <c r="L45" i="5"/>
  <c r="L47" i="5"/>
  <c r="K9" i="5"/>
  <c r="K11" i="5"/>
  <c r="K13" i="5"/>
  <c r="K15" i="5"/>
  <c r="K17" i="5"/>
  <c r="K19" i="5"/>
  <c r="K21" i="5"/>
  <c r="K23" i="5"/>
  <c r="K25" i="5"/>
  <c r="K27" i="5"/>
  <c r="K29" i="5"/>
  <c r="K31" i="5"/>
  <c r="K33" i="5"/>
  <c r="K35" i="5"/>
  <c r="K37" i="5"/>
  <c r="K39" i="5"/>
  <c r="K41" i="5"/>
  <c r="K43" i="5"/>
  <c r="K45" i="5"/>
  <c r="K47" i="5"/>
  <c r="I9" i="5"/>
  <c r="I11" i="5"/>
  <c r="I13" i="5"/>
  <c r="I15" i="5"/>
  <c r="I17" i="5"/>
  <c r="I19" i="5"/>
  <c r="I21" i="5"/>
  <c r="I23" i="5"/>
  <c r="I25" i="5"/>
  <c r="I27" i="5"/>
  <c r="I29" i="5"/>
  <c r="I31" i="5"/>
  <c r="I33" i="5"/>
  <c r="I35" i="5"/>
  <c r="I37" i="5"/>
  <c r="I39" i="5"/>
  <c r="I41" i="5"/>
  <c r="I43" i="5"/>
  <c r="I45" i="5"/>
  <c r="I4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U8" i="9"/>
  <c r="EU9" i="9"/>
  <c r="EU10" i="9"/>
  <c r="EU11" i="9"/>
  <c r="EU12" i="9"/>
  <c r="EU13" i="9"/>
  <c r="EU14" i="9"/>
  <c r="EU15" i="9"/>
  <c r="EU16" i="9"/>
  <c r="EU17" i="9"/>
  <c r="EU18" i="9"/>
  <c r="EU19" i="9"/>
  <c r="EU20" i="9"/>
  <c r="EU21" i="9"/>
  <c r="EU22" i="9"/>
  <c r="EU23" i="9"/>
  <c r="EU24" i="9"/>
  <c r="EU25" i="9"/>
  <c r="EU26" i="9"/>
  <c r="EU27" i="9"/>
  <c r="EU28" i="9"/>
  <c r="EU29" i="9"/>
  <c r="EU30" i="9"/>
  <c r="EU31" i="9"/>
  <c r="EU32" i="9"/>
  <c r="EU33" i="9"/>
  <c r="EU34" i="9"/>
  <c r="EU35" i="9"/>
  <c r="EU36" i="9"/>
  <c r="EU37" i="9"/>
  <c r="EU38" i="9"/>
  <c r="EU39" i="9"/>
  <c r="EU40" i="9"/>
  <c r="EU41" i="9"/>
  <c r="EU42" i="9"/>
  <c r="EU43" i="9"/>
  <c r="EU44" i="9"/>
  <c r="EU45" i="9"/>
  <c r="EU46" i="9"/>
  <c r="EU47" i="9"/>
  <c r="EU48" i="9"/>
  <c r="DZ8" i="9"/>
  <c r="DZ9" i="9"/>
  <c r="DZ10" i="9"/>
  <c r="DZ11" i="9"/>
  <c r="DZ12" i="9"/>
  <c r="DZ13" i="9"/>
  <c r="DZ14" i="9"/>
  <c r="DZ15" i="9"/>
  <c r="DZ16" i="9"/>
  <c r="DZ17" i="9"/>
  <c r="DZ18" i="9"/>
  <c r="DZ19" i="9"/>
  <c r="DZ20" i="9"/>
  <c r="DZ21" i="9"/>
  <c r="DZ22" i="9"/>
  <c r="DZ23" i="9"/>
  <c r="DZ24" i="9"/>
  <c r="DZ25" i="9"/>
  <c r="DZ26" i="9"/>
  <c r="DZ27" i="9"/>
  <c r="DZ28" i="9"/>
  <c r="DZ29" i="9"/>
  <c r="DZ30" i="9"/>
  <c r="DZ31" i="9"/>
  <c r="DZ32" i="9"/>
  <c r="DZ33" i="9"/>
  <c r="DZ34" i="9"/>
  <c r="DZ35" i="9"/>
  <c r="DZ36" i="9"/>
  <c r="DZ37" i="9"/>
  <c r="DZ38" i="9"/>
  <c r="DZ39" i="9"/>
  <c r="DZ40" i="9"/>
  <c r="DZ41" i="9"/>
  <c r="DZ42" i="9"/>
  <c r="DZ43" i="9"/>
  <c r="DZ44" i="9"/>
  <c r="DZ45" i="9"/>
  <c r="DZ46" i="9"/>
  <c r="DZ47" i="9"/>
  <c r="DZ48" i="9"/>
  <c r="DE8" i="9"/>
  <c r="DE9" i="9"/>
  <c r="DE10" i="9"/>
  <c r="DE11" i="9"/>
  <c r="DE12" i="9"/>
  <c r="DE13" i="9"/>
  <c r="DE14" i="9"/>
  <c r="DE15" i="9"/>
  <c r="DE16" i="9"/>
  <c r="DE17" i="9"/>
  <c r="DE18" i="9"/>
  <c r="DE19" i="9"/>
  <c r="DE20" i="9"/>
  <c r="DE21" i="9"/>
  <c r="DE22" i="9"/>
  <c r="DE23" i="9"/>
  <c r="DE24" i="9"/>
  <c r="DE25" i="9"/>
  <c r="DE26" i="9"/>
  <c r="DE27" i="9"/>
  <c r="DE28" i="9"/>
  <c r="DE29" i="9"/>
  <c r="DE30" i="9"/>
  <c r="DE31" i="9"/>
  <c r="DE32" i="9"/>
  <c r="DE33" i="9"/>
  <c r="DE34" i="9"/>
  <c r="DE35" i="9"/>
  <c r="DE36" i="9"/>
  <c r="DE37" i="9"/>
  <c r="DE38" i="9"/>
  <c r="DE39" i="9"/>
  <c r="DE40" i="9"/>
  <c r="DE41" i="9"/>
  <c r="DE42" i="9"/>
  <c r="DE43" i="9"/>
  <c r="DE44" i="9"/>
  <c r="DE45" i="9"/>
  <c r="DE46" i="9"/>
  <c r="DE47" i="9"/>
  <c r="DE48" i="9"/>
  <c r="CJ8" i="9"/>
  <c r="CJ9" i="9"/>
  <c r="CJ10" i="9"/>
  <c r="CJ11" i="9"/>
  <c r="CJ12" i="9"/>
  <c r="CJ13" i="9"/>
  <c r="CJ14" i="9"/>
  <c r="CJ15" i="9"/>
  <c r="CJ16" i="9"/>
  <c r="CJ17" i="9"/>
  <c r="CJ18" i="9"/>
  <c r="CJ19" i="9"/>
  <c r="CJ20" i="9"/>
  <c r="CJ21" i="9"/>
  <c r="CJ22" i="9"/>
  <c r="CJ23" i="9"/>
  <c r="CJ24" i="9"/>
  <c r="CJ25" i="9"/>
  <c r="CJ26" i="9"/>
  <c r="CJ27" i="9"/>
  <c r="CJ28" i="9"/>
  <c r="CJ29" i="9"/>
  <c r="CJ30" i="9"/>
  <c r="CJ31" i="9"/>
  <c r="CJ32" i="9"/>
  <c r="CJ33" i="9"/>
  <c r="CJ34" i="9"/>
  <c r="CJ35" i="9"/>
  <c r="CJ36" i="9"/>
  <c r="CJ37" i="9"/>
  <c r="CJ38" i="9"/>
  <c r="CJ39" i="9"/>
  <c r="CJ40" i="9"/>
  <c r="CJ41" i="9"/>
  <c r="CJ42" i="9"/>
  <c r="CJ43" i="9"/>
  <c r="CJ44" i="9"/>
  <c r="CJ45" i="9"/>
  <c r="CJ46" i="9"/>
  <c r="CJ47" i="9"/>
  <c r="CJ48" i="9"/>
  <c r="BO8" i="9"/>
  <c r="BO9" i="9"/>
  <c r="BO10" i="9"/>
  <c r="BO11" i="9"/>
  <c r="BO12" i="9"/>
  <c r="BO13" i="9"/>
  <c r="BO14" i="9"/>
  <c r="BO15" i="9"/>
  <c r="BO16" i="9"/>
  <c r="BO17" i="9"/>
  <c r="BO18" i="9"/>
  <c r="BO19" i="9"/>
  <c r="BO20" i="9"/>
  <c r="BO21" i="9"/>
  <c r="BO22" i="9"/>
  <c r="BO23" i="9"/>
  <c r="BO24" i="9"/>
  <c r="BO25" i="9"/>
  <c r="BO26" i="9"/>
  <c r="BO27" i="9"/>
  <c r="BO28" i="9"/>
  <c r="BO29" i="9"/>
  <c r="BO30" i="9"/>
  <c r="BO31" i="9"/>
  <c r="BO32" i="9"/>
  <c r="BO33" i="9"/>
  <c r="BO34" i="9"/>
  <c r="BO35" i="9"/>
  <c r="BO36" i="9"/>
  <c r="BO37" i="9"/>
  <c r="BO38" i="9"/>
  <c r="BO39" i="9"/>
  <c r="BO40" i="9"/>
  <c r="BO41" i="9"/>
  <c r="BO42" i="9"/>
  <c r="BO43" i="9"/>
  <c r="BO44" i="9"/>
  <c r="BO45" i="9"/>
  <c r="BO46" i="9"/>
  <c r="BO47" i="9"/>
  <c r="BO48" i="9"/>
  <c r="AT8" i="9"/>
  <c r="AT9" i="9"/>
  <c r="AT10" i="9"/>
  <c r="AT11" i="9"/>
  <c r="AT12" i="9"/>
  <c r="AT13" i="9"/>
  <c r="AT14" i="9"/>
  <c r="AT15" i="9"/>
  <c r="AT16" i="9"/>
  <c r="AT17" i="9"/>
  <c r="AT18" i="9"/>
  <c r="AT19" i="9"/>
  <c r="AT20" i="9"/>
  <c r="AT21" i="9"/>
  <c r="AT22" i="9"/>
  <c r="AT23" i="9"/>
  <c r="AT24" i="9"/>
  <c r="AT25" i="9"/>
  <c r="AT26" i="9"/>
  <c r="AT27" i="9"/>
  <c r="AT28" i="9"/>
  <c r="AT29" i="9"/>
  <c r="AT30" i="9"/>
  <c r="AT31" i="9"/>
  <c r="AT32" i="9"/>
  <c r="AT33" i="9"/>
  <c r="AT34" i="9"/>
  <c r="AT35" i="9"/>
  <c r="AT36" i="9"/>
  <c r="AT37" i="9"/>
  <c r="AT38" i="9"/>
  <c r="AT39" i="9"/>
  <c r="AT40" i="9"/>
  <c r="AT41" i="9"/>
  <c r="AT42" i="9"/>
  <c r="AT43" i="9"/>
  <c r="AT44" i="9"/>
  <c r="AT45" i="9"/>
  <c r="AT46" i="9"/>
  <c r="AT47" i="9"/>
  <c r="AT48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29" i="9"/>
  <c r="Y30" i="9"/>
  <c r="Y31" i="9"/>
  <c r="Y32" i="9"/>
  <c r="Y33" i="9"/>
  <c r="Y34" i="9"/>
  <c r="Y35" i="9"/>
  <c r="Y36" i="9"/>
  <c r="Y37" i="9"/>
  <c r="Y38" i="9"/>
  <c r="Y39" i="9"/>
  <c r="Y40" i="9"/>
  <c r="Y41" i="9"/>
  <c r="Y42" i="9"/>
  <c r="Y43" i="9"/>
  <c r="Y44" i="9"/>
  <c r="Y45" i="9"/>
  <c r="Y46" i="9"/>
  <c r="Y47" i="9"/>
  <c r="Y48" i="9"/>
  <c r="X8" i="9"/>
  <c r="X9" i="9"/>
  <c r="X10" i="9"/>
  <c r="X11" i="9"/>
  <c r="X12" i="9"/>
  <c r="X13" i="9"/>
  <c r="X14" i="9"/>
  <c r="X15" i="9"/>
  <c r="X16" i="9"/>
  <c r="X17" i="9"/>
  <c r="X18" i="9"/>
  <c r="X19" i="9"/>
  <c r="X20" i="9"/>
  <c r="X21" i="9"/>
  <c r="X22" i="9"/>
  <c r="X23" i="9"/>
  <c r="X24" i="9"/>
  <c r="X25" i="9"/>
  <c r="X26" i="9"/>
  <c r="X27" i="9"/>
  <c r="X28" i="9"/>
  <c r="X29" i="9"/>
  <c r="X30" i="9"/>
  <c r="X31" i="9"/>
  <c r="X32" i="9"/>
  <c r="X33" i="9"/>
  <c r="X34" i="9"/>
  <c r="X35" i="9"/>
  <c r="X36" i="9"/>
  <c r="X37" i="9"/>
  <c r="X38" i="9"/>
  <c r="X39" i="9"/>
  <c r="X40" i="9"/>
  <c r="X41" i="9"/>
  <c r="X42" i="9"/>
  <c r="X43" i="9"/>
  <c r="X44" i="9"/>
  <c r="X45" i="9"/>
  <c r="X46" i="9"/>
  <c r="X47" i="9"/>
  <c r="X48" i="9"/>
  <c r="W8" i="9"/>
  <c r="W9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V8" i="9"/>
  <c r="V9" i="9"/>
  <c r="V10" i="9"/>
  <c r="V11" i="9"/>
  <c r="V12" i="9"/>
  <c r="V13" i="9"/>
  <c r="V14" i="9"/>
  <c r="V15" i="9"/>
  <c r="V16" i="9"/>
  <c r="V17" i="9"/>
  <c r="V18" i="9"/>
  <c r="V19" i="9"/>
  <c r="V20" i="9"/>
  <c r="V21" i="9"/>
  <c r="V22" i="9"/>
  <c r="V23" i="9"/>
  <c r="V24" i="9"/>
  <c r="V25" i="9"/>
  <c r="V26" i="9"/>
  <c r="V27" i="9"/>
  <c r="V28" i="9"/>
  <c r="V29" i="9"/>
  <c r="V30" i="9"/>
  <c r="V31" i="9"/>
  <c r="V32" i="9"/>
  <c r="V33" i="9"/>
  <c r="V34" i="9"/>
  <c r="V35" i="9"/>
  <c r="V36" i="9"/>
  <c r="V37" i="9"/>
  <c r="V38" i="9"/>
  <c r="V39" i="9"/>
  <c r="V40" i="9"/>
  <c r="V41" i="9"/>
  <c r="V42" i="9"/>
  <c r="V43" i="9"/>
  <c r="V44" i="9"/>
  <c r="V45" i="9"/>
  <c r="V46" i="9"/>
  <c r="V47" i="9"/>
  <c r="V48" i="9"/>
  <c r="U8" i="9"/>
  <c r="U9" i="9"/>
  <c r="U10" i="9"/>
  <c r="U11" i="9"/>
  <c r="U12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38" i="9"/>
  <c r="U39" i="9"/>
  <c r="U40" i="9"/>
  <c r="U41" i="9"/>
  <c r="U42" i="9"/>
  <c r="U43" i="9"/>
  <c r="U44" i="9"/>
  <c r="U45" i="9"/>
  <c r="U46" i="9"/>
  <c r="U47" i="9"/>
  <c r="U48" i="9"/>
  <c r="T8" i="9"/>
  <c r="T9" i="9"/>
  <c r="T10" i="9"/>
  <c r="T11" i="9"/>
  <c r="T12" i="9"/>
  <c r="T13" i="9"/>
  <c r="T14" i="9"/>
  <c r="T15" i="9"/>
  <c r="T16" i="9"/>
  <c r="T17" i="9"/>
  <c r="T18" i="9"/>
  <c r="T19" i="9"/>
  <c r="T20" i="9"/>
  <c r="T21" i="9"/>
  <c r="T22" i="9"/>
  <c r="T23" i="9"/>
  <c r="T24" i="9"/>
  <c r="T25" i="9"/>
  <c r="T26" i="9"/>
  <c r="T27" i="9"/>
  <c r="T28" i="9"/>
  <c r="T29" i="9"/>
  <c r="T30" i="9"/>
  <c r="T31" i="9"/>
  <c r="T32" i="9"/>
  <c r="T33" i="9"/>
  <c r="T34" i="9"/>
  <c r="T35" i="9"/>
  <c r="T36" i="9"/>
  <c r="T37" i="9"/>
  <c r="T38" i="9"/>
  <c r="T39" i="9"/>
  <c r="T40" i="9"/>
  <c r="T41" i="9"/>
  <c r="T42" i="9"/>
  <c r="T43" i="9"/>
  <c r="T44" i="9"/>
  <c r="T45" i="9"/>
  <c r="T46" i="9"/>
  <c r="T47" i="9"/>
  <c r="T48" i="9"/>
  <c r="S8" i="9"/>
  <c r="S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S28" i="9"/>
  <c r="S29" i="9"/>
  <c r="S30" i="9"/>
  <c r="S31" i="9"/>
  <c r="S32" i="9"/>
  <c r="S33" i="9"/>
  <c r="S34" i="9"/>
  <c r="S35" i="9"/>
  <c r="S36" i="9"/>
  <c r="S37" i="9"/>
  <c r="S38" i="9"/>
  <c r="S39" i="9"/>
  <c r="S40" i="9"/>
  <c r="S41" i="9"/>
  <c r="S42" i="9"/>
  <c r="S43" i="9"/>
  <c r="S44" i="9"/>
  <c r="S45" i="9"/>
  <c r="S46" i="9"/>
  <c r="S47" i="9"/>
  <c r="S48" i="9"/>
  <c r="R8" i="9"/>
  <c r="R9" i="9"/>
  <c r="BH9" i="4" s="1"/>
  <c r="R9" i="4" s="1"/>
  <c r="R10" i="9"/>
  <c r="R11" i="9"/>
  <c r="BH11" i="4" s="1"/>
  <c r="R11" i="4" s="1"/>
  <c r="R12" i="9"/>
  <c r="R13" i="9"/>
  <c r="BH13" i="4" s="1"/>
  <c r="R13" i="4" s="1"/>
  <c r="R14" i="9"/>
  <c r="R15" i="9"/>
  <c r="BH15" i="4" s="1"/>
  <c r="R15" i="4" s="1"/>
  <c r="R16" i="9"/>
  <c r="R17" i="9"/>
  <c r="BH17" i="4" s="1"/>
  <c r="R17" i="4" s="1"/>
  <c r="R18" i="9"/>
  <c r="R19" i="9"/>
  <c r="BH19" i="4" s="1"/>
  <c r="R19" i="4" s="1"/>
  <c r="R20" i="9"/>
  <c r="R21" i="9"/>
  <c r="BH21" i="4" s="1"/>
  <c r="R21" i="4" s="1"/>
  <c r="R22" i="9"/>
  <c r="R23" i="9"/>
  <c r="BH23" i="4" s="1"/>
  <c r="R23" i="4" s="1"/>
  <c r="R24" i="9"/>
  <c r="R25" i="9"/>
  <c r="BH25" i="4" s="1"/>
  <c r="R25" i="4" s="1"/>
  <c r="R26" i="9"/>
  <c r="R27" i="9"/>
  <c r="BH27" i="4" s="1"/>
  <c r="R27" i="4" s="1"/>
  <c r="R28" i="9"/>
  <c r="R29" i="9"/>
  <c r="BH29" i="4" s="1"/>
  <c r="R29" i="4" s="1"/>
  <c r="R30" i="9"/>
  <c r="R31" i="9"/>
  <c r="BH31" i="4" s="1"/>
  <c r="R31" i="4" s="1"/>
  <c r="R32" i="9"/>
  <c r="R33" i="9"/>
  <c r="BH33" i="4" s="1"/>
  <c r="R33" i="4" s="1"/>
  <c r="R34" i="9"/>
  <c r="R35" i="9"/>
  <c r="BH35" i="4" s="1"/>
  <c r="R35" i="4" s="1"/>
  <c r="R36" i="9"/>
  <c r="R37" i="9"/>
  <c r="BH37" i="4" s="1"/>
  <c r="R37" i="4" s="1"/>
  <c r="R38" i="9"/>
  <c r="R39" i="9"/>
  <c r="BH39" i="4" s="1"/>
  <c r="R39" i="4" s="1"/>
  <c r="R40" i="9"/>
  <c r="R41" i="9"/>
  <c r="BH41" i="4" s="1"/>
  <c r="R41" i="4" s="1"/>
  <c r="R42" i="9"/>
  <c r="R43" i="9"/>
  <c r="BH43" i="4" s="1"/>
  <c r="R43" i="4" s="1"/>
  <c r="R44" i="9"/>
  <c r="R45" i="9"/>
  <c r="BH45" i="4" s="1"/>
  <c r="R45" i="4" s="1"/>
  <c r="R46" i="9"/>
  <c r="R47" i="9"/>
  <c r="BH47" i="4" s="1"/>
  <c r="R47" i="4" s="1"/>
  <c r="R48" i="9"/>
  <c r="Q8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Q44" i="9"/>
  <c r="Q45" i="9"/>
  <c r="Q46" i="9"/>
  <c r="Q47" i="9"/>
  <c r="Q48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O8" i="9"/>
  <c r="O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O32" i="9"/>
  <c r="O33" i="9"/>
  <c r="O34" i="9"/>
  <c r="O35" i="9"/>
  <c r="O36" i="9"/>
  <c r="O37" i="9"/>
  <c r="O38" i="9"/>
  <c r="O39" i="9"/>
  <c r="O40" i="9"/>
  <c r="O41" i="9"/>
  <c r="O42" i="9"/>
  <c r="O43" i="9"/>
  <c r="O44" i="9"/>
  <c r="O45" i="9"/>
  <c r="O46" i="9"/>
  <c r="O47" i="9"/>
  <c r="O48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N37" i="9"/>
  <c r="N38" i="9"/>
  <c r="N39" i="9"/>
  <c r="N40" i="9"/>
  <c r="N41" i="9"/>
  <c r="N42" i="9"/>
  <c r="N43" i="9"/>
  <c r="N44" i="9"/>
  <c r="N45" i="9"/>
  <c r="N46" i="9"/>
  <c r="N47" i="9"/>
  <c r="N48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M43" i="9"/>
  <c r="M44" i="9"/>
  <c r="M45" i="9"/>
  <c r="M46" i="9"/>
  <c r="M47" i="9"/>
  <c r="M48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AT43" i="4" s="1"/>
  <c r="D43" i="4" s="1"/>
  <c r="D44" i="9"/>
  <c r="D45" i="9"/>
  <c r="AT45" i="4" s="1"/>
  <c r="D45" i="4" s="1"/>
  <c r="D46" i="9"/>
  <c r="D47" i="9"/>
  <c r="AT47" i="4" s="1"/>
  <c r="D47" i="4" s="1"/>
  <c r="D48" i="9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O43" i="4"/>
  <c r="BO44" i="4"/>
  <c r="BO45" i="4"/>
  <c r="BO46" i="4"/>
  <c r="BO47" i="4"/>
  <c r="BO48" i="4"/>
  <c r="BN8" i="4"/>
  <c r="BN9" i="4"/>
  <c r="BN10" i="4"/>
  <c r="BN11" i="4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N38" i="4"/>
  <c r="BN39" i="4"/>
  <c r="BN40" i="4"/>
  <c r="BN41" i="4"/>
  <c r="BN42" i="4"/>
  <c r="BN43" i="4"/>
  <c r="BN44" i="4"/>
  <c r="BN45" i="4"/>
  <c r="BN46" i="4"/>
  <c r="BN47" i="4"/>
  <c r="BN48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25" i="4"/>
  <c r="BM26" i="4"/>
  <c r="BM27" i="4"/>
  <c r="BM28" i="4"/>
  <c r="BM29" i="4"/>
  <c r="BM30" i="4"/>
  <c r="BM31" i="4"/>
  <c r="BM32" i="4"/>
  <c r="BM33" i="4"/>
  <c r="BM34" i="4"/>
  <c r="BM35" i="4"/>
  <c r="BM36" i="4"/>
  <c r="BM37" i="4"/>
  <c r="BM38" i="4"/>
  <c r="BM39" i="4"/>
  <c r="BM40" i="4"/>
  <c r="BM41" i="4"/>
  <c r="BM42" i="4"/>
  <c r="BM43" i="4"/>
  <c r="BM44" i="4"/>
  <c r="BM45" i="4"/>
  <c r="BM46" i="4"/>
  <c r="BM47" i="4"/>
  <c r="BM48" i="4"/>
  <c r="BL8" i="4"/>
  <c r="BL9" i="4"/>
  <c r="BL10" i="4"/>
  <c r="BL11" i="4"/>
  <c r="BL12" i="4"/>
  <c r="BL13" i="4"/>
  <c r="BL14" i="4"/>
  <c r="BL15" i="4"/>
  <c r="BL16" i="4"/>
  <c r="BL17" i="4"/>
  <c r="BL18" i="4"/>
  <c r="BL19" i="4"/>
  <c r="BL20" i="4"/>
  <c r="BL21" i="4"/>
  <c r="BL22" i="4"/>
  <c r="BL23" i="4"/>
  <c r="BL24" i="4"/>
  <c r="BL25" i="4"/>
  <c r="BL26" i="4"/>
  <c r="BL27" i="4"/>
  <c r="BL28" i="4"/>
  <c r="BL29" i="4"/>
  <c r="BL30" i="4"/>
  <c r="BL31" i="4"/>
  <c r="BL32" i="4"/>
  <c r="BL33" i="4"/>
  <c r="BL34" i="4"/>
  <c r="BL35" i="4"/>
  <c r="BL36" i="4"/>
  <c r="BL37" i="4"/>
  <c r="BL38" i="4"/>
  <c r="BL39" i="4"/>
  <c r="BL40" i="4"/>
  <c r="BL41" i="4"/>
  <c r="BL42" i="4"/>
  <c r="BL43" i="4"/>
  <c r="BL44" i="4"/>
  <c r="BL45" i="4"/>
  <c r="BL46" i="4"/>
  <c r="BL47" i="4"/>
  <c r="BL48" i="4"/>
  <c r="BK8" i="4"/>
  <c r="BK9" i="4"/>
  <c r="BK10" i="4"/>
  <c r="BK11" i="4"/>
  <c r="BK12" i="4"/>
  <c r="BK13" i="4"/>
  <c r="BK14" i="4"/>
  <c r="BK15" i="4"/>
  <c r="BK16" i="4"/>
  <c r="BK17" i="4"/>
  <c r="BK18" i="4"/>
  <c r="BK19" i="4"/>
  <c r="BK20" i="4"/>
  <c r="BK21" i="4"/>
  <c r="BK22" i="4"/>
  <c r="BK23" i="4"/>
  <c r="BK24" i="4"/>
  <c r="BK25" i="4"/>
  <c r="BK26" i="4"/>
  <c r="BK27" i="4"/>
  <c r="BK28" i="4"/>
  <c r="BK29" i="4"/>
  <c r="BK30" i="4"/>
  <c r="BK31" i="4"/>
  <c r="BK32" i="4"/>
  <c r="BK33" i="4"/>
  <c r="BK34" i="4"/>
  <c r="BK35" i="4"/>
  <c r="BK36" i="4"/>
  <c r="BK37" i="4"/>
  <c r="BK38" i="4"/>
  <c r="BK39" i="4"/>
  <c r="BK40" i="4"/>
  <c r="BK41" i="4"/>
  <c r="BK42" i="4"/>
  <c r="BK43" i="4"/>
  <c r="BK44" i="4"/>
  <c r="BK45" i="4"/>
  <c r="BK46" i="4"/>
  <c r="BK47" i="4"/>
  <c r="BK48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J35" i="4"/>
  <c r="BJ36" i="4"/>
  <c r="BJ37" i="4"/>
  <c r="BJ38" i="4"/>
  <c r="BJ39" i="4"/>
  <c r="BJ40" i="4"/>
  <c r="BJ41" i="4"/>
  <c r="BJ42" i="4"/>
  <c r="BJ43" i="4"/>
  <c r="BJ44" i="4"/>
  <c r="BJ45" i="4"/>
  <c r="BJ46" i="4"/>
  <c r="BJ47" i="4"/>
  <c r="BJ48" i="4"/>
  <c r="BI8" i="4"/>
  <c r="BI9" i="4"/>
  <c r="BI10" i="4"/>
  <c r="BI11" i="4"/>
  <c r="BI12" i="4"/>
  <c r="BI13" i="4"/>
  <c r="BI14" i="4"/>
  <c r="BI15" i="4"/>
  <c r="BI16" i="4"/>
  <c r="BI17" i="4"/>
  <c r="BI18" i="4"/>
  <c r="BI19" i="4"/>
  <c r="BI20" i="4"/>
  <c r="BI21" i="4"/>
  <c r="BI22" i="4"/>
  <c r="BI23" i="4"/>
  <c r="BI24" i="4"/>
  <c r="BI25" i="4"/>
  <c r="BI26" i="4"/>
  <c r="BI27" i="4"/>
  <c r="BI28" i="4"/>
  <c r="BI29" i="4"/>
  <c r="BI30" i="4"/>
  <c r="BI31" i="4"/>
  <c r="BI32" i="4"/>
  <c r="BI33" i="4"/>
  <c r="BI34" i="4"/>
  <c r="BI35" i="4"/>
  <c r="BI36" i="4"/>
  <c r="BI37" i="4"/>
  <c r="BI38" i="4"/>
  <c r="BI39" i="4"/>
  <c r="BI40" i="4"/>
  <c r="BI41" i="4"/>
  <c r="BI42" i="4"/>
  <c r="BI43" i="4"/>
  <c r="BI44" i="4"/>
  <c r="BI45" i="4"/>
  <c r="BI46" i="4"/>
  <c r="BI47" i="4"/>
  <c r="BI48" i="4"/>
  <c r="BH8" i="4"/>
  <c r="BH10" i="4"/>
  <c r="BH12" i="4"/>
  <c r="BH14" i="4"/>
  <c r="BH16" i="4"/>
  <c r="BH18" i="4"/>
  <c r="BH20" i="4"/>
  <c r="BH22" i="4"/>
  <c r="BH24" i="4"/>
  <c r="BH26" i="4"/>
  <c r="BH28" i="4"/>
  <c r="BH30" i="4"/>
  <c r="BH32" i="4"/>
  <c r="BH34" i="4"/>
  <c r="BH36" i="4"/>
  <c r="BH38" i="4"/>
  <c r="BH40" i="4"/>
  <c r="BH42" i="4"/>
  <c r="BH44" i="4"/>
  <c r="BH46" i="4"/>
  <c r="BH48" i="4"/>
  <c r="BG8" i="4"/>
  <c r="BG9" i="4"/>
  <c r="BG10" i="4"/>
  <c r="BG11" i="4"/>
  <c r="BG12" i="4"/>
  <c r="BG13" i="4"/>
  <c r="BG14" i="4"/>
  <c r="BG15" i="4"/>
  <c r="BG16" i="4"/>
  <c r="BG17" i="4"/>
  <c r="BG18" i="4"/>
  <c r="BG19" i="4"/>
  <c r="BG20" i="4"/>
  <c r="BG21" i="4"/>
  <c r="BG22" i="4"/>
  <c r="BG23" i="4"/>
  <c r="BG24" i="4"/>
  <c r="BG25" i="4"/>
  <c r="BG26" i="4"/>
  <c r="BG27" i="4"/>
  <c r="BG28" i="4"/>
  <c r="BG29" i="4"/>
  <c r="BG30" i="4"/>
  <c r="BG31" i="4"/>
  <c r="BG32" i="4"/>
  <c r="BG33" i="4"/>
  <c r="BG34" i="4"/>
  <c r="BG35" i="4"/>
  <c r="BG36" i="4"/>
  <c r="BG37" i="4"/>
  <c r="BG38" i="4"/>
  <c r="BG39" i="4"/>
  <c r="BG40" i="4"/>
  <c r="BG41" i="4"/>
  <c r="BG42" i="4"/>
  <c r="BG43" i="4"/>
  <c r="BG44" i="4"/>
  <c r="BG45" i="4"/>
  <c r="BG46" i="4"/>
  <c r="BG47" i="4"/>
  <c r="BG48" i="4"/>
  <c r="BF8" i="4"/>
  <c r="BF9" i="4"/>
  <c r="BF10" i="4"/>
  <c r="BF11" i="4"/>
  <c r="BF12" i="4"/>
  <c r="BF13" i="4"/>
  <c r="BF14" i="4"/>
  <c r="BF15" i="4"/>
  <c r="BF16" i="4"/>
  <c r="BF17" i="4"/>
  <c r="BF18" i="4"/>
  <c r="BF19" i="4"/>
  <c r="BF20" i="4"/>
  <c r="BF21" i="4"/>
  <c r="BF22" i="4"/>
  <c r="BF23" i="4"/>
  <c r="BF24" i="4"/>
  <c r="BF25" i="4"/>
  <c r="BF26" i="4"/>
  <c r="BF27" i="4"/>
  <c r="BF28" i="4"/>
  <c r="BF29" i="4"/>
  <c r="BF30" i="4"/>
  <c r="BF31" i="4"/>
  <c r="BF32" i="4"/>
  <c r="BF33" i="4"/>
  <c r="BF34" i="4"/>
  <c r="BF35" i="4"/>
  <c r="BF36" i="4"/>
  <c r="BF37" i="4"/>
  <c r="BF38" i="4"/>
  <c r="BF39" i="4"/>
  <c r="BF40" i="4"/>
  <c r="BF41" i="4"/>
  <c r="BF42" i="4"/>
  <c r="BF43" i="4"/>
  <c r="BF44" i="4"/>
  <c r="BF45" i="4"/>
  <c r="BF46" i="4"/>
  <c r="BF47" i="4"/>
  <c r="BF48" i="4"/>
  <c r="BE8" i="4"/>
  <c r="BE9" i="4"/>
  <c r="BE10" i="4"/>
  <c r="BE11" i="4"/>
  <c r="BE12" i="4"/>
  <c r="BE13" i="4"/>
  <c r="BE14" i="4"/>
  <c r="BE15" i="4"/>
  <c r="BE16" i="4"/>
  <c r="BE17" i="4"/>
  <c r="BE18" i="4"/>
  <c r="BE19" i="4"/>
  <c r="BE20" i="4"/>
  <c r="BE21" i="4"/>
  <c r="BE22" i="4"/>
  <c r="BE23" i="4"/>
  <c r="BE24" i="4"/>
  <c r="BE25" i="4"/>
  <c r="BE26" i="4"/>
  <c r="BE27" i="4"/>
  <c r="BE28" i="4"/>
  <c r="BE29" i="4"/>
  <c r="BE30" i="4"/>
  <c r="BE31" i="4"/>
  <c r="BE32" i="4"/>
  <c r="BE33" i="4"/>
  <c r="BE34" i="4"/>
  <c r="BE35" i="4"/>
  <c r="BE36" i="4"/>
  <c r="BE37" i="4"/>
  <c r="BE38" i="4"/>
  <c r="BE39" i="4"/>
  <c r="BE40" i="4"/>
  <c r="BE41" i="4"/>
  <c r="BE42" i="4"/>
  <c r="BE43" i="4"/>
  <c r="BE44" i="4"/>
  <c r="BE45" i="4"/>
  <c r="BE46" i="4"/>
  <c r="BE47" i="4"/>
  <c r="BE48" i="4"/>
  <c r="BD8" i="4"/>
  <c r="BD9" i="4"/>
  <c r="BD10" i="4"/>
  <c r="BD11" i="4"/>
  <c r="BD12" i="4"/>
  <c r="BD13" i="4"/>
  <c r="BD14" i="4"/>
  <c r="BD15" i="4"/>
  <c r="BD16" i="4"/>
  <c r="BD17" i="4"/>
  <c r="BD18" i="4"/>
  <c r="BD19" i="4"/>
  <c r="BD20" i="4"/>
  <c r="BD21" i="4"/>
  <c r="BD22" i="4"/>
  <c r="BD23" i="4"/>
  <c r="BD24" i="4"/>
  <c r="BD25" i="4"/>
  <c r="BD26" i="4"/>
  <c r="BD27" i="4"/>
  <c r="BD28" i="4"/>
  <c r="BD29" i="4"/>
  <c r="BD30" i="4"/>
  <c r="BD31" i="4"/>
  <c r="BD32" i="4"/>
  <c r="BD33" i="4"/>
  <c r="BD34" i="4"/>
  <c r="BD35" i="4"/>
  <c r="BD36" i="4"/>
  <c r="BD37" i="4"/>
  <c r="BD38" i="4"/>
  <c r="BD39" i="4"/>
  <c r="BD40" i="4"/>
  <c r="BD41" i="4"/>
  <c r="BD42" i="4"/>
  <c r="BD43" i="4"/>
  <c r="BD44" i="4"/>
  <c r="BD45" i="4"/>
  <c r="BD46" i="4"/>
  <c r="BD47" i="4"/>
  <c r="BD48" i="4"/>
  <c r="BC8" i="4"/>
  <c r="BC9" i="4"/>
  <c r="BC10" i="4"/>
  <c r="BC11" i="4"/>
  <c r="BC12" i="4"/>
  <c r="BC13" i="4"/>
  <c r="BC14" i="4"/>
  <c r="BC15" i="4"/>
  <c r="BC16" i="4"/>
  <c r="BC17" i="4"/>
  <c r="BC18" i="4"/>
  <c r="BC19" i="4"/>
  <c r="BC20" i="4"/>
  <c r="BC21" i="4"/>
  <c r="BC22" i="4"/>
  <c r="BC23" i="4"/>
  <c r="BC24" i="4"/>
  <c r="BC25" i="4"/>
  <c r="BC26" i="4"/>
  <c r="BC27" i="4"/>
  <c r="BC28" i="4"/>
  <c r="BC29" i="4"/>
  <c r="BC30" i="4"/>
  <c r="BC31" i="4"/>
  <c r="BC32" i="4"/>
  <c r="BC33" i="4"/>
  <c r="BC34" i="4"/>
  <c r="BC35" i="4"/>
  <c r="BC36" i="4"/>
  <c r="BC37" i="4"/>
  <c r="BC38" i="4"/>
  <c r="BC39" i="4"/>
  <c r="BC40" i="4"/>
  <c r="BC41" i="4"/>
  <c r="BC42" i="4"/>
  <c r="BC43" i="4"/>
  <c r="BC44" i="4"/>
  <c r="BC45" i="4"/>
  <c r="BC46" i="4"/>
  <c r="BC47" i="4"/>
  <c r="BC48" i="4"/>
  <c r="BB8" i="4"/>
  <c r="BB9" i="4"/>
  <c r="BB10" i="4"/>
  <c r="BB11" i="4"/>
  <c r="BB12" i="4"/>
  <c r="BB13" i="4"/>
  <c r="BB14" i="4"/>
  <c r="BB15" i="4"/>
  <c r="BB16" i="4"/>
  <c r="BB17" i="4"/>
  <c r="BB18" i="4"/>
  <c r="BB19" i="4"/>
  <c r="BB20" i="4"/>
  <c r="BB21" i="4"/>
  <c r="BB22" i="4"/>
  <c r="BB23" i="4"/>
  <c r="BB24" i="4"/>
  <c r="BB25" i="4"/>
  <c r="BB26" i="4"/>
  <c r="BB27" i="4"/>
  <c r="BB28" i="4"/>
  <c r="BB29" i="4"/>
  <c r="BB30" i="4"/>
  <c r="BB31" i="4"/>
  <c r="BB32" i="4"/>
  <c r="BB33" i="4"/>
  <c r="BB34" i="4"/>
  <c r="BB35" i="4"/>
  <c r="BB36" i="4"/>
  <c r="BB37" i="4"/>
  <c r="BB38" i="4"/>
  <c r="BB39" i="4"/>
  <c r="BB40" i="4"/>
  <c r="BB41" i="4"/>
  <c r="BB42" i="4"/>
  <c r="BB43" i="4"/>
  <c r="BB44" i="4"/>
  <c r="BB45" i="4"/>
  <c r="BB46" i="4"/>
  <c r="BB47" i="4"/>
  <c r="BB48" i="4"/>
  <c r="BA8" i="4"/>
  <c r="BA9" i="4"/>
  <c r="BA10" i="4"/>
  <c r="BA11" i="4"/>
  <c r="BA12" i="4"/>
  <c r="BA13" i="4"/>
  <c r="BA14" i="4"/>
  <c r="BA15" i="4"/>
  <c r="BA16" i="4"/>
  <c r="BA17" i="4"/>
  <c r="BA18" i="4"/>
  <c r="BA19" i="4"/>
  <c r="BA20" i="4"/>
  <c r="BA21" i="4"/>
  <c r="BA22" i="4"/>
  <c r="BA23" i="4"/>
  <c r="BA24" i="4"/>
  <c r="BA25" i="4"/>
  <c r="BA26" i="4"/>
  <c r="BA27" i="4"/>
  <c r="BA28" i="4"/>
  <c r="BA29" i="4"/>
  <c r="BA30" i="4"/>
  <c r="BA31" i="4"/>
  <c r="BA32" i="4"/>
  <c r="BA33" i="4"/>
  <c r="BA34" i="4"/>
  <c r="BA35" i="4"/>
  <c r="BA36" i="4"/>
  <c r="BA37" i="4"/>
  <c r="BA38" i="4"/>
  <c r="BA39" i="4"/>
  <c r="BA40" i="4"/>
  <c r="BA41" i="4"/>
  <c r="BA42" i="4"/>
  <c r="BA43" i="4"/>
  <c r="BA44" i="4"/>
  <c r="BA45" i="4"/>
  <c r="BA46" i="4"/>
  <c r="BA47" i="4"/>
  <c r="BA48" i="4"/>
  <c r="AZ8" i="4"/>
  <c r="AZ9" i="4"/>
  <c r="AZ10" i="4"/>
  <c r="AZ11" i="4"/>
  <c r="AZ12" i="4"/>
  <c r="AZ13" i="4"/>
  <c r="AZ14" i="4"/>
  <c r="AZ15" i="4"/>
  <c r="AZ16" i="4"/>
  <c r="AZ17" i="4"/>
  <c r="AZ18" i="4"/>
  <c r="AZ19" i="4"/>
  <c r="AZ20" i="4"/>
  <c r="AZ21" i="4"/>
  <c r="AZ22" i="4"/>
  <c r="AZ23" i="4"/>
  <c r="AZ24" i="4"/>
  <c r="AZ25" i="4"/>
  <c r="AZ26" i="4"/>
  <c r="AZ27" i="4"/>
  <c r="AZ28" i="4"/>
  <c r="AZ29" i="4"/>
  <c r="AZ30" i="4"/>
  <c r="AZ31" i="4"/>
  <c r="AZ32" i="4"/>
  <c r="AZ33" i="4"/>
  <c r="AZ34" i="4"/>
  <c r="AZ35" i="4"/>
  <c r="AZ36" i="4"/>
  <c r="AZ37" i="4"/>
  <c r="AZ38" i="4"/>
  <c r="AZ39" i="4"/>
  <c r="AZ40" i="4"/>
  <c r="AZ41" i="4"/>
  <c r="AZ42" i="4"/>
  <c r="AZ43" i="4"/>
  <c r="AZ44" i="4"/>
  <c r="AZ45" i="4"/>
  <c r="AZ46" i="4"/>
  <c r="AZ47" i="4"/>
  <c r="AZ48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Y39" i="4"/>
  <c r="AY40" i="4"/>
  <c r="AY41" i="4"/>
  <c r="AY42" i="4"/>
  <c r="AY43" i="4"/>
  <c r="AY44" i="4"/>
  <c r="AY45" i="4"/>
  <c r="AY46" i="4"/>
  <c r="AY47" i="4"/>
  <c r="AY48" i="4"/>
  <c r="AX8" i="4"/>
  <c r="AX9" i="4"/>
  <c r="AX10" i="4"/>
  <c r="AX11" i="4"/>
  <c r="AX12" i="4"/>
  <c r="AX13" i="4"/>
  <c r="AX14" i="4"/>
  <c r="AX15" i="4"/>
  <c r="AX16" i="4"/>
  <c r="AX17" i="4"/>
  <c r="AX18" i="4"/>
  <c r="AX19" i="4"/>
  <c r="AX20" i="4"/>
  <c r="AX21" i="4"/>
  <c r="AX22" i="4"/>
  <c r="AX23" i="4"/>
  <c r="AX24" i="4"/>
  <c r="AX25" i="4"/>
  <c r="AX26" i="4"/>
  <c r="AX27" i="4"/>
  <c r="AX28" i="4"/>
  <c r="AX29" i="4"/>
  <c r="AX30" i="4"/>
  <c r="AX31" i="4"/>
  <c r="AX32" i="4"/>
  <c r="AX33" i="4"/>
  <c r="AX34" i="4"/>
  <c r="AX35" i="4"/>
  <c r="AX36" i="4"/>
  <c r="AX37" i="4"/>
  <c r="AX38" i="4"/>
  <c r="AX39" i="4"/>
  <c r="AX40" i="4"/>
  <c r="AX41" i="4"/>
  <c r="AX42" i="4"/>
  <c r="AX43" i="4"/>
  <c r="AX44" i="4"/>
  <c r="AX45" i="4"/>
  <c r="AX46" i="4"/>
  <c r="AX47" i="4"/>
  <c r="AX48" i="4"/>
  <c r="AW8" i="4"/>
  <c r="AW9" i="4"/>
  <c r="AW10" i="4"/>
  <c r="AW11" i="4"/>
  <c r="AW12" i="4"/>
  <c r="AW13" i="4"/>
  <c r="AW14" i="4"/>
  <c r="AW15" i="4"/>
  <c r="AW16" i="4"/>
  <c r="AW17" i="4"/>
  <c r="AW18" i="4"/>
  <c r="AW19" i="4"/>
  <c r="AW20" i="4"/>
  <c r="AW21" i="4"/>
  <c r="AW22" i="4"/>
  <c r="AW23" i="4"/>
  <c r="AW24" i="4"/>
  <c r="AW25" i="4"/>
  <c r="AW26" i="4"/>
  <c r="AW27" i="4"/>
  <c r="AW28" i="4"/>
  <c r="AW29" i="4"/>
  <c r="AW30" i="4"/>
  <c r="AW31" i="4"/>
  <c r="AW32" i="4"/>
  <c r="AW33" i="4"/>
  <c r="AW34" i="4"/>
  <c r="AW35" i="4"/>
  <c r="AW36" i="4"/>
  <c r="AW37" i="4"/>
  <c r="AW38" i="4"/>
  <c r="AW39" i="4"/>
  <c r="AW40" i="4"/>
  <c r="AW41" i="4"/>
  <c r="AW42" i="4"/>
  <c r="AW43" i="4"/>
  <c r="AW44" i="4"/>
  <c r="AW45" i="4"/>
  <c r="AW46" i="4"/>
  <c r="AW47" i="4"/>
  <c r="AW48" i="4"/>
  <c r="AV8" i="4"/>
  <c r="AV9" i="4"/>
  <c r="AV10" i="4"/>
  <c r="AV11" i="4"/>
  <c r="AV12" i="4"/>
  <c r="AV13" i="4"/>
  <c r="AV14" i="4"/>
  <c r="AV15" i="4"/>
  <c r="AV16" i="4"/>
  <c r="AV17" i="4"/>
  <c r="AV18" i="4"/>
  <c r="AV19" i="4"/>
  <c r="AV20" i="4"/>
  <c r="AV21" i="4"/>
  <c r="AV22" i="4"/>
  <c r="AV23" i="4"/>
  <c r="AV24" i="4"/>
  <c r="AV25" i="4"/>
  <c r="AV26" i="4"/>
  <c r="AV27" i="4"/>
  <c r="AV28" i="4"/>
  <c r="AV29" i="4"/>
  <c r="AV30" i="4"/>
  <c r="AV31" i="4"/>
  <c r="AV32" i="4"/>
  <c r="AV33" i="4"/>
  <c r="AV34" i="4"/>
  <c r="AV35" i="4"/>
  <c r="AV36" i="4"/>
  <c r="AV37" i="4"/>
  <c r="AV38" i="4"/>
  <c r="AV39" i="4"/>
  <c r="AV40" i="4"/>
  <c r="AV41" i="4"/>
  <c r="AV42" i="4"/>
  <c r="AV43" i="4"/>
  <c r="AV44" i="4"/>
  <c r="AV45" i="4"/>
  <c r="AV46" i="4"/>
  <c r="AV47" i="4"/>
  <c r="AV48" i="4"/>
  <c r="AU8" i="4"/>
  <c r="AU9" i="4"/>
  <c r="AU10" i="4"/>
  <c r="AU11" i="4"/>
  <c r="AU12" i="4"/>
  <c r="AU13" i="4"/>
  <c r="AU14" i="4"/>
  <c r="AU15" i="4"/>
  <c r="AU16" i="4"/>
  <c r="AU17" i="4"/>
  <c r="AU18" i="4"/>
  <c r="AU19" i="4"/>
  <c r="AU20" i="4"/>
  <c r="AU21" i="4"/>
  <c r="AU22" i="4"/>
  <c r="AU23" i="4"/>
  <c r="AU24" i="4"/>
  <c r="AU25" i="4"/>
  <c r="AU26" i="4"/>
  <c r="AU27" i="4"/>
  <c r="AU28" i="4"/>
  <c r="AU29" i="4"/>
  <c r="AU30" i="4"/>
  <c r="AU31" i="4"/>
  <c r="AU32" i="4"/>
  <c r="AU33" i="4"/>
  <c r="AU34" i="4"/>
  <c r="AU35" i="4"/>
  <c r="AU36" i="4"/>
  <c r="AU37" i="4"/>
  <c r="AU38" i="4"/>
  <c r="AU39" i="4"/>
  <c r="AU40" i="4"/>
  <c r="AU41" i="4"/>
  <c r="AU42" i="4"/>
  <c r="AU43" i="4"/>
  <c r="AU44" i="4"/>
  <c r="AU45" i="4"/>
  <c r="AU46" i="4"/>
  <c r="AU47" i="4"/>
  <c r="AU48" i="4"/>
  <c r="AT8" i="4"/>
  <c r="AT9" i="4"/>
  <c r="AT10" i="4"/>
  <c r="AT11" i="4"/>
  <c r="AT12" i="4"/>
  <c r="AT13" i="4"/>
  <c r="AT14" i="4"/>
  <c r="AT15" i="4"/>
  <c r="AT16" i="4"/>
  <c r="AT17" i="4"/>
  <c r="AT18" i="4"/>
  <c r="AT19" i="4"/>
  <c r="AT20" i="4"/>
  <c r="AT21" i="4"/>
  <c r="AT22" i="4"/>
  <c r="AT23" i="4"/>
  <c r="AT24" i="4"/>
  <c r="AT25" i="4"/>
  <c r="AT26" i="4"/>
  <c r="AT27" i="4"/>
  <c r="AT28" i="4"/>
  <c r="AT29" i="4"/>
  <c r="AT30" i="4"/>
  <c r="AT31" i="4"/>
  <c r="AT32" i="4"/>
  <c r="AT33" i="4"/>
  <c r="AT34" i="4"/>
  <c r="AT35" i="4"/>
  <c r="AT36" i="4"/>
  <c r="AT37" i="4"/>
  <c r="AT38" i="4"/>
  <c r="AT39" i="4"/>
  <c r="AT40" i="4"/>
  <c r="AT41" i="4"/>
  <c r="AT42" i="4"/>
  <c r="AT44" i="4"/>
  <c r="AT46" i="4"/>
  <c r="AT48" i="4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X8" i="4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30" i="4"/>
  <c r="X31" i="4"/>
  <c r="X32" i="4"/>
  <c r="X33" i="4"/>
  <c r="X34" i="4"/>
  <c r="X35" i="4"/>
  <c r="X36" i="4"/>
  <c r="X37" i="4"/>
  <c r="X38" i="4"/>
  <c r="X39" i="4"/>
  <c r="X40" i="4"/>
  <c r="X41" i="4"/>
  <c r="X42" i="4"/>
  <c r="X43" i="4"/>
  <c r="X44" i="4"/>
  <c r="X45" i="4"/>
  <c r="X46" i="4"/>
  <c r="X47" i="4"/>
  <c r="X48" i="4"/>
  <c r="W8" i="4"/>
  <c r="W9" i="4"/>
  <c r="W10" i="4"/>
  <c r="W11" i="4"/>
  <c r="W12" i="4"/>
  <c r="W13" i="4"/>
  <c r="W14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U8" i="4"/>
  <c r="U9" i="4"/>
  <c r="U10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30" i="4"/>
  <c r="U31" i="4"/>
  <c r="U32" i="4"/>
  <c r="U33" i="4"/>
  <c r="U34" i="4"/>
  <c r="U35" i="4"/>
  <c r="U36" i="4"/>
  <c r="U37" i="4"/>
  <c r="U38" i="4"/>
  <c r="U39" i="4"/>
  <c r="U40" i="4"/>
  <c r="U41" i="4"/>
  <c r="U42" i="4"/>
  <c r="U43" i="4"/>
  <c r="U44" i="4"/>
  <c r="U45" i="4"/>
  <c r="U46" i="4"/>
  <c r="U47" i="4"/>
  <c r="U48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R8" i="4"/>
  <c r="R10" i="4"/>
  <c r="R12" i="4"/>
  <c r="R14" i="4"/>
  <c r="R16" i="4"/>
  <c r="R18" i="4"/>
  <c r="R20" i="4"/>
  <c r="R22" i="4"/>
  <c r="R24" i="4"/>
  <c r="R26" i="4"/>
  <c r="R28" i="4"/>
  <c r="R30" i="4"/>
  <c r="R32" i="4"/>
  <c r="R34" i="4"/>
  <c r="R36" i="4"/>
  <c r="R38" i="4"/>
  <c r="R40" i="4"/>
  <c r="R42" i="4"/>
  <c r="R44" i="4"/>
  <c r="R46" i="4"/>
  <c r="R48" i="4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I43" i="4"/>
  <c r="I44" i="4"/>
  <c r="I45" i="4"/>
  <c r="I46" i="4"/>
  <c r="I47" i="4"/>
  <c r="I48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4" i="4"/>
  <c r="D46" i="4"/>
  <c r="D48" i="4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K31" i="3"/>
  <c r="AK32" i="3"/>
  <c r="AK33" i="3"/>
  <c r="AK34" i="3"/>
  <c r="AK35" i="3"/>
  <c r="AK36" i="3"/>
  <c r="AK37" i="3"/>
  <c r="AK38" i="3"/>
  <c r="AK39" i="3"/>
  <c r="AK40" i="3"/>
  <c r="AK41" i="3"/>
  <c r="AK42" i="3"/>
  <c r="AK43" i="3"/>
  <c r="AK44" i="3"/>
  <c r="AK45" i="3"/>
  <c r="AK46" i="3"/>
  <c r="AK47" i="3"/>
  <c r="AK48" i="3"/>
  <c r="AC8" i="3"/>
  <c r="Z8" i="3" s="1"/>
  <c r="AC9" i="3"/>
  <c r="AC10" i="3"/>
  <c r="Z10" i="3" s="1"/>
  <c r="AC11" i="3"/>
  <c r="AC12" i="3"/>
  <c r="Z12" i="3" s="1"/>
  <c r="AC13" i="3"/>
  <c r="AC14" i="3"/>
  <c r="Z14" i="3" s="1"/>
  <c r="AC15" i="3"/>
  <c r="AC16" i="3"/>
  <c r="Z16" i="3" s="1"/>
  <c r="AC17" i="3"/>
  <c r="AC18" i="3"/>
  <c r="Z18" i="3" s="1"/>
  <c r="AC19" i="3"/>
  <c r="AC20" i="3"/>
  <c r="Z20" i="3" s="1"/>
  <c r="AC21" i="3"/>
  <c r="AC22" i="3"/>
  <c r="Z22" i="3" s="1"/>
  <c r="AC23" i="3"/>
  <c r="AC24" i="3"/>
  <c r="Z24" i="3" s="1"/>
  <c r="AC25" i="3"/>
  <c r="AC26" i="3"/>
  <c r="Z26" i="3" s="1"/>
  <c r="AC27" i="3"/>
  <c r="AC28" i="3"/>
  <c r="Z28" i="3" s="1"/>
  <c r="AC29" i="3"/>
  <c r="AC30" i="3"/>
  <c r="Z30" i="3" s="1"/>
  <c r="AC31" i="3"/>
  <c r="AC32" i="3"/>
  <c r="Z32" i="3" s="1"/>
  <c r="AC33" i="3"/>
  <c r="AC34" i="3"/>
  <c r="Z34" i="3" s="1"/>
  <c r="AC35" i="3"/>
  <c r="AC36" i="3"/>
  <c r="Z36" i="3" s="1"/>
  <c r="AC37" i="3"/>
  <c r="AC38" i="3"/>
  <c r="Z38" i="3" s="1"/>
  <c r="AC39" i="3"/>
  <c r="AC40" i="3"/>
  <c r="Z40" i="3" s="1"/>
  <c r="AC41" i="3"/>
  <c r="AC42" i="3"/>
  <c r="Z42" i="3" s="1"/>
  <c r="AC43" i="3"/>
  <c r="AC44" i="3"/>
  <c r="Z44" i="3" s="1"/>
  <c r="AC45" i="3"/>
  <c r="AC46" i="3"/>
  <c r="Z46" i="3" s="1"/>
  <c r="AC47" i="3"/>
  <c r="AC48" i="3"/>
  <c r="Z48" i="3" s="1"/>
  <c r="Z9" i="3"/>
  <c r="Z11" i="3"/>
  <c r="Z13" i="3"/>
  <c r="Z15" i="3"/>
  <c r="Z17" i="3"/>
  <c r="Z19" i="3"/>
  <c r="Z21" i="3"/>
  <c r="Z23" i="3"/>
  <c r="Z25" i="3"/>
  <c r="Z27" i="3"/>
  <c r="Z29" i="3"/>
  <c r="Z31" i="3"/>
  <c r="Z33" i="3"/>
  <c r="Z35" i="3"/>
  <c r="Z37" i="3"/>
  <c r="Z39" i="3"/>
  <c r="Z41" i="3"/>
  <c r="Z43" i="3"/>
  <c r="Z45" i="3"/>
  <c r="Z47" i="3"/>
  <c r="R8" i="3"/>
  <c r="P8" i="3" s="1"/>
  <c r="R9" i="3"/>
  <c r="R10" i="3"/>
  <c r="P10" i="3" s="1"/>
  <c r="R11" i="3"/>
  <c r="R12" i="3"/>
  <c r="P12" i="3" s="1"/>
  <c r="R13" i="3"/>
  <c r="R14" i="3"/>
  <c r="P14" i="3" s="1"/>
  <c r="R15" i="3"/>
  <c r="R16" i="3"/>
  <c r="P16" i="3" s="1"/>
  <c r="R17" i="3"/>
  <c r="R18" i="3"/>
  <c r="P18" i="3" s="1"/>
  <c r="R19" i="3"/>
  <c r="R20" i="3"/>
  <c r="P20" i="3" s="1"/>
  <c r="R21" i="3"/>
  <c r="R22" i="3"/>
  <c r="P22" i="3" s="1"/>
  <c r="R23" i="3"/>
  <c r="R24" i="3"/>
  <c r="P24" i="3" s="1"/>
  <c r="R25" i="3"/>
  <c r="R26" i="3"/>
  <c r="P26" i="3" s="1"/>
  <c r="R27" i="3"/>
  <c r="R28" i="3"/>
  <c r="P28" i="3" s="1"/>
  <c r="R29" i="3"/>
  <c r="R30" i="3"/>
  <c r="P30" i="3" s="1"/>
  <c r="R31" i="3"/>
  <c r="R32" i="3"/>
  <c r="P32" i="3" s="1"/>
  <c r="R33" i="3"/>
  <c r="R34" i="3"/>
  <c r="P34" i="3" s="1"/>
  <c r="R35" i="3"/>
  <c r="R36" i="3"/>
  <c r="P36" i="3" s="1"/>
  <c r="R37" i="3"/>
  <c r="R38" i="3"/>
  <c r="P38" i="3" s="1"/>
  <c r="R39" i="3"/>
  <c r="R40" i="3"/>
  <c r="P40" i="3" s="1"/>
  <c r="R41" i="3"/>
  <c r="R42" i="3"/>
  <c r="P42" i="3" s="1"/>
  <c r="R43" i="3"/>
  <c r="R44" i="3"/>
  <c r="P44" i="3" s="1"/>
  <c r="R45" i="3"/>
  <c r="R46" i="3"/>
  <c r="P46" i="3" s="1"/>
  <c r="R47" i="3"/>
  <c r="R48" i="3"/>
  <c r="P48" i="3" s="1"/>
  <c r="P9" i="3"/>
  <c r="P11" i="3"/>
  <c r="P13" i="3"/>
  <c r="P15" i="3"/>
  <c r="P17" i="3"/>
  <c r="P19" i="3"/>
  <c r="P21" i="3"/>
  <c r="P23" i="3"/>
  <c r="P25" i="3"/>
  <c r="P27" i="3"/>
  <c r="P29" i="3"/>
  <c r="P31" i="3"/>
  <c r="P33" i="3"/>
  <c r="P35" i="3"/>
  <c r="P37" i="3"/>
  <c r="P39" i="3"/>
  <c r="P41" i="3"/>
  <c r="P43" i="3"/>
  <c r="P45" i="3"/>
  <c r="P4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4" i="3"/>
  <c r="O45" i="3"/>
  <c r="O46" i="3"/>
  <c r="O47" i="3"/>
  <c r="O48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F8" i="3"/>
  <c r="F9" i="3"/>
  <c r="D9" i="3" s="1"/>
  <c r="F10" i="3"/>
  <c r="F11" i="3"/>
  <c r="F12" i="3"/>
  <c r="F13" i="3"/>
  <c r="D13" i="3" s="1"/>
  <c r="F14" i="3"/>
  <c r="F15" i="3"/>
  <c r="F16" i="3"/>
  <c r="F17" i="3"/>
  <c r="D17" i="3" s="1"/>
  <c r="F18" i="3"/>
  <c r="F19" i="3"/>
  <c r="F20" i="3"/>
  <c r="F21" i="3"/>
  <c r="D21" i="3" s="1"/>
  <c r="F22" i="3"/>
  <c r="F23" i="3"/>
  <c r="F24" i="3"/>
  <c r="F25" i="3"/>
  <c r="D25" i="3" s="1"/>
  <c r="F26" i="3"/>
  <c r="F27" i="3"/>
  <c r="F28" i="3"/>
  <c r="F29" i="3"/>
  <c r="D29" i="3" s="1"/>
  <c r="F30" i="3"/>
  <c r="F31" i="3"/>
  <c r="F32" i="3"/>
  <c r="F33" i="3"/>
  <c r="D33" i="3" s="1"/>
  <c r="F34" i="3"/>
  <c r="F35" i="3"/>
  <c r="F36" i="3"/>
  <c r="F37" i="3"/>
  <c r="D37" i="3" s="1"/>
  <c r="F38" i="3"/>
  <c r="F39" i="3"/>
  <c r="F40" i="3"/>
  <c r="F41" i="3"/>
  <c r="D41" i="3" s="1"/>
  <c r="F42" i="3"/>
  <c r="F43" i="3"/>
  <c r="F44" i="3"/>
  <c r="F45" i="3"/>
  <c r="D45" i="3" s="1"/>
  <c r="F46" i="3"/>
  <c r="F47" i="3"/>
  <c r="F48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D11" i="3"/>
  <c r="D15" i="3"/>
  <c r="D19" i="3"/>
  <c r="D23" i="3"/>
  <c r="D27" i="3"/>
  <c r="D31" i="3"/>
  <c r="D35" i="3"/>
  <c r="D39" i="3"/>
  <c r="D43" i="3"/>
  <c r="D47" i="3"/>
  <c r="EH8" i="8"/>
  <c r="EH9" i="8"/>
  <c r="EH10" i="8"/>
  <c r="EH11" i="8"/>
  <c r="EH12" i="8"/>
  <c r="EH13" i="8"/>
  <c r="EH14" i="8"/>
  <c r="EH15" i="8"/>
  <c r="EH16" i="8"/>
  <c r="EH17" i="8"/>
  <c r="EH18" i="8"/>
  <c r="EH19" i="8"/>
  <c r="EH20" i="8"/>
  <c r="EH21" i="8"/>
  <c r="EH22" i="8"/>
  <c r="EH23" i="8"/>
  <c r="EH24" i="8"/>
  <c r="EH25" i="8"/>
  <c r="EH26" i="8"/>
  <c r="EH27" i="8"/>
  <c r="EH28" i="8"/>
  <c r="EH29" i="8"/>
  <c r="EH30" i="8"/>
  <c r="EH31" i="8"/>
  <c r="EH32" i="8"/>
  <c r="EH33" i="8"/>
  <c r="EH34" i="8"/>
  <c r="EH35" i="8"/>
  <c r="EH36" i="8"/>
  <c r="EH37" i="8"/>
  <c r="EH38" i="8"/>
  <c r="EH39" i="8"/>
  <c r="EH40" i="8"/>
  <c r="EH41" i="8"/>
  <c r="EH42" i="8"/>
  <c r="EH43" i="8"/>
  <c r="EH44" i="8"/>
  <c r="EH45" i="8"/>
  <c r="EH46" i="8"/>
  <c r="EH47" i="8"/>
  <c r="EH48" i="8"/>
  <c r="EA8" i="8"/>
  <c r="EA9" i="8"/>
  <c r="EA10" i="8"/>
  <c r="EA11" i="8"/>
  <c r="DZ11" i="8" s="1"/>
  <c r="EA12" i="8"/>
  <c r="EA13" i="8"/>
  <c r="EA14" i="8"/>
  <c r="EA15" i="8"/>
  <c r="DZ15" i="8" s="1"/>
  <c r="EA16" i="8"/>
  <c r="EA17" i="8"/>
  <c r="EA18" i="8"/>
  <c r="EA19" i="8"/>
  <c r="DZ19" i="8" s="1"/>
  <c r="EA20" i="8"/>
  <c r="EA21" i="8"/>
  <c r="EA22" i="8"/>
  <c r="EA23" i="8"/>
  <c r="DZ23" i="8" s="1"/>
  <c r="EA24" i="8"/>
  <c r="EA25" i="8"/>
  <c r="EA26" i="8"/>
  <c r="EA27" i="8"/>
  <c r="DZ27" i="8" s="1"/>
  <c r="EA28" i="8"/>
  <c r="EA29" i="8"/>
  <c r="EA30" i="8"/>
  <c r="EA31" i="8"/>
  <c r="DZ31" i="8" s="1"/>
  <c r="EA32" i="8"/>
  <c r="EA33" i="8"/>
  <c r="EA34" i="8"/>
  <c r="EA35" i="8"/>
  <c r="DZ35" i="8" s="1"/>
  <c r="EA36" i="8"/>
  <c r="EA37" i="8"/>
  <c r="EA38" i="8"/>
  <c r="EA39" i="8"/>
  <c r="DZ39" i="8" s="1"/>
  <c r="EA40" i="8"/>
  <c r="EA41" i="8"/>
  <c r="EA42" i="8"/>
  <c r="EA43" i="8"/>
  <c r="DZ43" i="8" s="1"/>
  <c r="EA44" i="8"/>
  <c r="EA45" i="8"/>
  <c r="EA46" i="8"/>
  <c r="EA47" i="8"/>
  <c r="DZ47" i="8" s="1"/>
  <c r="EA48" i="8"/>
  <c r="DZ9" i="8"/>
  <c r="DZ13" i="8"/>
  <c r="DZ17" i="8"/>
  <c r="DZ21" i="8"/>
  <c r="DZ25" i="8"/>
  <c r="DZ29" i="8"/>
  <c r="DZ33" i="8"/>
  <c r="DZ37" i="8"/>
  <c r="DZ41" i="8"/>
  <c r="DZ45" i="8"/>
  <c r="DU8" i="8"/>
  <c r="DU9" i="8"/>
  <c r="DU10" i="8"/>
  <c r="DU11" i="8"/>
  <c r="DU12" i="8"/>
  <c r="DU13" i="8"/>
  <c r="DU14" i="8"/>
  <c r="DU15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28" i="8"/>
  <c r="DU29" i="8"/>
  <c r="DU30" i="8"/>
  <c r="DU31" i="8"/>
  <c r="DU32" i="8"/>
  <c r="DU33" i="8"/>
  <c r="DU34" i="8"/>
  <c r="DU35" i="8"/>
  <c r="DU36" i="8"/>
  <c r="DU37" i="8"/>
  <c r="DU38" i="8"/>
  <c r="DU39" i="8"/>
  <c r="DU40" i="8"/>
  <c r="DU41" i="8"/>
  <c r="DU42" i="8"/>
  <c r="DU43" i="8"/>
  <c r="DU44" i="8"/>
  <c r="DU45" i="8"/>
  <c r="DU46" i="8"/>
  <c r="DU47" i="8"/>
  <c r="DU48" i="8"/>
  <c r="DN8" i="8"/>
  <c r="DN9" i="8"/>
  <c r="DF9" i="8" s="1"/>
  <c r="DN10" i="8"/>
  <c r="DN11" i="8"/>
  <c r="DN12" i="8"/>
  <c r="DN13" i="8"/>
  <c r="DF13" i="8" s="1"/>
  <c r="DN14" i="8"/>
  <c r="DN15" i="8"/>
  <c r="DN16" i="8"/>
  <c r="DN17" i="8"/>
  <c r="DF17" i="8" s="1"/>
  <c r="DN18" i="8"/>
  <c r="DN19" i="8"/>
  <c r="DN20" i="8"/>
  <c r="DN21" i="8"/>
  <c r="DF21" i="8" s="1"/>
  <c r="DN22" i="8"/>
  <c r="DN23" i="8"/>
  <c r="DN24" i="8"/>
  <c r="DN25" i="8"/>
  <c r="DF25" i="8" s="1"/>
  <c r="DN26" i="8"/>
  <c r="DN27" i="8"/>
  <c r="DN28" i="8"/>
  <c r="DN29" i="8"/>
  <c r="DF29" i="8" s="1"/>
  <c r="DN30" i="8"/>
  <c r="DN31" i="8"/>
  <c r="DN32" i="8"/>
  <c r="DN33" i="8"/>
  <c r="DF33" i="8" s="1"/>
  <c r="DN34" i="8"/>
  <c r="DN35" i="8"/>
  <c r="DN36" i="8"/>
  <c r="DN37" i="8"/>
  <c r="DF37" i="8" s="1"/>
  <c r="DN38" i="8"/>
  <c r="DN39" i="8"/>
  <c r="DN40" i="8"/>
  <c r="DN41" i="8"/>
  <c r="DF41" i="8" s="1"/>
  <c r="DN42" i="8"/>
  <c r="DN43" i="8"/>
  <c r="DN44" i="8"/>
  <c r="DN45" i="8"/>
  <c r="DF45" i="8" s="1"/>
  <c r="DN46" i="8"/>
  <c r="DN47" i="8"/>
  <c r="DN48" i="8"/>
  <c r="DG8" i="8"/>
  <c r="DF8" i="8" s="1"/>
  <c r="DG9" i="8"/>
  <c r="DG10" i="8"/>
  <c r="DF10" i="8" s="1"/>
  <c r="DG11" i="8"/>
  <c r="DG12" i="8"/>
  <c r="DF12" i="8" s="1"/>
  <c r="DG13" i="8"/>
  <c r="DG14" i="8"/>
  <c r="DF14" i="8" s="1"/>
  <c r="DG15" i="8"/>
  <c r="DG16" i="8"/>
  <c r="DF16" i="8" s="1"/>
  <c r="DG17" i="8"/>
  <c r="DG18" i="8"/>
  <c r="DF18" i="8" s="1"/>
  <c r="DG19" i="8"/>
  <c r="DG20" i="8"/>
  <c r="DF20" i="8" s="1"/>
  <c r="DG21" i="8"/>
  <c r="DG22" i="8"/>
  <c r="DF22" i="8" s="1"/>
  <c r="DG23" i="8"/>
  <c r="DG24" i="8"/>
  <c r="DF24" i="8" s="1"/>
  <c r="DG25" i="8"/>
  <c r="DG26" i="8"/>
  <c r="DF26" i="8" s="1"/>
  <c r="DG27" i="8"/>
  <c r="DG28" i="8"/>
  <c r="DF28" i="8" s="1"/>
  <c r="DG29" i="8"/>
  <c r="DG30" i="8"/>
  <c r="DF30" i="8" s="1"/>
  <c r="DG31" i="8"/>
  <c r="DG32" i="8"/>
  <c r="DF32" i="8" s="1"/>
  <c r="DG33" i="8"/>
  <c r="DG34" i="8"/>
  <c r="DF34" i="8" s="1"/>
  <c r="DG35" i="8"/>
  <c r="DG36" i="8"/>
  <c r="DF36" i="8" s="1"/>
  <c r="DG37" i="8"/>
  <c r="DG38" i="8"/>
  <c r="DF38" i="8" s="1"/>
  <c r="DG39" i="8"/>
  <c r="DG40" i="8"/>
  <c r="DF40" i="8" s="1"/>
  <c r="DG41" i="8"/>
  <c r="DG42" i="8"/>
  <c r="DF42" i="8" s="1"/>
  <c r="DG43" i="8"/>
  <c r="DG44" i="8"/>
  <c r="DF44" i="8" s="1"/>
  <c r="DG45" i="8"/>
  <c r="DG46" i="8"/>
  <c r="DF46" i="8" s="1"/>
  <c r="DG47" i="8"/>
  <c r="DG48" i="8"/>
  <c r="DF48" i="8" s="1"/>
  <c r="DF11" i="8"/>
  <c r="DF15" i="8"/>
  <c r="DF19" i="8"/>
  <c r="DF23" i="8"/>
  <c r="DF27" i="8"/>
  <c r="DF31" i="8"/>
  <c r="DF35" i="8"/>
  <c r="DF39" i="8"/>
  <c r="DF43" i="8"/>
  <c r="DF47" i="8"/>
  <c r="CY8" i="8"/>
  <c r="CY9" i="8"/>
  <c r="CQ9" i="8" s="1"/>
  <c r="CY10" i="8"/>
  <c r="CY11" i="8"/>
  <c r="CY12" i="8"/>
  <c r="CY13" i="8"/>
  <c r="CQ13" i="8" s="1"/>
  <c r="CY14" i="8"/>
  <c r="CY15" i="8"/>
  <c r="CY16" i="8"/>
  <c r="CY17" i="8"/>
  <c r="CQ17" i="8" s="1"/>
  <c r="CY18" i="8"/>
  <c r="CY19" i="8"/>
  <c r="CY20" i="8"/>
  <c r="CY21" i="8"/>
  <c r="CQ21" i="8" s="1"/>
  <c r="CY22" i="8"/>
  <c r="CY23" i="8"/>
  <c r="CY24" i="8"/>
  <c r="CY25" i="8"/>
  <c r="CQ25" i="8" s="1"/>
  <c r="CY26" i="8"/>
  <c r="CY27" i="8"/>
  <c r="CY28" i="8"/>
  <c r="CY29" i="8"/>
  <c r="CQ29" i="8" s="1"/>
  <c r="CY30" i="8"/>
  <c r="CY31" i="8"/>
  <c r="CY32" i="8"/>
  <c r="CY33" i="8"/>
  <c r="CQ33" i="8" s="1"/>
  <c r="CY34" i="8"/>
  <c r="CY35" i="8"/>
  <c r="CY36" i="8"/>
  <c r="CY37" i="8"/>
  <c r="CQ37" i="8" s="1"/>
  <c r="CY38" i="8"/>
  <c r="CY39" i="8"/>
  <c r="CY40" i="8"/>
  <c r="CY41" i="8"/>
  <c r="CQ41" i="8" s="1"/>
  <c r="CY42" i="8"/>
  <c r="CY43" i="8"/>
  <c r="CY44" i="8"/>
  <c r="CY45" i="8"/>
  <c r="CQ45" i="8" s="1"/>
  <c r="CY46" i="8"/>
  <c r="CY47" i="8"/>
  <c r="CY48" i="8"/>
  <c r="CR8" i="8"/>
  <c r="CR9" i="8"/>
  <c r="CR10" i="8"/>
  <c r="CR11" i="8"/>
  <c r="CR12" i="8"/>
  <c r="CR13" i="8"/>
  <c r="CR14" i="8"/>
  <c r="CR15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28" i="8"/>
  <c r="CR29" i="8"/>
  <c r="CR30" i="8"/>
  <c r="CR31" i="8"/>
  <c r="CR32" i="8"/>
  <c r="CR33" i="8"/>
  <c r="CR34" i="8"/>
  <c r="CR35" i="8"/>
  <c r="CR36" i="8"/>
  <c r="CR37" i="8"/>
  <c r="CR38" i="8"/>
  <c r="CR39" i="8"/>
  <c r="CR40" i="8"/>
  <c r="CR41" i="8"/>
  <c r="CR42" i="8"/>
  <c r="CR43" i="8"/>
  <c r="CR44" i="8"/>
  <c r="CR45" i="8"/>
  <c r="CR46" i="8"/>
  <c r="CR47" i="8"/>
  <c r="CR48" i="8"/>
  <c r="CQ11" i="8"/>
  <c r="CQ15" i="8"/>
  <c r="CQ19" i="8"/>
  <c r="CQ23" i="8"/>
  <c r="CQ27" i="8"/>
  <c r="CQ31" i="8"/>
  <c r="CQ35" i="8"/>
  <c r="CQ39" i="8"/>
  <c r="CQ43" i="8"/>
  <c r="CQ47" i="8"/>
  <c r="CJ8" i="8"/>
  <c r="CJ9" i="8"/>
  <c r="CJ10" i="8"/>
  <c r="CJ11" i="8"/>
  <c r="CJ12" i="8"/>
  <c r="CJ13" i="8"/>
  <c r="CJ14" i="8"/>
  <c r="CJ15" i="8"/>
  <c r="CJ16" i="8"/>
  <c r="CJ17" i="8"/>
  <c r="CJ18" i="8"/>
  <c r="CJ19" i="8"/>
  <c r="CJ20" i="8"/>
  <c r="CJ21" i="8"/>
  <c r="CJ22" i="8"/>
  <c r="CJ23" i="8"/>
  <c r="CJ24" i="8"/>
  <c r="CJ25" i="8"/>
  <c r="CJ26" i="8"/>
  <c r="CJ27" i="8"/>
  <c r="CJ28" i="8"/>
  <c r="CJ29" i="8"/>
  <c r="CJ30" i="8"/>
  <c r="CJ31" i="8"/>
  <c r="CJ32" i="8"/>
  <c r="CJ33" i="8"/>
  <c r="CJ34" i="8"/>
  <c r="CJ35" i="8"/>
  <c r="CJ36" i="8"/>
  <c r="CJ37" i="8"/>
  <c r="CJ38" i="8"/>
  <c r="CJ39" i="8"/>
  <c r="CJ40" i="8"/>
  <c r="CJ41" i="8"/>
  <c r="CJ42" i="8"/>
  <c r="CJ43" i="8"/>
  <c r="CJ44" i="8"/>
  <c r="CJ45" i="8"/>
  <c r="CJ46" i="8"/>
  <c r="CJ47" i="8"/>
  <c r="CJ48" i="8"/>
  <c r="CC8" i="8"/>
  <c r="CB8" i="8" s="1"/>
  <c r="CC9" i="8"/>
  <c r="CC10" i="8"/>
  <c r="CB10" i="8" s="1"/>
  <c r="CC11" i="8"/>
  <c r="CC12" i="8"/>
  <c r="CB12" i="8" s="1"/>
  <c r="CC13" i="8"/>
  <c r="CC14" i="8"/>
  <c r="CB14" i="8" s="1"/>
  <c r="CC15" i="8"/>
  <c r="CC16" i="8"/>
  <c r="CB16" i="8" s="1"/>
  <c r="CC17" i="8"/>
  <c r="CC18" i="8"/>
  <c r="CB18" i="8" s="1"/>
  <c r="CC19" i="8"/>
  <c r="CC20" i="8"/>
  <c r="CB20" i="8" s="1"/>
  <c r="CC21" i="8"/>
  <c r="CC22" i="8"/>
  <c r="CB22" i="8" s="1"/>
  <c r="CC23" i="8"/>
  <c r="CC24" i="8"/>
  <c r="CB24" i="8" s="1"/>
  <c r="CC25" i="8"/>
  <c r="CC26" i="8"/>
  <c r="CB26" i="8" s="1"/>
  <c r="CC27" i="8"/>
  <c r="CC28" i="8"/>
  <c r="CB28" i="8" s="1"/>
  <c r="CC29" i="8"/>
  <c r="CC30" i="8"/>
  <c r="CB30" i="8" s="1"/>
  <c r="CC31" i="8"/>
  <c r="CC32" i="8"/>
  <c r="CB32" i="8" s="1"/>
  <c r="CC33" i="8"/>
  <c r="CC34" i="8"/>
  <c r="CB34" i="8" s="1"/>
  <c r="CC35" i="8"/>
  <c r="CC36" i="8"/>
  <c r="CB36" i="8" s="1"/>
  <c r="CC37" i="8"/>
  <c r="CC38" i="8"/>
  <c r="CB38" i="8" s="1"/>
  <c r="CC39" i="8"/>
  <c r="CC40" i="8"/>
  <c r="CB40" i="8" s="1"/>
  <c r="CC41" i="8"/>
  <c r="CC42" i="8"/>
  <c r="CB42" i="8" s="1"/>
  <c r="CC43" i="8"/>
  <c r="CC44" i="8"/>
  <c r="CB44" i="8" s="1"/>
  <c r="CC45" i="8"/>
  <c r="CC46" i="8"/>
  <c r="CB46" i="8" s="1"/>
  <c r="CC47" i="8"/>
  <c r="CC48" i="8"/>
  <c r="CB48" i="8" s="1"/>
  <c r="CB9" i="8"/>
  <c r="CB11" i="8"/>
  <c r="CB13" i="8"/>
  <c r="CB15" i="8"/>
  <c r="CB17" i="8"/>
  <c r="CB19" i="8"/>
  <c r="CB21" i="8"/>
  <c r="CB23" i="8"/>
  <c r="CB25" i="8"/>
  <c r="CB27" i="8"/>
  <c r="CB29" i="8"/>
  <c r="CB31" i="8"/>
  <c r="CB33" i="8"/>
  <c r="CB35" i="8"/>
  <c r="CB37" i="8"/>
  <c r="CB39" i="8"/>
  <c r="CB41" i="8"/>
  <c r="CB43" i="8"/>
  <c r="CB45" i="8"/>
  <c r="CB47" i="8"/>
  <c r="BU8" i="8"/>
  <c r="BU9" i="8"/>
  <c r="BU10" i="8"/>
  <c r="BU11" i="8"/>
  <c r="BU12" i="8"/>
  <c r="BU13" i="8"/>
  <c r="BU14" i="8"/>
  <c r="BU15" i="8"/>
  <c r="BU16" i="8"/>
  <c r="BU17" i="8"/>
  <c r="BU18" i="8"/>
  <c r="BU19" i="8"/>
  <c r="BU20" i="8"/>
  <c r="BU21" i="8"/>
  <c r="BU22" i="8"/>
  <c r="BU23" i="8"/>
  <c r="BU24" i="8"/>
  <c r="BU25" i="8"/>
  <c r="BU26" i="8"/>
  <c r="BU27" i="8"/>
  <c r="BU28" i="8"/>
  <c r="BU29" i="8"/>
  <c r="BU30" i="8"/>
  <c r="BU31" i="8"/>
  <c r="BU32" i="8"/>
  <c r="BU33" i="8"/>
  <c r="BU34" i="8"/>
  <c r="BU35" i="8"/>
  <c r="BU36" i="8"/>
  <c r="BU37" i="8"/>
  <c r="BU38" i="8"/>
  <c r="BU39" i="8"/>
  <c r="BU40" i="8"/>
  <c r="BU41" i="8"/>
  <c r="BU42" i="8"/>
  <c r="BU43" i="8"/>
  <c r="BU44" i="8"/>
  <c r="BU45" i="8"/>
  <c r="BU46" i="8"/>
  <c r="BU47" i="8"/>
  <c r="BU48" i="8"/>
  <c r="BN8" i="8"/>
  <c r="BN9" i="8"/>
  <c r="BN10" i="8"/>
  <c r="BN11" i="8"/>
  <c r="BM11" i="8" s="1"/>
  <c r="BN12" i="8"/>
  <c r="BN13" i="8"/>
  <c r="BN14" i="8"/>
  <c r="BN15" i="8"/>
  <c r="BM15" i="8" s="1"/>
  <c r="BN16" i="8"/>
  <c r="BN17" i="8"/>
  <c r="BN18" i="8"/>
  <c r="BN19" i="8"/>
  <c r="BM19" i="8" s="1"/>
  <c r="BN20" i="8"/>
  <c r="BN21" i="8"/>
  <c r="BN22" i="8"/>
  <c r="BN23" i="8"/>
  <c r="BM23" i="8" s="1"/>
  <c r="BN24" i="8"/>
  <c r="BN25" i="8"/>
  <c r="BN26" i="8"/>
  <c r="BN27" i="8"/>
  <c r="BM27" i="8" s="1"/>
  <c r="BN28" i="8"/>
  <c r="BN29" i="8"/>
  <c r="BN30" i="8"/>
  <c r="BN31" i="8"/>
  <c r="BM31" i="8" s="1"/>
  <c r="BN32" i="8"/>
  <c r="BN33" i="8"/>
  <c r="BN34" i="8"/>
  <c r="BN35" i="8"/>
  <c r="BM35" i="8" s="1"/>
  <c r="BN36" i="8"/>
  <c r="BN37" i="8"/>
  <c r="BN38" i="8"/>
  <c r="BN39" i="8"/>
  <c r="BM39" i="8" s="1"/>
  <c r="BN40" i="8"/>
  <c r="BN41" i="8"/>
  <c r="BN42" i="8"/>
  <c r="BN43" i="8"/>
  <c r="BM43" i="8" s="1"/>
  <c r="BN44" i="8"/>
  <c r="BN45" i="8"/>
  <c r="BN46" i="8"/>
  <c r="BN47" i="8"/>
  <c r="BM47" i="8" s="1"/>
  <c r="BN48" i="8"/>
  <c r="BM9" i="8"/>
  <c r="BM13" i="8"/>
  <c r="BM17" i="8"/>
  <c r="BM21" i="8"/>
  <c r="BM25" i="8"/>
  <c r="BM29" i="8"/>
  <c r="BM33" i="8"/>
  <c r="BM37" i="8"/>
  <c r="BM41" i="8"/>
  <c r="BM45" i="8"/>
  <c r="BF8" i="8"/>
  <c r="BF9" i="8"/>
  <c r="BF10" i="8"/>
  <c r="BF11" i="8"/>
  <c r="BF12" i="8"/>
  <c r="BF13" i="8"/>
  <c r="BF14" i="8"/>
  <c r="BF15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28" i="8"/>
  <c r="BF29" i="8"/>
  <c r="BF30" i="8"/>
  <c r="BF31" i="8"/>
  <c r="BF32" i="8"/>
  <c r="BF33" i="8"/>
  <c r="BF34" i="8"/>
  <c r="BF35" i="8"/>
  <c r="BF36" i="8"/>
  <c r="BF37" i="8"/>
  <c r="BF38" i="8"/>
  <c r="BF39" i="8"/>
  <c r="BF40" i="8"/>
  <c r="BF41" i="8"/>
  <c r="BF42" i="8"/>
  <c r="BF43" i="8"/>
  <c r="BF44" i="8"/>
  <c r="BF45" i="8"/>
  <c r="BF46" i="8"/>
  <c r="BF47" i="8"/>
  <c r="BF48" i="8"/>
  <c r="AY8" i="8"/>
  <c r="AY9" i="8"/>
  <c r="AX9" i="8" s="1"/>
  <c r="AY10" i="8"/>
  <c r="AY11" i="8"/>
  <c r="AX11" i="8" s="1"/>
  <c r="AY12" i="8"/>
  <c r="AY13" i="8"/>
  <c r="AX13" i="8" s="1"/>
  <c r="AY14" i="8"/>
  <c r="AY15" i="8"/>
  <c r="AX15" i="8" s="1"/>
  <c r="AY16" i="8"/>
  <c r="AY17" i="8"/>
  <c r="AX17" i="8" s="1"/>
  <c r="AY18" i="8"/>
  <c r="AY19" i="8"/>
  <c r="AX19" i="8" s="1"/>
  <c r="AY20" i="8"/>
  <c r="AY21" i="8"/>
  <c r="AX21" i="8" s="1"/>
  <c r="AY22" i="8"/>
  <c r="AY23" i="8"/>
  <c r="AX23" i="8" s="1"/>
  <c r="AY24" i="8"/>
  <c r="AY25" i="8"/>
  <c r="AX25" i="8" s="1"/>
  <c r="AY26" i="8"/>
  <c r="AY27" i="8"/>
  <c r="AX27" i="8" s="1"/>
  <c r="AY28" i="8"/>
  <c r="AY29" i="8"/>
  <c r="AX29" i="8" s="1"/>
  <c r="AY30" i="8"/>
  <c r="AY31" i="8"/>
  <c r="AX31" i="8" s="1"/>
  <c r="AY32" i="8"/>
  <c r="AY33" i="8"/>
  <c r="AX33" i="8" s="1"/>
  <c r="AY34" i="8"/>
  <c r="AY35" i="8"/>
  <c r="AX35" i="8" s="1"/>
  <c r="AY36" i="8"/>
  <c r="AY37" i="8"/>
  <c r="AX37" i="8" s="1"/>
  <c r="AY38" i="8"/>
  <c r="AY39" i="8"/>
  <c r="AX39" i="8" s="1"/>
  <c r="AY40" i="8"/>
  <c r="AY41" i="8"/>
  <c r="AX41" i="8" s="1"/>
  <c r="AY42" i="8"/>
  <c r="AY43" i="8"/>
  <c r="AX43" i="8" s="1"/>
  <c r="AY44" i="8"/>
  <c r="AY45" i="8"/>
  <c r="AX45" i="8" s="1"/>
  <c r="AY46" i="8"/>
  <c r="AY47" i="8"/>
  <c r="AX47" i="8" s="1"/>
  <c r="AY48" i="8"/>
  <c r="AX8" i="8"/>
  <c r="AX10" i="8"/>
  <c r="AX12" i="8"/>
  <c r="AX14" i="8"/>
  <c r="AX16" i="8"/>
  <c r="AX18" i="8"/>
  <c r="AX20" i="8"/>
  <c r="AX22" i="8"/>
  <c r="AX24" i="8"/>
  <c r="AX26" i="8"/>
  <c r="AX28" i="8"/>
  <c r="AX30" i="8"/>
  <c r="AX32" i="8"/>
  <c r="AX34" i="8"/>
  <c r="AX36" i="8"/>
  <c r="AX38" i="8"/>
  <c r="AX40" i="8"/>
  <c r="AX42" i="8"/>
  <c r="AX44" i="8"/>
  <c r="AX46" i="8"/>
  <c r="AX48" i="8"/>
  <c r="AQ8" i="8"/>
  <c r="AQ9" i="8"/>
  <c r="AI9" i="8" s="1"/>
  <c r="AQ10" i="8"/>
  <c r="AQ11" i="8"/>
  <c r="AQ12" i="8"/>
  <c r="AQ13" i="8"/>
  <c r="AI13" i="8" s="1"/>
  <c r="AQ14" i="8"/>
  <c r="AQ15" i="8"/>
  <c r="AQ16" i="8"/>
  <c r="AQ17" i="8"/>
  <c r="AI17" i="8" s="1"/>
  <c r="AQ18" i="8"/>
  <c r="AQ19" i="8"/>
  <c r="AQ20" i="8"/>
  <c r="AQ21" i="8"/>
  <c r="AI21" i="8" s="1"/>
  <c r="AQ22" i="8"/>
  <c r="AQ23" i="8"/>
  <c r="AQ24" i="8"/>
  <c r="AQ25" i="8"/>
  <c r="AQ26" i="8"/>
  <c r="AQ27" i="8"/>
  <c r="AQ28" i="8"/>
  <c r="AQ29" i="8"/>
  <c r="AQ30" i="8"/>
  <c r="AQ31" i="8"/>
  <c r="AQ32" i="8"/>
  <c r="AQ33" i="8"/>
  <c r="AQ34" i="8"/>
  <c r="AQ35" i="8"/>
  <c r="AQ36" i="8"/>
  <c r="AQ37" i="8"/>
  <c r="AQ38" i="8"/>
  <c r="AQ39" i="8"/>
  <c r="AQ40" i="8"/>
  <c r="AQ41" i="8"/>
  <c r="AQ42" i="8"/>
  <c r="AQ43" i="8"/>
  <c r="AQ44" i="8"/>
  <c r="AQ45" i="8"/>
  <c r="AQ46" i="8"/>
  <c r="AQ47" i="8"/>
  <c r="AQ48" i="8"/>
  <c r="AJ8" i="8"/>
  <c r="AJ9" i="8"/>
  <c r="AJ10" i="8"/>
  <c r="AJ11" i="8"/>
  <c r="AJ12" i="8"/>
  <c r="AJ13" i="8"/>
  <c r="AJ14" i="8"/>
  <c r="AJ15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28" i="8"/>
  <c r="AJ29" i="8"/>
  <c r="AJ30" i="8"/>
  <c r="AJ31" i="8"/>
  <c r="AJ32" i="8"/>
  <c r="AJ33" i="8"/>
  <c r="AJ34" i="8"/>
  <c r="AJ35" i="8"/>
  <c r="AJ36" i="8"/>
  <c r="AJ37" i="8"/>
  <c r="AJ38" i="8"/>
  <c r="AJ39" i="8"/>
  <c r="AJ40" i="8"/>
  <c r="AJ41" i="8"/>
  <c r="AJ42" i="8"/>
  <c r="AJ43" i="8"/>
  <c r="AJ44" i="8"/>
  <c r="AJ45" i="8"/>
  <c r="AJ46" i="8"/>
  <c r="AJ47" i="8"/>
  <c r="AJ48" i="8"/>
  <c r="AI11" i="8"/>
  <c r="AI15" i="8"/>
  <c r="AI19" i="8"/>
  <c r="AI23" i="8"/>
  <c r="AI25" i="8"/>
  <c r="AI27" i="8"/>
  <c r="AI29" i="8"/>
  <c r="AI31" i="8"/>
  <c r="AI33" i="8"/>
  <c r="AI35" i="8"/>
  <c r="AI37" i="8"/>
  <c r="AI39" i="8"/>
  <c r="AI41" i="8"/>
  <c r="AI43" i="8"/>
  <c r="AI45" i="8"/>
  <c r="AI47" i="8"/>
  <c r="AB8" i="8"/>
  <c r="AB9" i="8"/>
  <c r="AB10" i="8"/>
  <c r="AB11" i="8"/>
  <c r="AB12" i="8"/>
  <c r="AB13" i="8"/>
  <c r="AB14" i="8"/>
  <c r="AB15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28" i="8"/>
  <c r="AB29" i="8"/>
  <c r="AB30" i="8"/>
  <c r="AB31" i="8"/>
  <c r="AB32" i="8"/>
  <c r="AB33" i="8"/>
  <c r="AB34" i="8"/>
  <c r="AB35" i="8"/>
  <c r="AB36" i="8"/>
  <c r="AB37" i="8"/>
  <c r="AB38" i="8"/>
  <c r="AB39" i="8"/>
  <c r="AB40" i="8"/>
  <c r="AB41" i="8"/>
  <c r="AB42" i="8"/>
  <c r="AB43" i="8"/>
  <c r="AB44" i="8"/>
  <c r="AB45" i="8"/>
  <c r="AB46" i="8"/>
  <c r="AB47" i="8"/>
  <c r="AB48" i="8"/>
  <c r="U8" i="8"/>
  <c r="U9" i="8"/>
  <c r="U10" i="8"/>
  <c r="U11" i="8"/>
  <c r="U12" i="8"/>
  <c r="U13" i="8"/>
  <c r="U14" i="8"/>
  <c r="U15" i="8"/>
  <c r="U16" i="8"/>
  <c r="U17" i="8"/>
  <c r="U18" i="8"/>
  <c r="U19" i="8"/>
  <c r="U20" i="8"/>
  <c r="U21" i="8"/>
  <c r="U22" i="8"/>
  <c r="U23" i="8"/>
  <c r="U24" i="8"/>
  <c r="U25" i="8"/>
  <c r="U26" i="8"/>
  <c r="U27" i="8"/>
  <c r="U28" i="8"/>
  <c r="U29" i="8"/>
  <c r="U30" i="8"/>
  <c r="U31" i="8"/>
  <c r="U32" i="8"/>
  <c r="U33" i="8"/>
  <c r="U34" i="8"/>
  <c r="U35" i="8"/>
  <c r="U36" i="8"/>
  <c r="U37" i="8"/>
  <c r="U38" i="8"/>
  <c r="U39" i="8"/>
  <c r="U40" i="8"/>
  <c r="U41" i="8"/>
  <c r="U42" i="8"/>
  <c r="U43" i="8"/>
  <c r="U44" i="8"/>
  <c r="U45" i="8"/>
  <c r="U46" i="8"/>
  <c r="U47" i="8"/>
  <c r="U48" i="8"/>
  <c r="T9" i="8"/>
  <c r="T11" i="8"/>
  <c r="T13" i="8"/>
  <c r="T15" i="8"/>
  <c r="T17" i="8"/>
  <c r="T19" i="8"/>
  <c r="T21" i="8"/>
  <c r="T23" i="8"/>
  <c r="T25" i="8"/>
  <c r="T27" i="8"/>
  <c r="T29" i="8"/>
  <c r="T31" i="8"/>
  <c r="T33" i="8"/>
  <c r="T35" i="8"/>
  <c r="T37" i="8"/>
  <c r="T39" i="8"/>
  <c r="T41" i="8"/>
  <c r="T43" i="8"/>
  <c r="T45" i="8"/>
  <c r="T47" i="8"/>
  <c r="M8" i="8"/>
  <c r="M9" i="8"/>
  <c r="M10" i="8"/>
  <c r="M11" i="8"/>
  <c r="M12" i="8"/>
  <c r="M13" i="8"/>
  <c r="M14" i="8"/>
  <c r="M15" i="8"/>
  <c r="M16" i="8"/>
  <c r="M17" i="8"/>
  <c r="M18" i="8"/>
  <c r="M19" i="8"/>
  <c r="M20" i="8"/>
  <c r="M21" i="8"/>
  <c r="M22" i="8"/>
  <c r="M23" i="8"/>
  <c r="M24" i="8"/>
  <c r="M25" i="8"/>
  <c r="M26" i="8"/>
  <c r="M27" i="8"/>
  <c r="M28" i="8"/>
  <c r="M29" i="8"/>
  <c r="M30" i="8"/>
  <c r="M31" i="8"/>
  <c r="M32" i="8"/>
  <c r="M33" i="8"/>
  <c r="M34" i="8"/>
  <c r="M35" i="8"/>
  <c r="M36" i="8"/>
  <c r="M37" i="8"/>
  <c r="M38" i="8"/>
  <c r="M39" i="8"/>
  <c r="M40" i="8"/>
  <c r="M41" i="8"/>
  <c r="M42" i="8"/>
  <c r="M43" i="8"/>
  <c r="M44" i="8"/>
  <c r="M45" i="8"/>
  <c r="M46" i="8"/>
  <c r="M47" i="8"/>
  <c r="M48" i="8"/>
  <c r="F8" i="8"/>
  <c r="E8" i="8" s="1"/>
  <c r="F9" i="8"/>
  <c r="F10" i="8"/>
  <c r="E10" i="8" s="1"/>
  <c r="F11" i="8"/>
  <c r="F12" i="8"/>
  <c r="E12" i="8" s="1"/>
  <c r="F13" i="8"/>
  <c r="F14" i="8"/>
  <c r="E14" i="8" s="1"/>
  <c r="F15" i="8"/>
  <c r="F16" i="8"/>
  <c r="E16" i="8" s="1"/>
  <c r="F17" i="8"/>
  <c r="F18" i="8"/>
  <c r="E18" i="8" s="1"/>
  <c r="F19" i="8"/>
  <c r="F20" i="8"/>
  <c r="E20" i="8" s="1"/>
  <c r="F21" i="8"/>
  <c r="F22" i="8"/>
  <c r="E22" i="8" s="1"/>
  <c r="F23" i="8"/>
  <c r="F24" i="8"/>
  <c r="E24" i="8" s="1"/>
  <c r="F25" i="8"/>
  <c r="F26" i="8"/>
  <c r="E26" i="8" s="1"/>
  <c r="F27" i="8"/>
  <c r="F28" i="8"/>
  <c r="E28" i="8" s="1"/>
  <c r="F29" i="8"/>
  <c r="F30" i="8"/>
  <c r="E30" i="8" s="1"/>
  <c r="F31" i="8"/>
  <c r="F32" i="8"/>
  <c r="E32" i="8" s="1"/>
  <c r="F33" i="8"/>
  <c r="F34" i="8"/>
  <c r="E34" i="8" s="1"/>
  <c r="F35" i="8"/>
  <c r="F36" i="8"/>
  <c r="E36" i="8" s="1"/>
  <c r="F37" i="8"/>
  <c r="F38" i="8"/>
  <c r="E38" i="8" s="1"/>
  <c r="F39" i="8"/>
  <c r="F40" i="8"/>
  <c r="E40" i="8" s="1"/>
  <c r="F41" i="8"/>
  <c r="F42" i="8"/>
  <c r="E42" i="8" s="1"/>
  <c r="F43" i="8"/>
  <c r="F44" i="8"/>
  <c r="E44" i="8" s="1"/>
  <c r="F45" i="8"/>
  <c r="F46" i="8"/>
  <c r="E46" i="8" s="1"/>
  <c r="F47" i="8"/>
  <c r="F48" i="8"/>
  <c r="E48" i="8" s="1"/>
  <c r="E9" i="8"/>
  <c r="D9" i="8" s="1"/>
  <c r="E11" i="8"/>
  <c r="E13" i="8"/>
  <c r="D13" i="8" s="1"/>
  <c r="E15" i="8"/>
  <c r="E17" i="8"/>
  <c r="D17" i="8" s="1"/>
  <c r="E19" i="8"/>
  <c r="E21" i="8"/>
  <c r="D21" i="8" s="1"/>
  <c r="E23" i="8"/>
  <c r="E25" i="8"/>
  <c r="D25" i="8" s="1"/>
  <c r="E27" i="8"/>
  <c r="E29" i="8"/>
  <c r="D29" i="8" s="1"/>
  <c r="E31" i="8"/>
  <c r="E33" i="8"/>
  <c r="D33" i="8" s="1"/>
  <c r="E35" i="8"/>
  <c r="E37" i="8"/>
  <c r="D37" i="8" s="1"/>
  <c r="E39" i="8"/>
  <c r="E41" i="8"/>
  <c r="D41" i="8" s="1"/>
  <c r="E43" i="8"/>
  <c r="E45" i="8"/>
  <c r="D45" i="8" s="1"/>
  <c r="E47" i="8"/>
  <c r="DI8" i="10"/>
  <c r="DI9" i="10"/>
  <c r="DI10" i="10"/>
  <c r="DI11" i="10"/>
  <c r="DI12" i="10"/>
  <c r="DI13" i="10"/>
  <c r="DI14" i="10"/>
  <c r="DI15" i="10"/>
  <c r="DI16" i="10"/>
  <c r="DI17" i="10"/>
  <c r="DI18" i="10"/>
  <c r="DI19" i="10"/>
  <c r="DI20" i="10"/>
  <c r="DI21" i="10"/>
  <c r="DI22" i="10"/>
  <c r="DI23" i="10"/>
  <c r="DI24" i="10"/>
  <c r="DI25" i="10"/>
  <c r="DI26" i="10"/>
  <c r="DI27" i="10"/>
  <c r="DI28" i="10"/>
  <c r="DI29" i="10"/>
  <c r="DI30" i="10"/>
  <c r="DI31" i="10"/>
  <c r="DI32" i="10"/>
  <c r="DI33" i="10"/>
  <c r="DI34" i="10"/>
  <c r="DI35" i="10"/>
  <c r="DI36" i="10"/>
  <c r="DI37" i="10"/>
  <c r="DI38" i="10"/>
  <c r="DI39" i="10"/>
  <c r="DI40" i="10"/>
  <c r="DI41" i="10"/>
  <c r="DI42" i="10"/>
  <c r="DI43" i="10"/>
  <c r="DI44" i="10"/>
  <c r="DI45" i="10"/>
  <c r="DI46" i="10"/>
  <c r="DI47" i="10"/>
  <c r="DI48" i="10"/>
  <c r="DG8" i="10"/>
  <c r="DG9" i="10"/>
  <c r="DG10" i="10"/>
  <c r="DG11" i="10"/>
  <c r="DG12" i="10"/>
  <c r="DG13" i="10"/>
  <c r="DG14" i="10"/>
  <c r="DG15" i="10"/>
  <c r="DG16" i="10"/>
  <c r="DG17" i="10"/>
  <c r="DG18" i="10"/>
  <c r="DG19" i="10"/>
  <c r="DG20" i="10"/>
  <c r="DG21" i="10"/>
  <c r="DG22" i="10"/>
  <c r="DG23" i="10"/>
  <c r="DG24" i="10"/>
  <c r="DG25" i="10"/>
  <c r="DG26" i="10"/>
  <c r="DG27" i="10"/>
  <c r="DG28" i="10"/>
  <c r="DG29" i="10"/>
  <c r="DG30" i="10"/>
  <c r="DG31" i="10"/>
  <c r="DG32" i="10"/>
  <c r="DG33" i="10"/>
  <c r="DG34" i="10"/>
  <c r="DG35" i="10"/>
  <c r="DG36" i="10"/>
  <c r="DG37" i="10"/>
  <c r="DG38" i="10"/>
  <c r="DG39" i="10"/>
  <c r="DG40" i="10"/>
  <c r="DG41" i="10"/>
  <c r="DG42" i="10"/>
  <c r="DG43" i="10"/>
  <c r="DG44" i="10"/>
  <c r="DG45" i="10"/>
  <c r="DG46" i="10"/>
  <c r="DG47" i="10"/>
  <c r="DG48" i="10"/>
  <c r="DF8" i="10"/>
  <c r="DF9" i="10"/>
  <c r="DF10" i="10"/>
  <c r="DF11" i="10"/>
  <c r="DF12" i="10"/>
  <c r="DF13" i="10"/>
  <c r="DF14" i="10"/>
  <c r="DF15" i="10"/>
  <c r="DF16" i="10"/>
  <c r="DF17" i="10"/>
  <c r="DF18" i="10"/>
  <c r="DF19" i="10"/>
  <c r="DF20" i="10"/>
  <c r="DF21" i="10"/>
  <c r="DF22" i="10"/>
  <c r="DF23" i="10"/>
  <c r="DF24" i="10"/>
  <c r="DF25" i="10"/>
  <c r="DF26" i="10"/>
  <c r="DF27" i="10"/>
  <c r="DF28" i="10"/>
  <c r="DF29" i="10"/>
  <c r="DF30" i="10"/>
  <c r="DF31" i="10"/>
  <c r="DF32" i="10"/>
  <c r="DF33" i="10"/>
  <c r="DF34" i="10"/>
  <c r="DF35" i="10"/>
  <c r="DF36" i="10"/>
  <c r="DF37" i="10"/>
  <c r="DF38" i="10"/>
  <c r="DF39" i="10"/>
  <c r="DF40" i="10"/>
  <c r="DF41" i="10"/>
  <c r="DF42" i="10"/>
  <c r="DF43" i="10"/>
  <c r="DF44" i="10"/>
  <c r="DF45" i="10"/>
  <c r="DF46" i="10"/>
  <c r="DF47" i="10"/>
  <c r="DF48" i="10"/>
  <c r="DE8" i="10"/>
  <c r="DE9" i="10"/>
  <c r="DE10" i="10"/>
  <c r="DE11" i="10"/>
  <c r="DE12" i="10"/>
  <c r="DE13" i="10"/>
  <c r="DE14" i="10"/>
  <c r="DE15" i="10"/>
  <c r="DE16" i="10"/>
  <c r="DE17" i="10"/>
  <c r="DE18" i="10"/>
  <c r="DE19" i="10"/>
  <c r="DE20" i="10"/>
  <c r="DE21" i="10"/>
  <c r="DE22" i="10"/>
  <c r="DE23" i="10"/>
  <c r="DE24" i="10"/>
  <c r="DE25" i="10"/>
  <c r="DE26" i="10"/>
  <c r="DE27" i="10"/>
  <c r="DE28" i="10"/>
  <c r="DE29" i="10"/>
  <c r="DE30" i="10"/>
  <c r="DE31" i="10"/>
  <c r="DE32" i="10"/>
  <c r="DE33" i="10"/>
  <c r="DE34" i="10"/>
  <c r="DE35" i="10"/>
  <c r="DE36" i="10"/>
  <c r="DE37" i="10"/>
  <c r="DE38" i="10"/>
  <c r="DE39" i="10"/>
  <c r="DE40" i="10"/>
  <c r="DE41" i="10"/>
  <c r="DE42" i="10"/>
  <c r="DE43" i="10"/>
  <c r="DE44" i="10"/>
  <c r="DE45" i="10"/>
  <c r="DE46" i="10"/>
  <c r="DE47" i="10"/>
  <c r="DE48" i="10"/>
  <c r="DD8" i="10"/>
  <c r="DD9" i="10"/>
  <c r="DD10" i="10"/>
  <c r="DD11" i="10"/>
  <c r="DD12" i="10"/>
  <c r="DD13" i="10"/>
  <c r="DD14" i="10"/>
  <c r="DD15" i="10"/>
  <c r="DD16" i="10"/>
  <c r="DD17" i="10"/>
  <c r="DD18" i="10"/>
  <c r="DD19" i="10"/>
  <c r="DD20" i="10"/>
  <c r="DD21" i="10"/>
  <c r="DD22" i="10"/>
  <c r="DD23" i="10"/>
  <c r="DD24" i="10"/>
  <c r="DD25" i="10"/>
  <c r="DD26" i="10"/>
  <c r="DD27" i="10"/>
  <c r="DD28" i="10"/>
  <c r="DD29" i="10"/>
  <c r="DD30" i="10"/>
  <c r="DD31" i="10"/>
  <c r="DD32" i="10"/>
  <c r="DD33" i="10"/>
  <c r="DD34" i="10"/>
  <c r="DD35" i="10"/>
  <c r="DD36" i="10"/>
  <c r="DD37" i="10"/>
  <c r="DD38" i="10"/>
  <c r="DD39" i="10"/>
  <c r="DD40" i="10"/>
  <c r="DD41" i="10"/>
  <c r="DD42" i="10"/>
  <c r="DD43" i="10"/>
  <c r="DD44" i="10"/>
  <c r="DD45" i="10"/>
  <c r="DD46" i="10"/>
  <c r="DD47" i="10"/>
  <c r="DD48" i="10"/>
  <c r="DC8" i="10"/>
  <c r="DC9" i="10"/>
  <c r="DA9" i="10" s="1"/>
  <c r="DC10" i="10"/>
  <c r="DC11" i="10"/>
  <c r="DC12" i="10"/>
  <c r="DC13" i="10"/>
  <c r="DA13" i="10" s="1"/>
  <c r="DC14" i="10"/>
  <c r="DC15" i="10"/>
  <c r="DC16" i="10"/>
  <c r="DC17" i="10"/>
  <c r="DA17" i="10" s="1"/>
  <c r="DC18" i="10"/>
  <c r="DC19" i="10"/>
  <c r="DC20" i="10"/>
  <c r="DC21" i="10"/>
  <c r="DC22" i="10"/>
  <c r="DC23" i="10"/>
  <c r="DC24" i="10"/>
  <c r="DC25" i="10"/>
  <c r="DA25" i="10" s="1"/>
  <c r="DC26" i="10"/>
  <c r="DC27" i="10"/>
  <c r="DC28" i="10"/>
  <c r="DC29" i="10"/>
  <c r="DA29" i="10" s="1"/>
  <c r="DC30" i="10"/>
  <c r="DC31" i="10"/>
  <c r="DC32" i="10"/>
  <c r="DC33" i="10"/>
  <c r="DA33" i="10" s="1"/>
  <c r="DC34" i="10"/>
  <c r="DC35" i="10"/>
  <c r="DC36" i="10"/>
  <c r="DC37" i="10"/>
  <c r="DC38" i="10"/>
  <c r="DC39" i="10"/>
  <c r="DC40" i="10"/>
  <c r="DC41" i="10"/>
  <c r="DA41" i="10" s="1"/>
  <c r="DC42" i="10"/>
  <c r="DC43" i="10"/>
  <c r="DC44" i="10"/>
  <c r="DC45" i="10"/>
  <c r="DA45" i="10" s="1"/>
  <c r="DC46" i="10"/>
  <c r="DC47" i="10"/>
  <c r="DC48" i="10"/>
  <c r="DB8" i="10"/>
  <c r="DB9" i="10"/>
  <c r="DB10" i="10"/>
  <c r="DB11" i="10"/>
  <c r="DB12" i="10"/>
  <c r="DB13" i="10"/>
  <c r="DB14" i="10"/>
  <c r="DB15" i="10"/>
  <c r="DB16" i="10"/>
  <c r="DB17" i="10"/>
  <c r="DB18" i="10"/>
  <c r="DB19" i="10"/>
  <c r="DB20" i="10"/>
  <c r="DB21" i="10"/>
  <c r="DB22" i="10"/>
  <c r="DB23" i="10"/>
  <c r="DB24" i="10"/>
  <c r="DB25" i="10"/>
  <c r="DB26" i="10"/>
  <c r="DB27" i="10"/>
  <c r="DB28" i="10"/>
  <c r="DB29" i="10"/>
  <c r="DB30" i="10"/>
  <c r="DB31" i="10"/>
  <c r="DB32" i="10"/>
  <c r="DB33" i="10"/>
  <c r="DB34" i="10"/>
  <c r="DB35" i="10"/>
  <c r="DB36" i="10"/>
  <c r="DB37" i="10"/>
  <c r="DB38" i="10"/>
  <c r="DB39" i="10"/>
  <c r="DB40" i="10"/>
  <c r="DB41" i="10"/>
  <c r="DB42" i="10"/>
  <c r="DB43" i="10"/>
  <c r="DB44" i="10"/>
  <c r="DB45" i="10"/>
  <c r="DB46" i="10"/>
  <c r="DB47" i="10"/>
  <c r="DB48" i="10"/>
  <c r="DA21" i="10"/>
  <c r="DA37" i="10"/>
  <c r="CL8" i="10"/>
  <c r="CL9" i="10"/>
  <c r="CL10" i="10"/>
  <c r="CL11" i="10"/>
  <c r="CL12" i="10"/>
  <c r="CL13" i="10"/>
  <c r="CL14" i="10"/>
  <c r="CL15" i="10"/>
  <c r="CL16" i="10"/>
  <c r="CL17" i="10"/>
  <c r="CL18" i="10"/>
  <c r="CL19" i="10"/>
  <c r="CL20" i="10"/>
  <c r="CL21" i="10"/>
  <c r="CL22" i="10"/>
  <c r="CL23" i="10"/>
  <c r="CL24" i="10"/>
  <c r="CL25" i="10"/>
  <c r="CL26" i="10"/>
  <c r="CL27" i="10"/>
  <c r="CL28" i="10"/>
  <c r="CL29" i="10"/>
  <c r="CL30" i="10"/>
  <c r="CL31" i="10"/>
  <c r="CL32" i="10"/>
  <c r="CL33" i="10"/>
  <c r="CL34" i="10"/>
  <c r="CL35" i="10"/>
  <c r="CL36" i="10"/>
  <c r="CL37" i="10"/>
  <c r="CL38" i="10"/>
  <c r="CL39" i="10"/>
  <c r="CL40" i="10"/>
  <c r="CL41" i="10"/>
  <c r="CL42" i="10"/>
  <c r="CL43" i="10"/>
  <c r="CL44" i="10"/>
  <c r="CL45" i="10"/>
  <c r="CL46" i="10"/>
  <c r="CL47" i="10"/>
  <c r="CL48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K23" i="10"/>
  <c r="CK24" i="10"/>
  <c r="CK25" i="10"/>
  <c r="CK26" i="10"/>
  <c r="CK27" i="10"/>
  <c r="CK28" i="10"/>
  <c r="CK29" i="10"/>
  <c r="CK30" i="10"/>
  <c r="CK31" i="10"/>
  <c r="CK32" i="10"/>
  <c r="CK33" i="10"/>
  <c r="CK34" i="10"/>
  <c r="CK35" i="10"/>
  <c r="CK36" i="10"/>
  <c r="CK37" i="10"/>
  <c r="CK38" i="10"/>
  <c r="CK39" i="10"/>
  <c r="CK40" i="10"/>
  <c r="CK41" i="10"/>
  <c r="CK42" i="10"/>
  <c r="CK43" i="10"/>
  <c r="CK44" i="10"/>
  <c r="CK45" i="10"/>
  <c r="CK46" i="10"/>
  <c r="CK47" i="10"/>
  <c r="CK48" i="10"/>
  <c r="CJ8" i="10"/>
  <c r="CJ9" i="10"/>
  <c r="CJ10" i="10"/>
  <c r="CJ11" i="10"/>
  <c r="CJ12" i="10"/>
  <c r="CJ13" i="10"/>
  <c r="CJ14" i="10"/>
  <c r="CJ15" i="10"/>
  <c r="CJ16" i="10"/>
  <c r="CJ17" i="10"/>
  <c r="CJ18" i="10"/>
  <c r="CJ19" i="10"/>
  <c r="CJ20" i="10"/>
  <c r="CJ21" i="10"/>
  <c r="CJ22" i="10"/>
  <c r="CJ23" i="10"/>
  <c r="CJ24" i="10"/>
  <c r="CJ25" i="10"/>
  <c r="CJ26" i="10"/>
  <c r="CJ27" i="10"/>
  <c r="CJ28" i="10"/>
  <c r="CJ29" i="10"/>
  <c r="CJ30" i="10"/>
  <c r="CJ31" i="10"/>
  <c r="CJ32" i="10"/>
  <c r="CJ33" i="10"/>
  <c r="CJ34" i="10"/>
  <c r="CJ35" i="10"/>
  <c r="CJ36" i="10"/>
  <c r="CJ37" i="10"/>
  <c r="CJ38" i="10"/>
  <c r="CJ39" i="10"/>
  <c r="CJ40" i="10"/>
  <c r="CJ41" i="10"/>
  <c r="CJ42" i="10"/>
  <c r="CJ43" i="10"/>
  <c r="CJ44" i="10"/>
  <c r="CJ45" i="10"/>
  <c r="CJ46" i="10"/>
  <c r="CJ47" i="10"/>
  <c r="CJ48" i="10"/>
  <c r="CI8" i="10"/>
  <c r="CI9" i="10"/>
  <c r="CI10" i="10"/>
  <c r="CI11" i="10"/>
  <c r="CI12" i="10"/>
  <c r="CI13" i="10"/>
  <c r="CI14" i="10"/>
  <c r="CI15" i="10"/>
  <c r="CI16" i="10"/>
  <c r="CI17" i="10"/>
  <c r="CI18" i="10"/>
  <c r="CI19" i="10"/>
  <c r="CI20" i="10"/>
  <c r="CI21" i="10"/>
  <c r="CI22" i="10"/>
  <c r="CI23" i="10"/>
  <c r="CI24" i="10"/>
  <c r="CI25" i="10"/>
  <c r="CI26" i="10"/>
  <c r="CI27" i="10"/>
  <c r="CI28" i="10"/>
  <c r="CI29" i="10"/>
  <c r="CI30" i="10"/>
  <c r="CI31" i="10"/>
  <c r="CI32" i="10"/>
  <c r="CI33" i="10"/>
  <c r="CI34" i="10"/>
  <c r="CI35" i="10"/>
  <c r="CI36" i="10"/>
  <c r="CI37" i="10"/>
  <c r="CI38" i="10"/>
  <c r="CI39" i="10"/>
  <c r="CI40" i="10"/>
  <c r="CI41" i="10"/>
  <c r="CI42" i="10"/>
  <c r="CI43" i="10"/>
  <c r="CI44" i="10"/>
  <c r="CI45" i="10"/>
  <c r="CI46" i="10"/>
  <c r="CI47" i="10"/>
  <c r="CI48" i="10"/>
  <c r="CH8" i="10"/>
  <c r="CH9" i="10"/>
  <c r="CF9" i="10" s="1"/>
  <c r="CH10" i="10"/>
  <c r="CH11" i="10"/>
  <c r="CF11" i="10" s="1"/>
  <c r="CH12" i="10"/>
  <c r="CH13" i="10"/>
  <c r="CF13" i="10" s="1"/>
  <c r="CH14" i="10"/>
  <c r="CH15" i="10"/>
  <c r="CH16" i="10"/>
  <c r="CH17" i="10"/>
  <c r="CF17" i="10" s="1"/>
  <c r="CH18" i="10"/>
  <c r="CH19" i="10"/>
  <c r="CF19" i="10" s="1"/>
  <c r="CH20" i="10"/>
  <c r="CH21" i="10"/>
  <c r="CF21" i="10" s="1"/>
  <c r="CH22" i="10"/>
  <c r="CH23" i="10"/>
  <c r="CH24" i="10"/>
  <c r="CH25" i="10"/>
  <c r="CF25" i="10" s="1"/>
  <c r="CH26" i="10"/>
  <c r="CH27" i="10"/>
  <c r="CF27" i="10" s="1"/>
  <c r="CH28" i="10"/>
  <c r="CH29" i="10"/>
  <c r="CF29" i="10" s="1"/>
  <c r="CH30" i="10"/>
  <c r="CH31" i="10"/>
  <c r="CH32" i="10"/>
  <c r="CH33" i="10"/>
  <c r="CF33" i="10" s="1"/>
  <c r="CH34" i="10"/>
  <c r="CH35" i="10"/>
  <c r="CF35" i="10" s="1"/>
  <c r="CH36" i="10"/>
  <c r="CH37" i="10"/>
  <c r="CF37" i="10" s="1"/>
  <c r="CH38" i="10"/>
  <c r="CH39" i="10"/>
  <c r="CH40" i="10"/>
  <c r="CH41" i="10"/>
  <c r="CF41" i="10" s="1"/>
  <c r="CH42" i="10"/>
  <c r="CH43" i="10"/>
  <c r="CF43" i="10" s="1"/>
  <c r="CH44" i="10"/>
  <c r="CH45" i="10"/>
  <c r="CF45" i="10" s="1"/>
  <c r="CH46" i="10"/>
  <c r="CH47" i="10"/>
  <c r="CH48" i="10"/>
  <c r="CG8" i="10"/>
  <c r="CG9" i="10"/>
  <c r="CG10" i="10"/>
  <c r="CG11" i="10"/>
  <c r="CG12" i="10"/>
  <c r="CG13" i="10"/>
  <c r="CG14" i="10"/>
  <c r="CG15" i="10"/>
  <c r="CG16" i="10"/>
  <c r="CG17" i="10"/>
  <c r="CG18" i="10"/>
  <c r="CG19" i="10"/>
  <c r="CG20" i="10"/>
  <c r="CG21" i="10"/>
  <c r="CG22" i="10"/>
  <c r="CG23" i="10"/>
  <c r="CG24" i="10"/>
  <c r="CG25" i="10"/>
  <c r="CG26" i="10"/>
  <c r="CG27" i="10"/>
  <c r="CG28" i="10"/>
  <c r="CG29" i="10"/>
  <c r="CG30" i="10"/>
  <c r="CG31" i="10"/>
  <c r="CG32" i="10"/>
  <c r="CG33" i="10"/>
  <c r="CG34" i="10"/>
  <c r="CG35" i="10"/>
  <c r="CG36" i="10"/>
  <c r="CG37" i="10"/>
  <c r="CG38" i="10"/>
  <c r="CG39" i="10"/>
  <c r="CG40" i="10"/>
  <c r="CG41" i="10"/>
  <c r="CG42" i="10"/>
  <c r="CG43" i="10"/>
  <c r="CG44" i="10"/>
  <c r="CG45" i="10"/>
  <c r="CG46" i="10"/>
  <c r="CG47" i="10"/>
  <c r="CG48" i="10"/>
  <c r="CF15" i="10"/>
  <c r="CF23" i="10"/>
  <c r="CF31" i="10"/>
  <c r="CF39" i="10"/>
  <c r="CF47" i="10"/>
  <c r="BK8" i="10"/>
  <c r="BK9" i="10"/>
  <c r="BK10" i="10"/>
  <c r="BK11" i="10"/>
  <c r="BK12" i="10"/>
  <c r="BK13" i="10"/>
  <c r="BK14" i="10"/>
  <c r="BK15" i="10"/>
  <c r="BK16" i="10"/>
  <c r="BK17" i="10"/>
  <c r="BK18" i="10"/>
  <c r="BK19" i="10"/>
  <c r="BK20" i="10"/>
  <c r="BK21" i="10"/>
  <c r="BK22" i="10"/>
  <c r="BK23" i="10"/>
  <c r="BK24" i="10"/>
  <c r="BK25" i="10"/>
  <c r="BK26" i="10"/>
  <c r="BK27" i="10"/>
  <c r="BK28" i="10"/>
  <c r="BK29" i="10"/>
  <c r="BK30" i="10"/>
  <c r="BK31" i="10"/>
  <c r="BK32" i="10"/>
  <c r="BK33" i="10"/>
  <c r="BK34" i="10"/>
  <c r="BK35" i="10"/>
  <c r="BK36" i="10"/>
  <c r="BK37" i="10"/>
  <c r="BK38" i="10"/>
  <c r="BK39" i="10"/>
  <c r="BK40" i="10"/>
  <c r="BK41" i="10"/>
  <c r="BK42" i="10"/>
  <c r="BK43" i="10"/>
  <c r="BK44" i="10"/>
  <c r="BK45" i="10"/>
  <c r="BK46" i="10"/>
  <c r="BK47" i="10"/>
  <c r="BK48" i="10"/>
  <c r="BD8" i="10"/>
  <c r="BD9" i="10"/>
  <c r="BD10" i="10"/>
  <c r="BD11" i="10"/>
  <c r="BC11" i="10" s="1"/>
  <c r="BD12" i="10"/>
  <c r="BD13" i="10"/>
  <c r="BC13" i="10" s="1"/>
  <c r="I13" i="1" s="1"/>
  <c r="BD14" i="10"/>
  <c r="BD15" i="10"/>
  <c r="BC15" i="10" s="1"/>
  <c r="BD16" i="10"/>
  <c r="BD17" i="10"/>
  <c r="BD18" i="10"/>
  <c r="BD19" i="10"/>
  <c r="BC19" i="10" s="1"/>
  <c r="BD20" i="10"/>
  <c r="BD21" i="10"/>
  <c r="BC21" i="10" s="1"/>
  <c r="I21" i="1" s="1"/>
  <c r="BD22" i="10"/>
  <c r="BD23" i="10"/>
  <c r="BC23" i="10" s="1"/>
  <c r="BD24" i="10"/>
  <c r="BD25" i="10"/>
  <c r="BD26" i="10"/>
  <c r="BD27" i="10"/>
  <c r="BC27" i="10" s="1"/>
  <c r="BD28" i="10"/>
  <c r="BD29" i="10"/>
  <c r="BC29" i="10" s="1"/>
  <c r="I29" i="1" s="1"/>
  <c r="BD30" i="10"/>
  <c r="BD31" i="10"/>
  <c r="BC31" i="10" s="1"/>
  <c r="BD32" i="10"/>
  <c r="BD33" i="10"/>
  <c r="BD34" i="10"/>
  <c r="BD35" i="10"/>
  <c r="BC35" i="10" s="1"/>
  <c r="BD36" i="10"/>
  <c r="BD37" i="10"/>
  <c r="BC37" i="10" s="1"/>
  <c r="I37" i="1" s="1"/>
  <c r="BD38" i="10"/>
  <c r="BD39" i="10"/>
  <c r="BC39" i="10" s="1"/>
  <c r="BD40" i="10"/>
  <c r="BD41" i="10"/>
  <c r="BD42" i="10"/>
  <c r="BD43" i="10"/>
  <c r="BC43" i="10" s="1"/>
  <c r="BD44" i="10"/>
  <c r="BD45" i="10"/>
  <c r="BC45" i="10" s="1"/>
  <c r="I45" i="1" s="1"/>
  <c r="BD46" i="10"/>
  <c r="BD47" i="10"/>
  <c r="BC47" i="10" s="1"/>
  <c r="BD48" i="10"/>
  <c r="BC9" i="10"/>
  <c r="BC17" i="10"/>
  <c r="BC25" i="10"/>
  <c r="BC33" i="10"/>
  <c r="BC41" i="10"/>
  <c r="AY8" i="10"/>
  <c r="CZ8" i="10" s="1"/>
  <c r="CS8" i="10" s="1"/>
  <c r="AY9" i="10"/>
  <c r="CZ9" i="10" s="1"/>
  <c r="CS9" i="10" s="1"/>
  <c r="AY10" i="10"/>
  <c r="CZ10" i="10" s="1"/>
  <c r="CS10" i="10" s="1"/>
  <c r="AY11" i="10"/>
  <c r="CZ11" i="10" s="1"/>
  <c r="CS11" i="10" s="1"/>
  <c r="AY12" i="10"/>
  <c r="CZ12" i="10" s="1"/>
  <c r="CS12" i="10" s="1"/>
  <c r="AY13" i="10"/>
  <c r="CZ13" i="10" s="1"/>
  <c r="CS13" i="10" s="1"/>
  <c r="AY14" i="10"/>
  <c r="CZ14" i="10" s="1"/>
  <c r="CS14" i="10" s="1"/>
  <c r="AY15" i="10"/>
  <c r="CZ15" i="10" s="1"/>
  <c r="CS15" i="10" s="1"/>
  <c r="AY16" i="10"/>
  <c r="CZ16" i="10" s="1"/>
  <c r="CS16" i="10" s="1"/>
  <c r="AY17" i="10"/>
  <c r="CZ17" i="10" s="1"/>
  <c r="CS17" i="10" s="1"/>
  <c r="AY18" i="10"/>
  <c r="CZ18" i="10" s="1"/>
  <c r="CS18" i="10" s="1"/>
  <c r="AY19" i="10"/>
  <c r="CZ19" i="10" s="1"/>
  <c r="CS19" i="10" s="1"/>
  <c r="AY20" i="10"/>
  <c r="CZ20" i="10" s="1"/>
  <c r="CS20" i="10" s="1"/>
  <c r="AY21" i="10"/>
  <c r="CZ21" i="10" s="1"/>
  <c r="CS21" i="10" s="1"/>
  <c r="AY22" i="10"/>
  <c r="CZ22" i="10" s="1"/>
  <c r="CS22" i="10" s="1"/>
  <c r="AY23" i="10"/>
  <c r="CZ23" i="10" s="1"/>
  <c r="CS23" i="10" s="1"/>
  <c r="AY24" i="10"/>
  <c r="CZ24" i="10" s="1"/>
  <c r="CS24" i="10" s="1"/>
  <c r="AY25" i="10"/>
  <c r="CZ25" i="10" s="1"/>
  <c r="CS25" i="10" s="1"/>
  <c r="AY26" i="10"/>
  <c r="CZ26" i="10" s="1"/>
  <c r="CS26" i="10" s="1"/>
  <c r="AY27" i="10"/>
  <c r="CZ27" i="10" s="1"/>
  <c r="CS27" i="10" s="1"/>
  <c r="AY28" i="10"/>
  <c r="CZ28" i="10" s="1"/>
  <c r="CS28" i="10" s="1"/>
  <c r="AY29" i="10"/>
  <c r="CZ29" i="10" s="1"/>
  <c r="CS29" i="10" s="1"/>
  <c r="AY30" i="10"/>
  <c r="CZ30" i="10" s="1"/>
  <c r="CS30" i="10" s="1"/>
  <c r="AY31" i="10"/>
  <c r="CZ31" i="10" s="1"/>
  <c r="CS31" i="10" s="1"/>
  <c r="AY32" i="10"/>
  <c r="CZ32" i="10" s="1"/>
  <c r="CS32" i="10" s="1"/>
  <c r="AY33" i="10"/>
  <c r="CZ33" i="10" s="1"/>
  <c r="CS33" i="10" s="1"/>
  <c r="AY34" i="10"/>
  <c r="CZ34" i="10" s="1"/>
  <c r="CS34" i="10" s="1"/>
  <c r="AY35" i="10"/>
  <c r="CZ35" i="10" s="1"/>
  <c r="CS35" i="10" s="1"/>
  <c r="AY36" i="10"/>
  <c r="CZ36" i="10" s="1"/>
  <c r="CS36" i="10" s="1"/>
  <c r="AY37" i="10"/>
  <c r="CZ37" i="10" s="1"/>
  <c r="CS37" i="10" s="1"/>
  <c r="AY38" i="10"/>
  <c r="CZ38" i="10" s="1"/>
  <c r="CS38" i="10" s="1"/>
  <c r="AY39" i="10"/>
  <c r="CZ39" i="10" s="1"/>
  <c r="CS39" i="10" s="1"/>
  <c r="AY40" i="10"/>
  <c r="CZ40" i="10" s="1"/>
  <c r="CS40" i="10" s="1"/>
  <c r="AY41" i="10"/>
  <c r="CZ41" i="10" s="1"/>
  <c r="CS41" i="10" s="1"/>
  <c r="AY42" i="10"/>
  <c r="CZ42" i="10" s="1"/>
  <c r="CS42" i="10" s="1"/>
  <c r="AY43" i="10"/>
  <c r="CZ43" i="10" s="1"/>
  <c r="CS43" i="10" s="1"/>
  <c r="AY44" i="10"/>
  <c r="CZ44" i="10" s="1"/>
  <c r="CS44" i="10" s="1"/>
  <c r="AY45" i="10"/>
  <c r="CZ45" i="10" s="1"/>
  <c r="CS45" i="10" s="1"/>
  <c r="AY46" i="10"/>
  <c r="CZ46" i="10" s="1"/>
  <c r="CS46" i="10" s="1"/>
  <c r="AY47" i="10"/>
  <c r="CZ47" i="10" s="1"/>
  <c r="CS47" i="10" s="1"/>
  <c r="AY48" i="10"/>
  <c r="CZ48" i="10" s="1"/>
  <c r="CS48" i="10" s="1"/>
  <c r="AU8" i="10"/>
  <c r="CY8" i="10" s="1"/>
  <c r="CR8" i="10" s="1"/>
  <c r="AU9" i="10"/>
  <c r="CY9" i="10" s="1"/>
  <c r="CR9" i="10" s="1"/>
  <c r="AU10" i="10"/>
  <c r="CY10" i="10" s="1"/>
  <c r="CR10" i="10" s="1"/>
  <c r="AU11" i="10"/>
  <c r="CY11" i="10" s="1"/>
  <c r="CR11" i="10" s="1"/>
  <c r="AU12" i="10"/>
  <c r="CY12" i="10" s="1"/>
  <c r="CR12" i="10" s="1"/>
  <c r="AU13" i="10"/>
  <c r="CY13" i="10" s="1"/>
  <c r="CR13" i="10" s="1"/>
  <c r="AU14" i="10"/>
  <c r="CY14" i="10" s="1"/>
  <c r="CR14" i="10" s="1"/>
  <c r="AU15" i="10"/>
  <c r="CY15" i="10" s="1"/>
  <c r="CR15" i="10" s="1"/>
  <c r="AU16" i="10"/>
  <c r="CY16" i="10" s="1"/>
  <c r="CR16" i="10" s="1"/>
  <c r="AU17" i="10"/>
  <c r="CY17" i="10" s="1"/>
  <c r="CR17" i="10" s="1"/>
  <c r="AU18" i="10"/>
  <c r="CY18" i="10" s="1"/>
  <c r="CR18" i="10" s="1"/>
  <c r="AU19" i="10"/>
  <c r="CY19" i="10" s="1"/>
  <c r="CR19" i="10" s="1"/>
  <c r="AU20" i="10"/>
  <c r="CY20" i="10" s="1"/>
  <c r="CR20" i="10" s="1"/>
  <c r="AU21" i="10"/>
  <c r="CY21" i="10" s="1"/>
  <c r="CR21" i="10" s="1"/>
  <c r="AU22" i="10"/>
  <c r="CY22" i="10" s="1"/>
  <c r="CR22" i="10" s="1"/>
  <c r="AU23" i="10"/>
  <c r="CY23" i="10" s="1"/>
  <c r="CR23" i="10" s="1"/>
  <c r="AU24" i="10"/>
  <c r="CY24" i="10" s="1"/>
  <c r="CR24" i="10" s="1"/>
  <c r="AU25" i="10"/>
  <c r="CY25" i="10" s="1"/>
  <c r="CR25" i="10" s="1"/>
  <c r="AU26" i="10"/>
  <c r="CY26" i="10" s="1"/>
  <c r="CR26" i="10" s="1"/>
  <c r="AU27" i="10"/>
  <c r="CY27" i="10" s="1"/>
  <c r="CR27" i="10" s="1"/>
  <c r="AU28" i="10"/>
  <c r="CY28" i="10" s="1"/>
  <c r="CR28" i="10" s="1"/>
  <c r="AU29" i="10"/>
  <c r="CY29" i="10" s="1"/>
  <c r="CR29" i="10" s="1"/>
  <c r="AU30" i="10"/>
  <c r="CY30" i="10" s="1"/>
  <c r="CR30" i="10" s="1"/>
  <c r="AU31" i="10"/>
  <c r="CY31" i="10" s="1"/>
  <c r="CR31" i="10" s="1"/>
  <c r="AU32" i="10"/>
  <c r="CY32" i="10" s="1"/>
  <c r="CR32" i="10" s="1"/>
  <c r="AU33" i="10"/>
  <c r="CY33" i="10" s="1"/>
  <c r="CR33" i="10" s="1"/>
  <c r="AU34" i="10"/>
  <c r="CY34" i="10" s="1"/>
  <c r="CR34" i="10" s="1"/>
  <c r="AU35" i="10"/>
  <c r="CY35" i="10" s="1"/>
  <c r="CR35" i="10" s="1"/>
  <c r="AU36" i="10"/>
  <c r="CY36" i="10" s="1"/>
  <c r="CR36" i="10" s="1"/>
  <c r="AU37" i="10"/>
  <c r="CY37" i="10" s="1"/>
  <c r="CR37" i="10" s="1"/>
  <c r="AU38" i="10"/>
  <c r="CY38" i="10" s="1"/>
  <c r="CR38" i="10" s="1"/>
  <c r="AU39" i="10"/>
  <c r="CY39" i="10" s="1"/>
  <c r="CR39" i="10" s="1"/>
  <c r="AU40" i="10"/>
  <c r="CY40" i="10" s="1"/>
  <c r="CR40" i="10" s="1"/>
  <c r="AU41" i="10"/>
  <c r="CY41" i="10" s="1"/>
  <c r="CR41" i="10" s="1"/>
  <c r="AU42" i="10"/>
  <c r="CY42" i="10" s="1"/>
  <c r="CR42" i="10" s="1"/>
  <c r="AU43" i="10"/>
  <c r="CY43" i="10" s="1"/>
  <c r="CR43" i="10" s="1"/>
  <c r="AU44" i="10"/>
  <c r="CY44" i="10" s="1"/>
  <c r="CR44" i="10" s="1"/>
  <c r="AU45" i="10"/>
  <c r="CY45" i="10" s="1"/>
  <c r="CR45" i="10" s="1"/>
  <c r="AU46" i="10"/>
  <c r="CY46" i="10" s="1"/>
  <c r="CR46" i="10" s="1"/>
  <c r="AU47" i="10"/>
  <c r="CY47" i="10" s="1"/>
  <c r="CR47" i="10" s="1"/>
  <c r="AU48" i="10"/>
  <c r="CY48" i="10" s="1"/>
  <c r="CR48" i="10" s="1"/>
  <c r="AQ8" i="10"/>
  <c r="CX8" i="10" s="1"/>
  <c r="CQ8" i="10" s="1"/>
  <c r="AQ9" i="10"/>
  <c r="CX9" i="10" s="1"/>
  <c r="CQ9" i="10" s="1"/>
  <c r="AQ10" i="10"/>
  <c r="CX10" i="10" s="1"/>
  <c r="CQ10" i="10" s="1"/>
  <c r="AQ11" i="10"/>
  <c r="CX11" i="10" s="1"/>
  <c r="CQ11" i="10" s="1"/>
  <c r="AQ12" i="10"/>
  <c r="CX12" i="10" s="1"/>
  <c r="CQ12" i="10" s="1"/>
  <c r="AQ13" i="10"/>
  <c r="CX13" i="10" s="1"/>
  <c r="CQ13" i="10" s="1"/>
  <c r="AQ14" i="10"/>
  <c r="CX14" i="10" s="1"/>
  <c r="CQ14" i="10" s="1"/>
  <c r="AQ15" i="10"/>
  <c r="CX15" i="10" s="1"/>
  <c r="CQ15" i="10" s="1"/>
  <c r="AQ16" i="10"/>
  <c r="CX16" i="10" s="1"/>
  <c r="CQ16" i="10" s="1"/>
  <c r="AQ17" i="10"/>
  <c r="CX17" i="10" s="1"/>
  <c r="CQ17" i="10" s="1"/>
  <c r="AQ18" i="10"/>
  <c r="CX18" i="10" s="1"/>
  <c r="CQ18" i="10" s="1"/>
  <c r="AQ19" i="10"/>
  <c r="CX19" i="10" s="1"/>
  <c r="CQ19" i="10" s="1"/>
  <c r="AQ20" i="10"/>
  <c r="CX20" i="10" s="1"/>
  <c r="CQ20" i="10" s="1"/>
  <c r="AQ21" i="10"/>
  <c r="CX21" i="10" s="1"/>
  <c r="CQ21" i="10" s="1"/>
  <c r="AQ22" i="10"/>
  <c r="CX22" i="10" s="1"/>
  <c r="CQ22" i="10" s="1"/>
  <c r="AQ23" i="10"/>
  <c r="CX23" i="10" s="1"/>
  <c r="CQ23" i="10" s="1"/>
  <c r="AQ24" i="10"/>
  <c r="CX24" i="10" s="1"/>
  <c r="CQ24" i="10" s="1"/>
  <c r="AQ25" i="10"/>
  <c r="CX25" i="10" s="1"/>
  <c r="CQ25" i="10" s="1"/>
  <c r="AQ26" i="10"/>
  <c r="CX26" i="10" s="1"/>
  <c r="CQ26" i="10" s="1"/>
  <c r="AQ27" i="10"/>
  <c r="CX27" i="10" s="1"/>
  <c r="CQ27" i="10" s="1"/>
  <c r="AQ28" i="10"/>
  <c r="CX28" i="10" s="1"/>
  <c r="CQ28" i="10" s="1"/>
  <c r="AQ29" i="10"/>
  <c r="CX29" i="10" s="1"/>
  <c r="CQ29" i="10" s="1"/>
  <c r="AQ30" i="10"/>
  <c r="CX30" i="10" s="1"/>
  <c r="CQ30" i="10" s="1"/>
  <c r="AQ31" i="10"/>
  <c r="CX31" i="10" s="1"/>
  <c r="CQ31" i="10" s="1"/>
  <c r="AQ32" i="10"/>
  <c r="CX32" i="10" s="1"/>
  <c r="CQ32" i="10" s="1"/>
  <c r="AQ33" i="10"/>
  <c r="CX33" i="10" s="1"/>
  <c r="CQ33" i="10" s="1"/>
  <c r="AQ34" i="10"/>
  <c r="CX34" i="10" s="1"/>
  <c r="CQ34" i="10" s="1"/>
  <c r="AQ35" i="10"/>
  <c r="CX35" i="10" s="1"/>
  <c r="CQ35" i="10" s="1"/>
  <c r="AQ36" i="10"/>
  <c r="CX36" i="10" s="1"/>
  <c r="CQ36" i="10" s="1"/>
  <c r="AQ37" i="10"/>
  <c r="CX37" i="10" s="1"/>
  <c r="CQ37" i="10" s="1"/>
  <c r="AQ38" i="10"/>
  <c r="CX38" i="10" s="1"/>
  <c r="CQ38" i="10" s="1"/>
  <c r="AQ39" i="10"/>
  <c r="CX39" i="10" s="1"/>
  <c r="CQ39" i="10" s="1"/>
  <c r="AQ40" i="10"/>
  <c r="CX40" i="10" s="1"/>
  <c r="CQ40" i="10" s="1"/>
  <c r="AQ41" i="10"/>
  <c r="CX41" i="10" s="1"/>
  <c r="CQ41" i="10" s="1"/>
  <c r="AQ42" i="10"/>
  <c r="CX42" i="10" s="1"/>
  <c r="CQ42" i="10" s="1"/>
  <c r="AQ43" i="10"/>
  <c r="CX43" i="10" s="1"/>
  <c r="CQ43" i="10" s="1"/>
  <c r="AQ44" i="10"/>
  <c r="CX44" i="10" s="1"/>
  <c r="CQ44" i="10" s="1"/>
  <c r="AQ45" i="10"/>
  <c r="CX45" i="10" s="1"/>
  <c r="CQ45" i="10" s="1"/>
  <c r="AQ46" i="10"/>
  <c r="CX46" i="10" s="1"/>
  <c r="CQ46" i="10" s="1"/>
  <c r="AQ47" i="10"/>
  <c r="CX47" i="10" s="1"/>
  <c r="CQ47" i="10" s="1"/>
  <c r="AQ48" i="10"/>
  <c r="CX48" i="10" s="1"/>
  <c r="CQ48" i="10" s="1"/>
  <c r="AM8" i="10"/>
  <c r="CW8" i="10" s="1"/>
  <c r="CP8" i="10" s="1"/>
  <c r="AM9" i="10"/>
  <c r="CW9" i="10" s="1"/>
  <c r="CP9" i="10" s="1"/>
  <c r="AM10" i="10"/>
  <c r="CW10" i="10" s="1"/>
  <c r="CP10" i="10" s="1"/>
  <c r="AM11" i="10"/>
  <c r="CW11" i="10" s="1"/>
  <c r="CP11" i="10" s="1"/>
  <c r="AM12" i="10"/>
  <c r="CW12" i="10" s="1"/>
  <c r="CP12" i="10" s="1"/>
  <c r="AM13" i="10"/>
  <c r="CW13" i="10" s="1"/>
  <c r="CP13" i="10" s="1"/>
  <c r="AM14" i="10"/>
  <c r="CW14" i="10" s="1"/>
  <c r="CP14" i="10" s="1"/>
  <c r="AM15" i="10"/>
  <c r="CW15" i="10" s="1"/>
  <c r="CP15" i="10" s="1"/>
  <c r="AM16" i="10"/>
  <c r="CW16" i="10" s="1"/>
  <c r="CP16" i="10" s="1"/>
  <c r="AM17" i="10"/>
  <c r="CW17" i="10" s="1"/>
  <c r="CP17" i="10" s="1"/>
  <c r="AM18" i="10"/>
  <c r="CW18" i="10" s="1"/>
  <c r="CP18" i="10" s="1"/>
  <c r="AM19" i="10"/>
  <c r="CW19" i="10" s="1"/>
  <c r="CP19" i="10" s="1"/>
  <c r="AM20" i="10"/>
  <c r="CW20" i="10" s="1"/>
  <c r="CP20" i="10" s="1"/>
  <c r="AM21" i="10"/>
  <c r="CW21" i="10" s="1"/>
  <c r="CP21" i="10" s="1"/>
  <c r="AM22" i="10"/>
  <c r="CW22" i="10" s="1"/>
  <c r="CP22" i="10" s="1"/>
  <c r="AM23" i="10"/>
  <c r="CW23" i="10" s="1"/>
  <c r="CP23" i="10" s="1"/>
  <c r="AM24" i="10"/>
  <c r="CW24" i="10" s="1"/>
  <c r="CP24" i="10" s="1"/>
  <c r="AM25" i="10"/>
  <c r="CW25" i="10" s="1"/>
  <c r="CP25" i="10" s="1"/>
  <c r="AM26" i="10"/>
  <c r="CW26" i="10" s="1"/>
  <c r="CP26" i="10" s="1"/>
  <c r="AM27" i="10"/>
  <c r="CW27" i="10" s="1"/>
  <c r="CP27" i="10" s="1"/>
  <c r="AM28" i="10"/>
  <c r="CW28" i="10" s="1"/>
  <c r="CP28" i="10" s="1"/>
  <c r="AM29" i="10"/>
  <c r="CW29" i="10" s="1"/>
  <c r="CP29" i="10" s="1"/>
  <c r="AM30" i="10"/>
  <c r="CW30" i="10" s="1"/>
  <c r="CP30" i="10" s="1"/>
  <c r="AM31" i="10"/>
  <c r="CW31" i="10" s="1"/>
  <c r="CP31" i="10" s="1"/>
  <c r="AM32" i="10"/>
  <c r="CW32" i="10" s="1"/>
  <c r="CP32" i="10" s="1"/>
  <c r="AM33" i="10"/>
  <c r="CW33" i="10" s="1"/>
  <c r="CP33" i="10" s="1"/>
  <c r="AM34" i="10"/>
  <c r="CW34" i="10" s="1"/>
  <c r="CP34" i="10" s="1"/>
  <c r="AM35" i="10"/>
  <c r="CW35" i="10" s="1"/>
  <c r="CP35" i="10" s="1"/>
  <c r="AM36" i="10"/>
  <c r="CW36" i="10" s="1"/>
  <c r="CP36" i="10" s="1"/>
  <c r="AM37" i="10"/>
  <c r="CW37" i="10" s="1"/>
  <c r="CP37" i="10" s="1"/>
  <c r="AM38" i="10"/>
  <c r="CW38" i="10" s="1"/>
  <c r="CP38" i="10" s="1"/>
  <c r="AM39" i="10"/>
  <c r="CW39" i="10" s="1"/>
  <c r="CP39" i="10" s="1"/>
  <c r="AM40" i="10"/>
  <c r="CW40" i="10" s="1"/>
  <c r="CP40" i="10" s="1"/>
  <c r="AM41" i="10"/>
  <c r="CW41" i="10" s="1"/>
  <c r="CP41" i="10" s="1"/>
  <c r="AM42" i="10"/>
  <c r="CW42" i="10" s="1"/>
  <c r="CP42" i="10" s="1"/>
  <c r="AM43" i="10"/>
  <c r="CW43" i="10" s="1"/>
  <c r="CP43" i="10" s="1"/>
  <c r="AM44" i="10"/>
  <c r="CW44" i="10" s="1"/>
  <c r="CP44" i="10" s="1"/>
  <c r="AM45" i="10"/>
  <c r="CW45" i="10" s="1"/>
  <c r="CP45" i="10" s="1"/>
  <c r="AM46" i="10"/>
  <c r="CW46" i="10" s="1"/>
  <c r="CP46" i="10" s="1"/>
  <c r="AM47" i="10"/>
  <c r="CW47" i="10" s="1"/>
  <c r="CP47" i="10" s="1"/>
  <c r="AM48" i="10"/>
  <c r="CW48" i="10" s="1"/>
  <c r="CP48" i="10" s="1"/>
  <c r="AI8" i="10"/>
  <c r="CV8" i="10" s="1"/>
  <c r="CO8" i="10" s="1"/>
  <c r="AI9" i="10"/>
  <c r="CV9" i="10" s="1"/>
  <c r="CO9" i="10" s="1"/>
  <c r="AI10" i="10"/>
  <c r="CV10" i="10" s="1"/>
  <c r="CO10" i="10" s="1"/>
  <c r="AI11" i="10"/>
  <c r="CV11" i="10" s="1"/>
  <c r="CO11" i="10" s="1"/>
  <c r="AI12" i="10"/>
  <c r="CV12" i="10" s="1"/>
  <c r="CO12" i="10" s="1"/>
  <c r="AI13" i="10"/>
  <c r="CV13" i="10" s="1"/>
  <c r="CO13" i="10" s="1"/>
  <c r="AI14" i="10"/>
  <c r="CV14" i="10" s="1"/>
  <c r="CO14" i="10" s="1"/>
  <c r="AI15" i="10"/>
  <c r="CV15" i="10" s="1"/>
  <c r="CO15" i="10" s="1"/>
  <c r="AI16" i="10"/>
  <c r="CV16" i="10" s="1"/>
  <c r="CO16" i="10" s="1"/>
  <c r="AI17" i="10"/>
  <c r="CV17" i="10" s="1"/>
  <c r="CO17" i="10" s="1"/>
  <c r="AI18" i="10"/>
  <c r="CV18" i="10" s="1"/>
  <c r="CO18" i="10" s="1"/>
  <c r="AI19" i="10"/>
  <c r="CV19" i="10" s="1"/>
  <c r="CO19" i="10" s="1"/>
  <c r="AI20" i="10"/>
  <c r="CV20" i="10" s="1"/>
  <c r="CO20" i="10" s="1"/>
  <c r="AI21" i="10"/>
  <c r="CV21" i="10" s="1"/>
  <c r="CO21" i="10" s="1"/>
  <c r="AI22" i="10"/>
  <c r="CV22" i="10" s="1"/>
  <c r="CO22" i="10" s="1"/>
  <c r="AI23" i="10"/>
  <c r="CV23" i="10" s="1"/>
  <c r="CO23" i="10" s="1"/>
  <c r="AI24" i="10"/>
  <c r="CV24" i="10" s="1"/>
  <c r="CO24" i="10" s="1"/>
  <c r="AI25" i="10"/>
  <c r="CV25" i="10" s="1"/>
  <c r="CO25" i="10" s="1"/>
  <c r="AI26" i="10"/>
  <c r="CV26" i="10" s="1"/>
  <c r="CO26" i="10" s="1"/>
  <c r="AI27" i="10"/>
  <c r="CV27" i="10" s="1"/>
  <c r="CO27" i="10" s="1"/>
  <c r="AI28" i="10"/>
  <c r="CV28" i="10" s="1"/>
  <c r="CO28" i="10" s="1"/>
  <c r="AI29" i="10"/>
  <c r="CV29" i="10" s="1"/>
  <c r="CO29" i="10" s="1"/>
  <c r="AI30" i="10"/>
  <c r="CV30" i="10" s="1"/>
  <c r="CO30" i="10" s="1"/>
  <c r="AI31" i="10"/>
  <c r="CV31" i="10" s="1"/>
  <c r="CO31" i="10" s="1"/>
  <c r="AI32" i="10"/>
  <c r="CV32" i="10" s="1"/>
  <c r="CO32" i="10" s="1"/>
  <c r="AI33" i="10"/>
  <c r="CV33" i="10" s="1"/>
  <c r="CO33" i="10" s="1"/>
  <c r="AI34" i="10"/>
  <c r="CV34" i="10" s="1"/>
  <c r="CO34" i="10" s="1"/>
  <c r="AI35" i="10"/>
  <c r="CV35" i="10" s="1"/>
  <c r="CO35" i="10" s="1"/>
  <c r="AI36" i="10"/>
  <c r="CV36" i="10" s="1"/>
  <c r="CO36" i="10" s="1"/>
  <c r="AI37" i="10"/>
  <c r="CV37" i="10" s="1"/>
  <c r="CO37" i="10" s="1"/>
  <c r="AI38" i="10"/>
  <c r="CV38" i="10" s="1"/>
  <c r="CO38" i="10" s="1"/>
  <c r="AI39" i="10"/>
  <c r="CV39" i="10" s="1"/>
  <c r="CO39" i="10" s="1"/>
  <c r="AI40" i="10"/>
  <c r="CV40" i="10" s="1"/>
  <c r="CO40" i="10" s="1"/>
  <c r="AI41" i="10"/>
  <c r="CV41" i="10" s="1"/>
  <c r="CO41" i="10" s="1"/>
  <c r="AI42" i="10"/>
  <c r="CV42" i="10" s="1"/>
  <c r="CO42" i="10" s="1"/>
  <c r="AI43" i="10"/>
  <c r="CV43" i="10" s="1"/>
  <c r="CO43" i="10" s="1"/>
  <c r="AI44" i="10"/>
  <c r="CV44" i="10" s="1"/>
  <c r="CO44" i="10" s="1"/>
  <c r="AI45" i="10"/>
  <c r="CV45" i="10" s="1"/>
  <c r="CO45" i="10" s="1"/>
  <c r="AI46" i="10"/>
  <c r="CV46" i="10" s="1"/>
  <c r="CO46" i="10" s="1"/>
  <c r="AI47" i="10"/>
  <c r="CV47" i="10" s="1"/>
  <c r="CO47" i="10" s="1"/>
  <c r="AI48" i="10"/>
  <c r="CV48" i="10" s="1"/>
  <c r="CO48" i="10" s="1"/>
  <c r="AE8" i="10"/>
  <c r="CU8" i="10" s="1"/>
  <c r="CN8" i="10" s="1"/>
  <c r="AE9" i="10"/>
  <c r="CU9" i="10" s="1"/>
  <c r="AE10" i="10"/>
  <c r="CU10" i="10" s="1"/>
  <c r="CN10" i="10" s="1"/>
  <c r="AE11" i="10"/>
  <c r="CU11" i="10" s="1"/>
  <c r="AE12" i="10"/>
  <c r="CU12" i="10" s="1"/>
  <c r="CN12" i="10" s="1"/>
  <c r="AE13" i="10"/>
  <c r="CU13" i="10" s="1"/>
  <c r="AE14" i="10"/>
  <c r="CU14" i="10" s="1"/>
  <c r="CN14" i="10" s="1"/>
  <c r="AE15" i="10"/>
  <c r="CU15" i="10" s="1"/>
  <c r="AE16" i="10"/>
  <c r="CU16" i="10" s="1"/>
  <c r="CN16" i="10" s="1"/>
  <c r="AE17" i="10"/>
  <c r="CU17" i="10" s="1"/>
  <c r="AE18" i="10"/>
  <c r="CU18" i="10" s="1"/>
  <c r="CN18" i="10" s="1"/>
  <c r="AE19" i="10"/>
  <c r="CU19" i="10" s="1"/>
  <c r="AE20" i="10"/>
  <c r="CU20" i="10" s="1"/>
  <c r="CN20" i="10" s="1"/>
  <c r="AE21" i="10"/>
  <c r="CU21" i="10" s="1"/>
  <c r="AE22" i="10"/>
  <c r="CU22" i="10" s="1"/>
  <c r="CN22" i="10" s="1"/>
  <c r="AE23" i="10"/>
  <c r="CU23" i="10" s="1"/>
  <c r="AE24" i="10"/>
  <c r="CU24" i="10" s="1"/>
  <c r="CN24" i="10" s="1"/>
  <c r="AE25" i="10"/>
  <c r="CU25" i="10" s="1"/>
  <c r="AE26" i="10"/>
  <c r="CU26" i="10" s="1"/>
  <c r="CN26" i="10" s="1"/>
  <c r="AE27" i="10"/>
  <c r="CU27" i="10" s="1"/>
  <c r="AE28" i="10"/>
  <c r="CU28" i="10" s="1"/>
  <c r="CN28" i="10" s="1"/>
  <c r="AE29" i="10"/>
  <c r="CU29" i="10" s="1"/>
  <c r="AE30" i="10"/>
  <c r="CU30" i="10" s="1"/>
  <c r="CN30" i="10" s="1"/>
  <c r="AE31" i="10"/>
  <c r="CU31" i="10" s="1"/>
  <c r="AE32" i="10"/>
  <c r="CU32" i="10" s="1"/>
  <c r="CN32" i="10" s="1"/>
  <c r="AE33" i="10"/>
  <c r="CU33" i="10" s="1"/>
  <c r="AE34" i="10"/>
  <c r="CU34" i="10" s="1"/>
  <c r="CN34" i="10" s="1"/>
  <c r="AE35" i="10"/>
  <c r="CU35" i="10" s="1"/>
  <c r="AE36" i="10"/>
  <c r="CU36" i="10" s="1"/>
  <c r="CN36" i="10" s="1"/>
  <c r="AE37" i="10"/>
  <c r="CU37" i="10" s="1"/>
  <c r="AE38" i="10"/>
  <c r="CU38" i="10" s="1"/>
  <c r="CN38" i="10" s="1"/>
  <c r="AE39" i="10"/>
  <c r="CU39" i="10" s="1"/>
  <c r="AE40" i="10"/>
  <c r="CU40" i="10" s="1"/>
  <c r="CN40" i="10" s="1"/>
  <c r="AE41" i="10"/>
  <c r="CU41" i="10" s="1"/>
  <c r="AE42" i="10"/>
  <c r="CU42" i="10" s="1"/>
  <c r="CN42" i="10" s="1"/>
  <c r="AE43" i="10"/>
  <c r="CU43" i="10" s="1"/>
  <c r="AE44" i="10"/>
  <c r="CU44" i="10" s="1"/>
  <c r="CN44" i="10" s="1"/>
  <c r="AE45" i="10"/>
  <c r="CU45" i="10" s="1"/>
  <c r="AE46" i="10"/>
  <c r="CU46" i="10" s="1"/>
  <c r="CN46" i="10" s="1"/>
  <c r="AE47" i="10"/>
  <c r="CU47" i="10" s="1"/>
  <c r="AE48" i="10"/>
  <c r="CU48" i="10" s="1"/>
  <c r="CN48" i="10" s="1"/>
  <c r="AD9" i="10"/>
  <c r="AD13" i="10"/>
  <c r="AD17" i="10"/>
  <c r="AD21" i="10"/>
  <c r="AD25" i="10"/>
  <c r="AD29" i="10"/>
  <c r="AD33" i="10"/>
  <c r="AD37" i="10"/>
  <c r="AD41" i="10"/>
  <c r="AD45" i="10"/>
  <c r="Z8" i="10"/>
  <c r="CE8" i="10" s="1"/>
  <c r="BX8" i="10" s="1"/>
  <c r="Z9" i="10"/>
  <c r="CE9" i="10" s="1"/>
  <c r="BX9" i="10" s="1"/>
  <c r="Z10" i="10"/>
  <c r="CE10" i="10" s="1"/>
  <c r="BX10" i="10" s="1"/>
  <c r="Z11" i="10"/>
  <c r="CE11" i="10" s="1"/>
  <c r="BX11" i="10" s="1"/>
  <c r="Z12" i="10"/>
  <c r="CE12" i="10" s="1"/>
  <c r="BX12" i="10" s="1"/>
  <c r="Z13" i="10"/>
  <c r="CE13" i="10" s="1"/>
  <c r="BX13" i="10" s="1"/>
  <c r="Z14" i="10"/>
  <c r="CE14" i="10" s="1"/>
  <c r="BX14" i="10" s="1"/>
  <c r="Z15" i="10"/>
  <c r="CE15" i="10" s="1"/>
  <c r="BX15" i="10" s="1"/>
  <c r="Z16" i="10"/>
  <c r="CE16" i="10" s="1"/>
  <c r="BX16" i="10" s="1"/>
  <c r="Z17" i="10"/>
  <c r="CE17" i="10" s="1"/>
  <c r="BX17" i="10" s="1"/>
  <c r="Z18" i="10"/>
  <c r="CE18" i="10" s="1"/>
  <c r="BX18" i="10" s="1"/>
  <c r="Z19" i="10"/>
  <c r="CE19" i="10" s="1"/>
  <c r="BX19" i="10" s="1"/>
  <c r="Z20" i="10"/>
  <c r="CE20" i="10" s="1"/>
  <c r="BX20" i="10" s="1"/>
  <c r="Z21" i="10"/>
  <c r="CE21" i="10" s="1"/>
  <c r="BX21" i="10" s="1"/>
  <c r="Z22" i="10"/>
  <c r="CE22" i="10" s="1"/>
  <c r="BX22" i="10" s="1"/>
  <c r="Z23" i="10"/>
  <c r="CE23" i="10" s="1"/>
  <c r="BX23" i="10" s="1"/>
  <c r="Z24" i="10"/>
  <c r="CE24" i="10" s="1"/>
  <c r="BX24" i="10" s="1"/>
  <c r="Z25" i="10"/>
  <c r="CE25" i="10" s="1"/>
  <c r="BX25" i="10" s="1"/>
  <c r="Z26" i="10"/>
  <c r="CE26" i="10" s="1"/>
  <c r="BX26" i="10" s="1"/>
  <c r="Z27" i="10"/>
  <c r="CE27" i="10" s="1"/>
  <c r="BX27" i="10" s="1"/>
  <c r="Z28" i="10"/>
  <c r="CE28" i="10" s="1"/>
  <c r="BX28" i="10" s="1"/>
  <c r="Z29" i="10"/>
  <c r="CE29" i="10" s="1"/>
  <c r="BX29" i="10" s="1"/>
  <c r="Z30" i="10"/>
  <c r="CE30" i="10" s="1"/>
  <c r="BX30" i="10" s="1"/>
  <c r="Z31" i="10"/>
  <c r="CE31" i="10" s="1"/>
  <c r="BX31" i="10" s="1"/>
  <c r="Z32" i="10"/>
  <c r="CE32" i="10" s="1"/>
  <c r="BX32" i="10" s="1"/>
  <c r="Z33" i="10"/>
  <c r="CE33" i="10" s="1"/>
  <c r="BX33" i="10" s="1"/>
  <c r="Z34" i="10"/>
  <c r="CE34" i="10" s="1"/>
  <c r="BX34" i="10" s="1"/>
  <c r="Z35" i="10"/>
  <c r="CE35" i="10" s="1"/>
  <c r="BX35" i="10" s="1"/>
  <c r="Z36" i="10"/>
  <c r="CE36" i="10" s="1"/>
  <c r="BX36" i="10" s="1"/>
  <c r="Z37" i="10"/>
  <c r="CE37" i="10" s="1"/>
  <c r="BX37" i="10" s="1"/>
  <c r="Z38" i="10"/>
  <c r="CE38" i="10" s="1"/>
  <c r="BX38" i="10" s="1"/>
  <c r="Z39" i="10"/>
  <c r="CE39" i="10" s="1"/>
  <c r="BX39" i="10" s="1"/>
  <c r="Z40" i="10"/>
  <c r="CE40" i="10" s="1"/>
  <c r="BX40" i="10" s="1"/>
  <c r="Z41" i="10"/>
  <c r="CE41" i="10" s="1"/>
  <c r="BX41" i="10" s="1"/>
  <c r="Z42" i="10"/>
  <c r="CE42" i="10" s="1"/>
  <c r="BX42" i="10" s="1"/>
  <c r="Z43" i="10"/>
  <c r="CE43" i="10" s="1"/>
  <c r="BX43" i="10" s="1"/>
  <c r="Z44" i="10"/>
  <c r="CE44" i="10" s="1"/>
  <c r="BX44" i="10" s="1"/>
  <c r="Z45" i="10"/>
  <c r="CE45" i="10" s="1"/>
  <c r="BX45" i="10" s="1"/>
  <c r="Z46" i="10"/>
  <c r="CE46" i="10" s="1"/>
  <c r="BX46" i="10" s="1"/>
  <c r="Z47" i="10"/>
  <c r="CE47" i="10" s="1"/>
  <c r="BX47" i="10" s="1"/>
  <c r="Z48" i="10"/>
  <c r="CE48" i="10" s="1"/>
  <c r="BX48" i="10" s="1"/>
  <c r="V8" i="10"/>
  <c r="CD8" i="10" s="1"/>
  <c r="BW8" i="10" s="1"/>
  <c r="V9" i="10"/>
  <c r="CD9" i="10" s="1"/>
  <c r="BW9" i="10" s="1"/>
  <c r="V10" i="10"/>
  <c r="CD10" i="10" s="1"/>
  <c r="BW10" i="10" s="1"/>
  <c r="V11" i="10"/>
  <c r="CD11" i="10" s="1"/>
  <c r="BW11" i="10" s="1"/>
  <c r="V12" i="10"/>
  <c r="CD12" i="10" s="1"/>
  <c r="BW12" i="10" s="1"/>
  <c r="V13" i="10"/>
  <c r="CD13" i="10" s="1"/>
  <c r="BW13" i="10" s="1"/>
  <c r="V14" i="10"/>
  <c r="CD14" i="10" s="1"/>
  <c r="BW14" i="10" s="1"/>
  <c r="V15" i="10"/>
  <c r="CD15" i="10" s="1"/>
  <c r="BW15" i="10" s="1"/>
  <c r="V16" i="10"/>
  <c r="CD16" i="10" s="1"/>
  <c r="BW16" i="10" s="1"/>
  <c r="V17" i="10"/>
  <c r="CD17" i="10" s="1"/>
  <c r="BW17" i="10" s="1"/>
  <c r="V18" i="10"/>
  <c r="CD18" i="10" s="1"/>
  <c r="BW18" i="10" s="1"/>
  <c r="V19" i="10"/>
  <c r="CD19" i="10" s="1"/>
  <c r="BW19" i="10" s="1"/>
  <c r="V20" i="10"/>
  <c r="CD20" i="10" s="1"/>
  <c r="BW20" i="10" s="1"/>
  <c r="V21" i="10"/>
  <c r="CD21" i="10" s="1"/>
  <c r="BW21" i="10" s="1"/>
  <c r="V22" i="10"/>
  <c r="CD22" i="10" s="1"/>
  <c r="BW22" i="10" s="1"/>
  <c r="V23" i="10"/>
  <c r="CD23" i="10" s="1"/>
  <c r="BW23" i="10" s="1"/>
  <c r="V24" i="10"/>
  <c r="CD24" i="10" s="1"/>
  <c r="BW24" i="10" s="1"/>
  <c r="V25" i="10"/>
  <c r="CD25" i="10" s="1"/>
  <c r="BW25" i="10" s="1"/>
  <c r="V26" i="10"/>
  <c r="CD26" i="10" s="1"/>
  <c r="BW26" i="10" s="1"/>
  <c r="V27" i="10"/>
  <c r="CD27" i="10" s="1"/>
  <c r="BW27" i="10" s="1"/>
  <c r="V28" i="10"/>
  <c r="CD28" i="10" s="1"/>
  <c r="BW28" i="10" s="1"/>
  <c r="V29" i="10"/>
  <c r="CD29" i="10" s="1"/>
  <c r="BW29" i="10" s="1"/>
  <c r="V30" i="10"/>
  <c r="CD30" i="10" s="1"/>
  <c r="BW30" i="10" s="1"/>
  <c r="V31" i="10"/>
  <c r="CD31" i="10" s="1"/>
  <c r="BW31" i="10" s="1"/>
  <c r="V32" i="10"/>
  <c r="CD32" i="10" s="1"/>
  <c r="BW32" i="10" s="1"/>
  <c r="V33" i="10"/>
  <c r="CD33" i="10" s="1"/>
  <c r="BW33" i="10" s="1"/>
  <c r="V34" i="10"/>
  <c r="CD34" i="10" s="1"/>
  <c r="BW34" i="10" s="1"/>
  <c r="V35" i="10"/>
  <c r="CD35" i="10" s="1"/>
  <c r="BW35" i="10" s="1"/>
  <c r="V36" i="10"/>
  <c r="CD36" i="10" s="1"/>
  <c r="BW36" i="10" s="1"/>
  <c r="V37" i="10"/>
  <c r="CD37" i="10" s="1"/>
  <c r="BW37" i="10" s="1"/>
  <c r="V38" i="10"/>
  <c r="CD38" i="10" s="1"/>
  <c r="BW38" i="10" s="1"/>
  <c r="V39" i="10"/>
  <c r="CD39" i="10" s="1"/>
  <c r="BW39" i="10" s="1"/>
  <c r="V40" i="10"/>
  <c r="CD40" i="10" s="1"/>
  <c r="BW40" i="10" s="1"/>
  <c r="V41" i="10"/>
  <c r="CD41" i="10" s="1"/>
  <c r="BW41" i="10" s="1"/>
  <c r="V42" i="10"/>
  <c r="CD42" i="10" s="1"/>
  <c r="BW42" i="10" s="1"/>
  <c r="V43" i="10"/>
  <c r="CD43" i="10" s="1"/>
  <c r="BW43" i="10" s="1"/>
  <c r="V44" i="10"/>
  <c r="CD44" i="10" s="1"/>
  <c r="BW44" i="10" s="1"/>
  <c r="V45" i="10"/>
  <c r="CD45" i="10" s="1"/>
  <c r="BW45" i="10" s="1"/>
  <c r="V46" i="10"/>
  <c r="CD46" i="10" s="1"/>
  <c r="BW46" i="10" s="1"/>
  <c r="V47" i="10"/>
  <c r="CD47" i="10" s="1"/>
  <c r="BW47" i="10" s="1"/>
  <c r="V48" i="10"/>
  <c r="CD48" i="10" s="1"/>
  <c r="BW48" i="10" s="1"/>
  <c r="R8" i="10"/>
  <c r="CC8" i="10" s="1"/>
  <c r="BV8" i="10" s="1"/>
  <c r="R9" i="10"/>
  <c r="CC9" i="10" s="1"/>
  <c r="BV9" i="10" s="1"/>
  <c r="R10" i="10"/>
  <c r="CC10" i="10" s="1"/>
  <c r="BV10" i="10" s="1"/>
  <c r="R11" i="10"/>
  <c r="CC11" i="10" s="1"/>
  <c r="BV11" i="10" s="1"/>
  <c r="R12" i="10"/>
  <c r="CC12" i="10" s="1"/>
  <c r="BV12" i="10" s="1"/>
  <c r="R13" i="10"/>
  <c r="CC13" i="10" s="1"/>
  <c r="BV13" i="10" s="1"/>
  <c r="R14" i="10"/>
  <c r="CC14" i="10" s="1"/>
  <c r="BV14" i="10" s="1"/>
  <c r="R15" i="10"/>
  <c r="CC15" i="10" s="1"/>
  <c r="BV15" i="10" s="1"/>
  <c r="R16" i="10"/>
  <c r="CC16" i="10" s="1"/>
  <c r="BV16" i="10" s="1"/>
  <c r="R17" i="10"/>
  <c r="CC17" i="10" s="1"/>
  <c r="BV17" i="10" s="1"/>
  <c r="R18" i="10"/>
  <c r="CC18" i="10" s="1"/>
  <c r="BV18" i="10" s="1"/>
  <c r="R19" i="10"/>
  <c r="CC19" i="10" s="1"/>
  <c r="BV19" i="10" s="1"/>
  <c r="R20" i="10"/>
  <c r="CC20" i="10" s="1"/>
  <c r="BV20" i="10" s="1"/>
  <c r="R21" i="10"/>
  <c r="CC21" i="10" s="1"/>
  <c r="BV21" i="10" s="1"/>
  <c r="R22" i="10"/>
  <c r="CC22" i="10" s="1"/>
  <c r="BV22" i="10" s="1"/>
  <c r="R23" i="10"/>
  <c r="CC23" i="10" s="1"/>
  <c r="BV23" i="10" s="1"/>
  <c r="R24" i="10"/>
  <c r="CC24" i="10" s="1"/>
  <c r="BV24" i="10" s="1"/>
  <c r="R25" i="10"/>
  <c r="CC25" i="10" s="1"/>
  <c r="BV25" i="10" s="1"/>
  <c r="R26" i="10"/>
  <c r="CC26" i="10" s="1"/>
  <c r="BV26" i="10" s="1"/>
  <c r="R27" i="10"/>
  <c r="CC27" i="10" s="1"/>
  <c r="BV27" i="10" s="1"/>
  <c r="R28" i="10"/>
  <c r="CC28" i="10" s="1"/>
  <c r="BV28" i="10" s="1"/>
  <c r="R29" i="10"/>
  <c r="CC29" i="10" s="1"/>
  <c r="BV29" i="10" s="1"/>
  <c r="R30" i="10"/>
  <c r="CC30" i="10" s="1"/>
  <c r="BV30" i="10" s="1"/>
  <c r="R31" i="10"/>
  <c r="CC31" i="10" s="1"/>
  <c r="BV31" i="10" s="1"/>
  <c r="R32" i="10"/>
  <c r="CC32" i="10" s="1"/>
  <c r="BV32" i="10" s="1"/>
  <c r="R33" i="10"/>
  <c r="CC33" i="10" s="1"/>
  <c r="BV33" i="10" s="1"/>
  <c r="R34" i="10"/>
  <c r="CC34" i="10" s="1"/>
  <c r="BV34" i="10" s="1"/>
  <c r="R35" i="10"/>
  <c r="CC35" i="10" s="1"/>
  <c r="BV35" i="10" s="1"/>
  <c r="R36" i="10"/>
  <c r="CC36" i="10" s="1"/>
  <c r="BV36" i="10" s="1"/>
  <c r="R37" i="10"/>
  <c r="CC37" i="10" s="1"/>
  <c r="BV37" i="10" s="1"/>
  <c r="R38" i="10"/>
  <c r="CC38" i="10" s="1"/>
  <c r="BV38" i="10" s="1"/>
  <c r="R39" i="10"/>
  <c r="CC39" i="10" s="1"/>
  <c r="BV39" i="10" s="1"/>
  <c r="R40" i="10"/>
  <c r="CC40" i="10" s="1"/>
  <c r="BV40" i="10" s="1"/>
  <c r="R41" i="10"/>
  <c r="CC41" i="10" s="1"/>
  <c r="BV41" i="10" s="1"/>
  <c r="R42" i="10"/>
  <c r="CC42" i="10" s="1"/>
  <c r="BV42" i="10" s="1"/>
  <c r="R43" i="10"/>
  <c r="CC43" i="10" s="1"/>
  <c r="BV43" i="10" s="1"/>
  <c r="R44" i="10"/>
  <c r="CC44" i="10" s="1"/>
  <c r="BV44" i="10" s="1"/>
  <c r="R45" i="10"/>
  <c r="CC45" i="10" s="1"/>
  <c r="BV45" i="10" s="1"/>
  <c r="R46" i="10"/>
  <c r="CC46" i="10" s="1"/>
  <c r="BV46" i="10" s="1"/>
  <c r="R47" i="10"/>
  <c r="CC47" i="10" s="1"/>
  <c r="BV47" i="10" s="1"/>
  <c r="R48" i="10"/>
  <c r="CC48" i="10" s="1"/>
  <c r="BV48" i="10" s="1"/>
  <c r="N8" i="10"/>
  <c r="CB8" i="10" s="1"/>
  <c r="BU8" i="10" s="1"/>
  <c r="N9" i="10"/>
  <c r="CB9" i="10" s="1"/>
  <c r="BU9" i="10" s="1"/>
  <c r="N10" i="10"/>
  <c r="CB10" i="10" s="1"/>
  <c r="BU10" i="10" s="1"/>
  <c r="N11" i="10"/>
  <c r="CB11" i="10" s="1"/>
  <c r="BU11" i="10" s="1"/>
  <c r="N12" i="10"/>
  <c r="CB12" i="10" s="1"/>
  <c r="BU12" i="10" s="1"/>
  <c r="N13" i="10"/>
  <c r="CB13" i="10" s="1"/>
  <c r="BU13" i="10" s="1"/>
  <c r="N14" i="10"/>
  <c r="CB14" i="10" s="1"/>
  <c r="BU14" i="10" s="1"/>
  <c r="N15" i="10"/>
  <c r="CB15" i="10" s="1"/>
  <c r="BU15" i="10" s="1"/>
  <c r="N16" i="10"/>
  <c r="CB16" i="10" s="1"/>
  <c r="BU16" i="10" s="1"/>
  <c r="N17" i="10"/>
  <c r="CB17" i="10" s="1"/>
  <c r="BU17" i="10" s="1"/>
  <c r="N18" i="10"/>
  <c r="CB18" i="10" s="1"/>
  <c r="BU18" i="10" s="1"/>
  <c r="N19" i="10"/>
  <c r="CB19" i="10" s="1"/>
  <c r="BU19" i="10" s="1"/>
  <c r="N20" i="10"/>
  <c r="CB20" i="10" s="1"/>
  <c r="BU20" i="10" s="1"/>
  <c r="N21" i="10"/>
  <c r="CB21" i="10" s="1"/>
  <c r="BU21" i="10" s="1"/>
  <c r="N22" i="10"/>
  <c r="CB22" i="10" s="1"/>
  <c r="BU22" i="10" s="1"/>
  <c r="N23" i="10"/>
  <c r="CB23" i="10" s="1"/>
  <c r="BU23" i="10" s="1"/>
  <c r="N24" i="10"/>
  <c r="CB24" i="10" s="1"/>
  <c r="BU24" i="10" s="1"/>
  <c r="N25" i="10"/>
  <c r="CB25" i="10" s="1"/>
  <c r="BU25" i="10" s="1"/>
  <c r="N26" i="10"/>
  <c r="CB26" i="10" s="1"/>
  <c r="BU26" i="10" s="1"/>
  <c r="N27" i="10"/>
  <c r="CB27" i="10" s="1"/>
  <c r="BU27" i="10" s="1"/>
  <c r="N28" i="10"/>
  <c r="CB28" i="10" s="1"/>
  <c r="BU28" i="10" s="1"/>
  <c r="N29" i="10"/>
  <c r="CB29" i="10" s="1"/>
  <c r="BU29" i="10" s="1"/>
  <c r="N30" i="10"/>
  <c r="CB30" i="10" s="1"/>
  <c r="BU30" i="10" s="1"/>
  <c r="N31" i="10"/>
  <c r="CB31" i="10" s="1"/>
  <c r="BU31" i="10" s="1"/>
  <c r="N32" i="10"/>
  <c r="CB32" i="10" s="1"/>
  <c r="BU32" i="10" s="1"/>
  <c r="N33" i="10"/>
  <c r="CB33" i="10" s="1"/>
  <c r="BU33" i="10" s="1"/>
  <c r="N34" i="10"/>
  <c r="CB34" i="10" s="1"/>
  <c r="BU34" i="10" s="1"/>
  <c r="N35" i="10"/>
  <c r="CB35" i="10" s="1"/>
  <c r="BU35" i="10" s="1"/>
  <c r="N36" i="10"/>
  <c r="CB36" i="10" s="1"/>
  <c r="BU36" i="10" s="1"/>
  <c r="N37" i="10"/>
  <c r="CB37" i="10" s="1"/>
  <c r="BU37" i="10" s="1"/>
  <c r="N38" i="10"/>
  <c r="CB38" i="10" s="1"/>
  <c r="BU38" i="10" s="1"/>
  <c r="N39" i="10"/>
  <c r="CB39" i="10" s="1"/>
  <c r="BU39" i="10" s="1"/>
  <c r="N40" i="10"/>
  <c r="CB40" i="10" s="1"/>
  <c r="BU40" i="10" s="1"/>
  <c r="N41" i="10"/>
  <c r="CB41" i="10" s="1"/>
  <c r="BU41" i="10" s="1"/>
  <c r="N42" i="10"/>
  <c r="CB42" i="10" s="1"/>
  <c r="BU42" i="10" s="1"/>
  <c r="N43" i="10"/>
  <c r="CB43" i="10" s="1"/>
  <c r="BU43" i="10" s="1"/>
  <c r="N44" i="10"/>
  <c r="CB44" i="10" s="1"/>
  <c r="BU44" i="10" s="1"/>
  <c r="N45" i="10"/>
  <c r="CB45" i="10" s="1"/>
  <c r="BU45" i="10" s="1"/>
  <c r="N46" i="10"/>
  <c r="CB46" i="10" s="1"/>
  <c r="BU46" i="10" s="1"/>
  <c r="N47" i="10"/>
  <c r="CB47" i="10" s="1"/>
  <c r="BU47" i="10" s="1"/>
  <c r="N48" i="10"/>
  <c r="CB48" i="10" s="1"/>
  <c r="BU48" i="10" s="1"/>
  <c r="J8" i="10"/>
  <c r="CA8" i="10" s="1"/>
  <c r="BT8" i="10" s="1"/>
  <c r="J9" i="10"/>
  <c r="CA9" i="10" s="1"/>
  <c r="BT9" i="10" s="1"/>
  <c r="J10" i="10"/>
  <c r="CA10" i="10" s="1"/>
  <c r="BT10" i="10" s="1"/>
  <c r="J11" i="10"/>
  <c r="CA11" i="10" s="1"/>
  <c r="BT11" i="10" s="1"/>
  <c r="J12" i="10"/>
  <c r="CA12" i="10" s="1"/>
  <c r="BT12" i="10" s="1"/>
  <c r="J13" i="10"/>
  <c r="CA13" i="10" s="1"/>
  <c r="BT13" i="10" s="1"/>
  <c r="J14" i="10"/>
  <c r="CA14" i="10" s="1"/>
  <c r="BT14" i="10" s="1"/>
  <c r="J15" i="10"/>
  <c r="CA15" i="10" s="1"/>
  <c r="BT15" i="10" s="1"/>
  <c r="J16" i="10"/>
  <c r="CA16" i="10" s="1"/>
  <c r="BT16" i="10" s="1"/>
  <c r="J17" i="10"/>
  <c r="CA17" i="10" s="1"/>
  <c r="BT17" i="10" s="1"/>
  <c r="J18" i="10"/>
  <c r="CA18" i="10" s="1"/>
  <c r="BT18" i="10" s="1"/>
  <c r="J19" i="10"/>
  <c r="CA19" i="10" s="1"/>
  <c r="BT19" i="10" s="1"/>
  <c r="J20" i="10"/>
  <c r="CA20" i="10" s="1"/>
  <c r="BT20" i="10" s="1"/>
  <c r="J21" i="10"/>
  <c r="CA21" i="10" s="1"/>
  <c r="BT21" i="10" s="1"/>
  <c r="J22" i="10"/>
  <c r="CA22" i="10" s="1"/>
  <c r="BT22" i="10" s="1"/>
  <c r="J23" i="10"/>
  <c r="CA23" i="10" s="1"/>
  <c r="BT23" i="10" s="1"/>
  <c r="J24" i="10"/>
  <c r="CA24" i="10" s="1"/>
  <c r="BT24" i="10" s="1"/>
  <c r="J25" i="10"/>
  <c r="CA25" i="10" s="1"/>
  <c r="BT25" i="10" s="1"/>
  <c r="J26" i="10"/>
  <c r="CA26" i="10" s="1"/>
  <c r="BT26" i="10" s="1"/>
  <c r="J27" i="10"/>
  <c r="CA27" i="10" s="1"/>
  <c r="BT27" i="10" s="1"/>
  <c r="J28" i="10"/>
  <c r="CA28" i="10" s="1"/>
  <c r="BT28" i="10" s="1"/>
  <c r="J29" i="10"/>
  <c r="CA29" i="10" s="1"/>
  <c r="BT29" i="10" s="1"/>
  <c r="J30" i="10"/>
  <c r="CA30" i="10" s="1"/>
  <c r="BT30" i="10" s="1"/>
  <c r="J31" i="10"/>
  <c r="CA31" i="10" s="1"/>
  <c r="BT31" i="10" s="1"/>
  <c r="J32" i="10"/>
  <c r="CA32" i="10" s="1"/>
  <c r="BT32" i="10" s="1"/>
  <c r="J33" i="10"/>
  <c r="CA33" i="10" s="1"/>
  <c r="BT33" i="10" s="1"/>
  <c r="J34" i="10"/>
  <c r="CA34" i="10" s="1"/>
  <c r="BT34" i="10" s="1"/>
  <c r="J35" i="10"/>
  <c r="CA35" i="10" s="1"/>
  <c r="BT35" i="10" s="1"/>
  <c r="J36" i="10"/>
  <c r="CA36" i="10" s="1"/>
  <c r="BT36" i="10" s="1"/>
  <c r="J37" i="10"/>
  <c r="CA37" i="10" s="1"/>
  <c r="BT37" i="10" s="1"/>
  <c r="J38" i="10"/>
  <c r="CA38" i="10" s="1"/>
  <c r="BT38" i="10" s="1"/>
  <c r="J39" i="10"/>
  <c r="CA39" i="10" s="1"/>
  <c r="BT39" i="10" s="1"/>
  <c r="J40" i="10"/>
  <c r="CA40" i="10" s="1"/>
  <c r="BT40" i="10" s="1"/>
  <c r="J41" i="10"/>
  <c r="CA41" i="10" s="1"/>
  <c r="BT41" i="10" s="1"/>
  <c r="J42" i="10"/>
  <c r="CA42" i="10" s="1"/>
  <c r="BT42" i="10" s="1"/>
  <c r="J43" i="10"/>
  <c r="CA43" i="10" s="1"/>
  <c r="BT43" i="10" s="1"/>
  <c r="J44" i="10"/>
  <c r="CA44" i="10" s="1"/>
  <c r="BT44" i="10" s="1"/>
  <c r="J45" i="10"/>
  <c r="CA45" i="10" s="1"/>
  <c r="BT45" i="10" s="1"/>
  <c r="J46" i="10"/>
  <c r="CA46" i="10" s="1"/>
  <c r="BT46" i="10" s="1"/>
  <c r="J47" i="10"/>
  <c r="CA47" i="10" s="1"/>
  <c r="BT47" i="10" s="1"/>
  <c r="J48" i="10"/>
  <c r="CA48" i="10" s="1"/>
  <c r="BT48" i="10" s="1"/>
  <c r="F8" i="10"/>
  <c r="BZ8" i="10" s="1"/>
  <c r="BS8" i="10" s="1"/>
  <c r="F9" i="10"/>
  <c r="BZ9" i="10" s="1"/>
  <c r="BY9" i="10" s="1"/>
  <c r="BR9" i="10" s="1"/>
  <c r="F10" i="10"/>
  <c r="BZ10" i="10" s="1"/>
  <c r="BS10" i="10" s="1"/>
  <c r="F11" i="10"/>
  <c r="BZ11" i="10" s="1"/>
  <c r="BY11" i="10" s="1"/>
  <c r="BR11" i="10" s="1"/>
  <c r="F12" i="10"/>
  <c r="BZ12" i="10" s="1"/>
  <c r="BS12" i="10" s="1"/>
  <c r="F13" i="10"/>
  <c r="BZ13" i="10" s="1"/>
  <c r="BY13" i="10" s="1"/>
  <c r="BR13" i="10" s="1"/>
  <c r="F14" i="10"/>
  <c r="BZ14" i="10" s="1"/>
  <c r="BS14" i="10" s="1"/>
  <c r="F15" i="10"/>
  <c r="BZ15" i="10" s="1"/>
  <c r="BY15" i="10" s="1"/>
  <c r="BR15" i="10" s="1"/>
  <c r="F16" i="10"/>
  <c r="BZ16" i="10" s="1"/>
  <c r="BS16" i="10" s="1"/>
  <c r="F17" i="10"/>
  <c r="BZ17" i="10" s="1"/>
  <c r="BY17" i="10" s="1"/>
  <c r="BR17" i="10" s="1"/>
  <c r="F18" i="10"/>
  <c r="BZ18" i="10" s="1"/>
  <c r="BS18" i="10" s="1"/>
  <c r="F19" i="10"/>
  <c r="BZ19" i="10" s="1"/>
  <c r="BY19" i="10" s="1"/>
  <c r="BR19" i="10" s="1"/>
  <c r="F20" i="10"/>
  <c r="BZ20" i="10" s="1"/>
  <c r="BS20" i="10" s="1"/>
  <c r="F21" i="10"/>
  <c r="BZ21" i="10" s="1"/>
  <c r="BY21" i="10" s="1"/>
  <c r="BR21" i="10" s="1"/>
  <c r="F22" i="10"/>
  <c r="BZ22" i="10" s="1"/>
  <c r="BS22" i="10" s="1"/>
  <c r="F23" i="10"/>
  <c r="BZ23" i="10" s="1"/>
  <c r="BY23" i="10" s="1"/>
  <c r="BR23" i="10" s="1"/>
  <c r="F24" i="10"/>
  <c r="BZ24" i="10" s="1"/>
  <c r="BS24" i="10" s="1"/>
  <c r="F25" i="10"/>
  <c r="BZ25" i="10" s="1"/>
  <c r="BY25" i="10" s="1"/>
  <c r="BR25" i="10" s="1"/>
  <c r="F26" i="10"/>
  <c r="BZ26" i="10" s="1"/>
  <c r="BS26" i="10" s="1"/>
  <c r="F27" i="10"/>
  <c r="BZ27" i="10" s="1"/>
  <c r="BY27" i="10" s="1"/>
  <c r="BR27" i="10" s="1"/>
  <c r="F28" i="10"/>
  <c r="BZ28" i="10" s="1"/>
  <c r="BS28" i="10" s="1"/>
  <c r="F29" i="10"/>
  <c r="BZ29" i="10" s="1"/>
  <c r="BY29" i="10" s="1"/>
  <c r="BR29" i="10" s="1"/>
  <c r="F30" i="10"/>
  <c r="BZ30" i="10" s="1"/>
  <c r="BS30" i="10" s="1"/>
  <c r="F31" i="10"/>
  <c r="BZ31" i="10" s="1"/>
  <c r="BY31" i="10" s="1"/>
  <c r="BR31" i="10" s="1"/>
  <c r="F32" i="10"/>
  <c r="BZ32" i="10" s="1"/>
  <c r="BS32" i="10" s="1"/>
  <c r="F33" i="10"/>
  <c r="BZ33" i="10" s="1"/>
  <c r="BY33" i="10" s="1"/>
  <c r="BR33" i="10" s="1"/>
  <c r="F34" i="10"/>
  <c r="BZ34" i="10" s="1"/>
  <c r="BS34" i="10" s="1"/>
  <c r="F35" i="10"/>
  <c r="BZ35" i="10" s="1"/>
  <c r="BY35" i="10" s="1"/>
  <c r="BR35" i="10" s="1"/>
  <c r="F36" i="10"/>
  <c r="BZ36" i="10" s="1"/>
  <c r="BS36" i="10" s="1"/>
  <c r="F37" i="10"/>
  <c r="BZ37" i="10" s="1"/>
  <c r="BY37" i="10" s="1"/>
  <c r="BR37" i="10" s="1"/>
  <c r="F38" i="10"/>
  <c r="BZ38" i="10" s="1"/>
  <c r="BS38" i="10" s="1"/>
  <c r="F39" i="10"/>
  <c r="BZ39" i="10" s="1"/>
  <c r="BY39" i="10" s="1"/>
  <c r="BR39" i="10" s="1"/>
  <c r="F40" i="10"/>
  <c r="BZ40" i="10" s="1"/>
  <c r="BS40" i="10" s="1"/>
  <c r="F41" i="10"/>
  <c r="BZ41" i="10" s="1"/>
  <c r="BY41" i="10" s="1"/>
  <c r="BR41" i="10" s="1"/>
  <c r="F42" i="10"/>
  <c r="BZ42" i="10" s="1"/>
  <c r="BS42" i="10" s="1"/>
  <c r="F43" i="10"/>
  <c r="BZ43" i="10" s="1"/>
  <c r="BY43" i="10" s="1"/>
  <c r="BR43" i="10" s="1"/>
  <c r="F44" i="10"/>
  <c r="BZ44" i="10" s="1"/>
  <c r="BS44" i="10" s="1"/>
  <c r="F45" i="10"/>
  <c r="BZ45" i="10" s="1"/>
  <c r="BY45" i="10" s="1"/>
  <c r="BR45" i="10" s="1"/>
  <c r="F46" i="10"/>
  <c r="BZ46" i="10" s="1"/>
  <c r="BS46" i="10" s="1"/>
  <c r="F47" i="10"/>
  <c r="BZ47" i="10" s="1"/>
  <c r="BY47" i="10" s="1"/>
  <c r="BR47" i="10" s="1"/>
  <c r="F48" i="10"/>
  <c r="BZ48" i="10" s="1"/>
  <c r="BS48" i="10" s="1"/>
  <c r="E9" i="10"/>
  <c r="H9" i="1" s="1"/>
  <c r="E13" i="10"/>
  <c r="H13" i="1" s="1"/>
  <c r="E17" i="10"/>
  <c r="D17" i="10" s="1"/>
  <c r="E21" i="10"/>
  <c r="H21" i="1" s="1"/>
  <c r="E25" i="10"/>
  <c r="H25" i="1" s="1"/>
  <c r="E29" i="10"/>
  <c r="H29" i="1" s="1"/>
  <c r="E33" i="10"/>
  <c r="D33" i="10" s="1"/>
  <c r="E37" i="10"/>
  <c r="H37" i="1" s="1"/>
  <c r="E41" i="10"/>
  <c r="D41" i="10" s="1"/>
  <c r="E45" i="10"/>
  <c r="D9" i="10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O43" i="1"/>
  <c r="AO44" i="1"/>
  <c r="AO45" i="1"/>
  <c r="AO46" i="1"/>
  <c r="AO47" i="1"/>
  <c r="AO48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M8" i="1"/>
  <c r="AM9" i="1"/>
  <c r="AM10" i="1"/>
  <c r="AM11" i="1"/>
  <c r="AM12" i="1"/>
  <c r="AM13" i="1"/>
  <c r="AM14" i="1"/>
  <c r="AM15" i="1"/>
  <c r="AM16" i="1"/>
  <c r="AM17" i="1"/>
  <c r="AM18" i="1"/>
  <c r="AM19" i="1"/>
  <c r="AM20" i="1"/>
  <c r="AM21" i="1"/>
  <c r="AM22" i="1"/>
  <c r="AM23" i="1"/>
  <c r="AM24" i="1"/>
  <c r="AM25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40" i="1"/>
  <c r="AM41" i="1"/>
  <c r="AM42" i="1"/>
  <c r="AM43" i="1"/>
  <c r="AM44" i="1"/>
  <c r="AM45" i="1"/>
  <c r="AM46" i="1"/>
  <c r="AM47" i="1"/>
  <c r="AM48" i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I43" i="1"/>
  <c r="AI44" i="1"/>
  <c r="AI45" i="1"/>
  <c r="AI46" i="1"/>
  <c r="AI47" i="1"/>
  <c r="AI48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6" i="1"/>
  <c r="AG47" i="1"/>
  <c r="AG48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S8" i="1"/>
  <c r="S9" i="1"/>
  <c r="S10" i="1"/>
  <c r="S11" i="1"/>
  <c r="R11" i="1" s="1"/>
  <c r="S12" i="1"/>
  <c r="S13" i="1"/>
  <c r="R13" i="1" s="1"/>
  <c r="S14" i="1"/>
  <c r="S15" i="1"/>
  <c r="R15" i="1" s="1"/>
  <c r="S16" i="1"/>
  <c r="S17" i="1"/>
  <c r="S18" i="1"/>
  <c r="S19" i="1"/>
  <c r="R19" i="1" s="1"/>
  <c r="S20" i="1"/>
  <c r="S21" i="1"/>
  <c r="R21" i="1" s="1"/>
  <c r="S22" i="1"/>
  <c r="S23" i="1"/>
  <c r="R23" i="1" s="1"/>
  <c r="S24" i="1"/>
  <c r="S25" i="1"/>
  <c r="S26" i="1"/>
  <c r="S27" i="1"/>
  <c r="R27" i="1" s="1"/>
  <c r="S28" i="1"/>
  <c r="S29" i="1"/>
  <c r="R29" i="1" s="1"/>
  <c r="S30" i="1"/>
  <c r="S31" i="1"/>
  <c r="R31" i="1" s="1"/>
  <c r="S32" i="1"/>
  <c r="S33" i="1"/>
  <c r="S34" i="1"/>
  <c r="S35" i="1"/>
  <c r="R35" i="1" s="1"/>
  <c r="S36" i="1"/>
  <c r="S37" i="1"/>
  <c r="R37" i="1" s="1"/>
  <c r="S38" i="1"/>
  <c r="S39" i="1"/>
  <c r="R39" i="1" s="1"/>
  <c r="S40" i="1"/>
  <c r="S41" i="1"/>
  <c r="S42" i="1"/>
  <c r="S43" i="1"/>
  <c r="R43" i="1" s="1"/>
  <c r="S44" i="1"/>
  <c r="S45" i="1"/>
  <c r="R45" i="1" s="1"/>
  <c r="S46" i="1"/>
  <c r="S47" i="1"/>
  <c r="R47" i="1" s="1"/>
  <c r="S48" i="1"/>
  <c r="R9" i="1"/>
  <c r="R17" i="1"/>
  <c r="R25" i="1"/>
  <c r="R33" i="1"/>
  <c r="R41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P8" i="1"/>
  <c r="P9" i="1"/>
  <c r="AA9" i="1" s="1"/>
  <c r="P10" i="1"/>
  <c r="P11" i="1"/>
  <c r="AA11" i="1" s="1"/>
  <c r="P12" i="1"/>
  <c r="P13" i="1"/>
  <c r="P14" i="1"/>
  <c r="P15" i="1"/>
  <c r="AA15" i="1" s="1"/>
  <c r="P16" i="1"/>
  <c r="P17" i="1"/>
  <c r="AA17" i="1" s="1"/>
  <c r="P18" i="1"/>
  <c r="P19" i="1"/>
  <c r="AA19" i="1" s="1"/>
  <c r="P20" i="1"/>
  <c r="P21" i="1"/>
  <c r="P22" i="1"/>
  <c r="P23" i="1"/>
  <c r="AA23" i="1" s="1"/>
  <c r="P24" i="1"/>
  <c r="P25" i="1"/>
  <c r="AA25" i="1" s="1"/>
  <c r="P26" i="1"/>
  <c r="P27" i="1"/>
  <c r="AA27" i="1" s="1"/>
  <c r="P28" i="1"/>
  <c r="P29" i="1"/>
  <c r="P30" i="1"/>
  <c r="P31" i="1"/>
  <c r="AA31" i="1" s="1"/>
  <c r="P32" i="1"/>
  <c r="P33" i="1"/>
  <c r="AA33" i="1" s="1"/>
  <c r="P34" i="1"/>
  <c r="P35" i="1"/>
  <c r="AA35" i="1" s="1"/>
  <c r="P36" i="1"/>
  <c r="P37" i="1"/>
  <c r="P38" i="1"/>
  <c r="P39" i="1"/>
  <c r="AA39" i="1" s="1"/>
  <c r="P40" i="1"/>
  <c r="P41" i="1"/>
  <c r="AA41" i="1" s="1"/>
  <c r="P42" i="1"/>
  <c r="P43" i="1"/>
  <c r="AA43" i="1" s="1"/>
  <c r="P44" i="1"/>
  <c r="P45" i="1"/>
  <c r="P46" i="1"/>
  <c r="P47" i="1"/>
  <c r="AA47" i="1" s="1"/>
  <c r="P48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I9" i="1"/>
  <c r="I11" i="1"/>
  <c r="I15" i="1"/>
  <c r="I17" i="1"/>
  <c r="I19" i="1"/>
  <c r="I23" i="1"/>
  <c r="I25" i="1"/>
  <c r="I27" i="1"/>
  <c r="I31" i="1"/>
  <c r="I33" i="1"/>
  <c r="I35" i="1"/>
  <c r="I39" i="1"/>
  <c r="I41" i="1"/>
  <c r="I43" i="1"/>
  <c r="I4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CR48" i="5" l="1"/>
  <c r="O48" i="5" s="1"/>
  <c r="CR46" i="5"/>
  <c r="O46" i="5" s="1"/>
  <c r="CR44" i="5"/>
  <c r="O44" i="5" s="1"/>
  <c r="CR42" i="5"/>
  <c r="O42" i="5" s="1"/>
  <c r="CR40" i="5"/>
  <c r="O40" i="5" s="1"/>
  <c r="CR38" i="5"/>
  <c r="O38" i="5" s="1"/>
  <c r="CR36" i="5"/>
  <c r="O36" i="5" s="1"/>
  <c r="CR34" i="5"/>
  <c r="O34" i="5" s="1"/>
  <c r="CR32" i="5"/>
  <c r="O32" i="5" s="1"/>
  <c r="CR30" i="5"/>
  <c r="O30" i="5" s="1"/>
  <c r="CR28" i="5"/>
  <c r="O28" i="5" s="1"/>
  <c r="CR26" i="5"/>
  <c r="O26" i="5" s="1"/>
  <c r="CR24" i="5"/>
  <c r="O24" i="5" s="1"/>
  <c r="CR22" i="5"/>
  <c r="O22" i="5" s="1"/>
  <c r="CR20" i="5"/>
  <c r="O20" i="5" s="1"/>
  <c r="CR18" i="5"/>
  <c r="O18" i="5" s="1"/>
  <c r="CR16" i="5"/>
  <c r="O16" i="5" s="1"/>
  <c r="CR14" i="5"/>
  <c r="O14" i="5" s="1"/>
  <c r="CR12" i="5"/>
  <c r="O12" i="5" s="1"/>
  <c r="CR10" i="5"/>
  <c r="O10" i="5" s="1"/>
  <c r="CR8" i="5"/>
  <c r="O8" i="5" s="1"/>
  <c r="CJ48" i="5"/>
  <c r="N48" i="5" s="1"/>
  <c r="CJ46" i="5"/>
  <c r="N46" i="5" s="1"/>
  <c r="CJ44" i="5"/>
  <c r="N44" i="5" s="1"/>
  <c r="CJ42" i="5"/>
  <c r="N42" i="5" s="1"/>
  <c r="CJ40" i="5"/>
  <c r="N40" i="5" s="1"/>
  <c r="CJ38" i="5"/>
  <c r="N38" i="5" s="1"/>
  <c r="CJ36" i="5"/>
  <c r="N36" i="5" s="1"/>
  <c r="CJ34" i="5"/>
  <c r="N34" i="5" s="1"/>
  <c r="CJ32" i="5"/>
  <c r="N32" i="5" s="1"/>
  <c r="CJ30" i="5"/>
  <c r="N30" i="5" s="1"/>
  <c r="CJ28" i="5"/>
  <c r="N28" i="5" s="1"/>
  <c r="CJ26" i="5"/>
  <c r="N26" i="5" s="1"/>
  <c r="CJ24" i="5"/>
  <c r="N24" i="5" s="1"/>
  <c r="CJ22" i="5"/>
  <c r="N22" i="5" s="1"/>
  <c r="CJ20" i="5"/>
  <c r="N20" i="5" s="1"/>
  <c r="CJ18" i="5"/>
  <c r="N18" i="5" s="1"/>
  <c r="CJ16" i="5"/>
  <c r="N16" i="5" s="1"/>
  <c r="CJ14" i="5"/>
  <c r="N14" i="5" s="1"/>
  <c r="CJ12" i="5"/>
  <c r="N12" i="5" s="1"/>
  <c r="CJ10" i="5"/>
  <c r="N10" i="5" s="1"/>
  <c r="CJ8" i="5"/>
  <c r="N8" i="5" s="1"/>
  <c r="CB48" i="5"/>
  <c r="M48" i="5" s="1"/>
  <c r="CB46" i="5"/>
  <c r="M46" i="5" s="1"/>
  <c r="CB44" i="5"/>
  <c r="M44" i="5" s="1"/>
  <c r="CB42" i="5"/>
  <c r="M42" i="5" s="1"/>
  <c r="CB40" i="5"/>
  <c r="M40" i="5" s="1"/>
  <c r="CB38" i="5"/>
  <c r="M38" i="5" s="1"/>
  <c r="CB36" i="5"/>
  <c r="M36" i="5" s="1"/>
  <c r="CB34" i="5"/>
  <c r="M34" i="5" s="1"/>
  <c r="CB32" i="5"/>
  <c r="M32" i="5" s="1"/>
  <c r="CB30" i="5"/>
  <c r="M30" i="5" s="1"/>
  <c r="CB28" i="5"/>
  <c r="M28" i="5" s="1"/>
  <c r="CB26" i="5"/>
  <c r="M26" i="5" s="1"/>
  <c r="CB24" i="5"/>
  <c r="M24" i="5" s="1"/>
  <c r="CB22" i="5"/>
  <c r="M22" i="5" s="1"/>
  <c r="CB20" i="5"/>
  <c r="M20" i="5" s="1"/>
  <c r="CB18" i="5"/>
  <c r="M18" i="5" s="1"/>
  <c r="CB16" i="5"/>
  <c r="M16" i="5" s="1"/>
  <c r="CB14" i="5"/>
  <c r="M14" i="5" s="1"/>
  <c r="CB12" i="5"/>
  <c r="M12" i="5" s="1"/>
  <c r="CB10" i="5"/>
  <c r="M10" i="5" s="1"/>
  <c r="CB8" i="5"/>
  <c r="M8" i="5" s="1"/>
  <c r="BT48" i="5"/>
  <c r="L48" i="5" s="1"/>
  <c r="BT46" i="5"/>
  <c r="L46" i="5" s="1"/>
  <c r="BT44" i="5"/>
  <c r="L44" i="5" s="1"/>
  <c r="BT42" i="5"/>
  <c r="L42" i="5" s="1"/>
  <c r="BT40" i="5"/>
  <c r="L40" i="5" s="1"/>
  <c r="BT38" i="5"/>
  <c r="L38" i="5" s="1"/>
  <c r="BT36" i="5"/>
  <c r="L36" i="5" s="1"/>
  <c r="BT34" i="5"/>
  <c r="L34" i="5" s="1"/>
  <c r="BT32" i="5"/>
  <c r="L32" i="5" s="1"/>
  <c r="BT30" i="5"/>
  <c r="L30" i="5" s="1"/>
  <c r="BT28" i="5"/>
  <c r="L28" i="5" s="1"/>
  <c r="BT26" i="5"/>
  <c r="L26" i="5" s="1"/>
  <c r="BT24" i="5"/>
  <c r="L24" i="5" s="1"/>
  <c r="BT22" i="5"/>
  <c r="L22" i="5" s="1"/>
  <c r="BT20" i="5"/>
  <c r="L20" i="5" s="1"/>
  <c r="BT18" i="5"/>
  <c r="L18" i="5" s="1"/>
  <c r="BT16" i="5"/>
  <c r="L16" i="5" s="1"/>
  <c r="BT14" i="5"/>
  <c r="L14" i="5" s="1"/>
  <c r="BT12" i="5"/>
  <c r="L12" i="5" s="1"/>
  <c r="BT10" i="5"/>
  <c r="L10" i="5" s="1"/>
  <c r="BT8" i="5"/>
  <c r="L8" i="5" s="1"/>
  <c r="F47" i="5"/>
  <c r="D47" i="5" s="1"/>
  <c r="F45" i="5"/>
  <c r="F43" i="5"/>
  <c r="D43" i="5" s="1"/>
  <c r="F41" i="5"/>
  <c r="F39" i="5"/>
  <c r="D39" i="5" s="1"/>
  <c r="F37" i="5"/>
  <c r="F35" i="5"/>
  <c r="D35" i="5" s="1"/>
  <c r="F33" i="5"/>
  <c r="F31" i="5"/>
  <c r="D31" i="5" s="1"/>
  <c r="F29" i="5"/>
  <c r="F27" i="5"/>
  <c r="D27" i="5" s="1"/>
  <c r="F25" i="5"/>
  <c r="F23" i="5"/>
  <c r="D23" i="5" s="1"/>
  <c r="F21" i="5"/>
  <c r="F19" i="5"/>
  <c r="D19" i="5" s="1"/>
  <c r="F17" i="5"/>
  <c r="F15" i="5"/>
  <c r="D15" i="5" s="1"/>
  <c r="F13" i="5"/>
  <c r="F11" i="5"/>
  <c r="D11" i="5" s="1"/>
  <c r="F9" i="5"/>
  <c r="BD46" i="5"/>
  <c r="J46" i="5" s="1"/>
  <c r="F46" i="5" s="1"/>
  <c r="D46" i="5" s="1"/>
  <c r="BD42" i="5"/>
  <c r="J42" i="5" s="1"/>
  <c r="BD38" i="5"/>
  <c r="J38" i="5" s="1"/>
  <c r="F38" i="5" s="1"/>
  <c r="D38" i="5" s="1"/>
  <c r="BD34" i="5"/>
  <c r="J34" i="5" s="1"/>
  <c r="BD30" i="5"/>
  <c r="J30" i="5" s="1"/>
  <c r="F30" i="5" s="1"/>
  <c r="D30" i="5" s="1"/>
  <c r="BD26" i="5"/>
  <c r="J26" i="5" s="1"/>
  <c r="BD22" i="5"/>
  <c r="J22" i="5" s="1"/>
  <c r="F22" i="5" s="1"/>
  <c r="D22" i="5" s="1"/>
  <c r="BD18" i="5"/>
  <c r="J18" i="5" s="1"/>
  <c r="BD14" i="5"/>
  <c r="J14" i="5" s="1"/>
  <c r="F14" i="5" s="1"/>
  <c r="D14" i="5" s="1"/>
  <c r="BD10" i="5"/>
  <c r="J10" i="5" s="1"/>
  <c r="AV48" i="5"/>
  <c r="I48" i="5" s="1"/>
  <c r="F48" i="5" s="1"/>
  <c r="D48" i="5" s="1"/>
  <c r="AV46" i="5"/>
  <c r="I46" i="5" s="1"/>
  <c r="AV44" i="5"/>
  <c r="I44" i="5" s="1"/>
  <c r="F44" i="5" s="1"/>
  <c r="D44" i="5" s="1"/>
  <c r="AV42" i="5"/>
  <c r="I42" i="5" s="1"/>
  <c r="AV40" i="5"/>
  <c r="I40" i="5" s="1"/>
  <c r="F40" i="5" s="1"/>
  <c r="D40" i="5" s="1"/>
  <c r="AV38" i="5"/>
  <c r="I38" i="5" s="1"/>
  <c r="AV36" i="5"/>
  <c r="I36" i="5" s="1"/>
  <c r="F36" i="5" s="1"/>
  <c r="D36" i="5" s="1"/>
  <c r="AV34" i="5"/>
  <c r="I34" i="5" s="1"/>
  <c r="AV32" i="5"/>
  <c r="I32" i="5" s="1"/>
  <c r="F32" i="5" s="1"/>
  <c r="D32" i="5" s="1"/>
  <c r="AV30" i="5"/>
  <c r="I30" i="5" s="1"/>
  <c r="AV28" i="5"/>
  <c r="I28" i="5" s="1"/>
  <c r="F28" i="5" s="1"/>
  <c r="D28" i="5" s="1"/>
  <c r="AV26" i="5"/>
  <c r="I26" i="5" s="1"/>
  <c r="AV24" i="5"/>
  <c r="I24" i="5" s="1"/>
  <c r="F24" i="5" s="1"/>
  <c r="D24" i="5" s="1"/>
  <c r="AV22" i="5"/>
  <c r="I22" i="5" s="1"/>
  <c r="AV20" i="5"/>
  <c r="I20" i="5" s="1"/>
  <c r="F20" i="5" s="1"/>
  <c r="D20" i="5" s="1"/>
  <c r="AV18" i="5"/>
  <c r="I18" i="5" s="1"/>
  <c r="AV16" i="5"/>
  <c r="I16" i="5" s="1"/>
  <c r="F16" i="5" s="1"/>
  <c r="D16" i="5" s="1"/>
  <c r="AV14" i="5"/>
  <c r="I14" i="5" s="1"/>
  <c r="AV12" i="5"/>
  <c r="I12" i="5" s="1"/>
  <c r="F12" i="5" s="1"/>
  <c r="D12" i="5" s="1"/>
  <c r="AV10" i="5"/>
  <c r="I10" i="5" s="1"/>
  <c r="AV8" i="5"/>
  <c r="I8" i="5" s="1"/>
  <c r="F8" i="5" s="1"/>
  <c r="D8" i="5" s="1"/>
  <c r="D45" i="5"/>
  <c r="D41" i="5"/>
  <c r="D37" i="5"/>
  <c r="D33" i="5"/>
  <c r="D29" i="5"/>
  <c r="D25" i="5"/>
  <c r="D21" i="5"/>
  <c r="D17" i="5"/>
  <c r="D13" i="5"/>
  <c r="D9" i="5"/>
  <c r="P48" i="5"/>
  <c r="P46" i="5"/>
  <c r="P44" i="5"/>
  <c r="P42" i="5"/>
  <c r="P40" i="5"/>
  <c r="P38" i="5"/>
  <c r="P36" i="5"/>
  <c r="P34" i="5"/>
  <c r="P32" i="5"/>
  <c r="P30" i="5"/>
  <c r="P28" i="5"/>
  <c r="P26" i="5"/>
  <c r="P24" i="5"/>
  <c r="P22" i="5"/>
  <c r="P20" i="5"/>
  <c r="P18" i="5"/>
  <c r="P16" i="5"/>
  <c r="P14" i="5"/>
  <c r="P12" i="5"/>
  <c r="P10" i="5"/>
  <c r="P8" i="5"/>
  <c r="F42" i="5"/>
  <c r="D42" i="5" s="1"/>
  <c r="F34" i="5"/>
  <c r="D34" i="5" s="1"/>
  <c r="F26" i="5"/>
  <c r="D26" i="5" s="1"/>
  <c r="F18" i="5"/>
  <c r="D18" i="5" s="1"/>
  <c r="F10" i="5"/>
  <c r="D10" i="5" s="1"/>
  <c r="AJ47" i="1"/>
  <c r="AK47" i="1" s="1"/>
  <c r="AJ45" i="1"/>
  <c r="AJ43" i="1"/>
  <c r="AK43" i="1" s="1"/>
  <c r="AJ41" i="1"/>
  <c r="AJ39" i="1"/>
  <c r="AK39" i="1" s="1"/>
  <c r="AJ37" i="1"/>
  <c r="AJ35" i="1"/>
  <c r="AJ33" i="1"/>
  <c r="AJ31" i="1"/>
  <c r="AJ29" i="1"/>
  <c r="AJ27" i="1"/>
  <c r="AJ25" i="1"/>
  <c r="AJ23" i="1"/>
  <c r="AJ21" i="1"/>
  <c r="AJ19" i="1"/>
  <c r="AJ17" i="1"/>
  <c r="AJ15" i="1"/>
  <c r="AJ13" i="1"/>
  <c r="AJ11" i="1"/>
  <c r="AJ9" i="1"/>
  <c r="K25" i="1"/>
  <c r="L25" i="1" s="1"/>
  <c r="K9" i="1"/>
  <c r="L9" i="1" s="1"/>
  <c r="K37" i="1"/>
  <c r="L37" i="1" s="1"/>
  <c r="K29" i="1"/>
  <c r="L29" i="1" s="1"/>
  <c r="K21" i="1"/>
  <c r="L21" i="1" s="1"/>
  <c r="K13" i="1"/>
  <c r="L13" i="1" s="1"/>
  <c r="AA45" i="1"/>
  <c r="AA29" i="1"/>
  <c r="AA21" i="1"/>
  <c r="AA13" i="1"/>
  <c r="AP47" i="1"/>
  <c r="AP45" i="1"/>
  <c r="AP43" i="1"/>
  <c r="AP41" i="1"/>
  <c r="AP39" i="1"/>
  <c r="AP37" i="1"/>
  <c r="AP35" i="1"/>
  <c r="AP33" i="1"/>
  <c r="AP31" i="1"/>
  <c r="AP29" i="1"/>
  <c r="AP27" i="1"/>
  <c r="AP25" i="1"/>
  <c r="AP23" i="1"/>
  <c r="AP21" i="1"/>
  <c r="AP19" i="1"/>
  <c r="AP17" i="1"/>
  <c r="AP15" i="1"/>
  <c r="AP13" i="1"/>
  <c r="AP11" i="1"/>
  <c r="AP9" i="1"/>
  <c r="AP48" i="1"/>
  <c r="AP46" i="1"/>
  <c r="AP44" i="1"/>
  <c r="AP42" i="1"/>
  <c r="AP40" i="1"/>
  <c r="AP38" i="1"/>
  <c r="AP36" i="1"/>
  <c r="AP34" i="1"/>
  <c r="AP32" i="1"/>
  <c r="AP30" i="1"/>
  <c r="AP28" i="1"/>
  <c r="AP26" i="1"/>
  <c r="AP24" i="1"/>
  <c r="AP22" i="1"/>
  <c r="AP20" i="1"/>
  <c r="AP18" i="1"/>
  <c r="AP16" i="1"/>
  <c r="AP14" i="1"/>
  <c r="AP12" i="1"/>
  <c r="AP10" i="1"/>
  <c r="AP8" i="1"/>
  <c r="AA37" i="1"/>
  <c r="D48" i="3"/>
  <c r="D46" i="3"/>
  <c r="D44" i="3"/>
  <c r="D42" i="3"/>
  <c r="D40" i="3"/>
  <c r="D38" i="3"/>
  <c r="D36" i="3"/>
  <c r="D34" i="3"/>
  <c r="D32" i="3"/>
  <c r="D30" i="3"/>
  <c r="D28" i="3"/>
  <c r="D26" i="3"/>
  <c r="D24" i="3"/>
  <c r="D22" i="3"/>
  <c r="D20" i="3"/>
  <c r="D18" i="3"/>
  <c r="D16" i="3"/>
  <c r="D14" i="3"/>
  <c r="D12" i="3"/>
  <c r="D10" i="3"/>
  <c r="D8" i="3"/>
  <c r="DZ48" i="8"/>
  <c r="DZ46" i="8"/>
  <c r="DZ44" i="8"/>
  <c r="DZ42" i="8"/>
  <c r="DZ40" i="8"/>
  <c r="DZ38" i="8"/>
  <c r="DZ36" i="8"/>
  <c r="DZ34" i="8"/>
  <c r="DZ32" i="8"/>
  <c r="DZ30" i="8"/>
  <c r="DZ28" i="8"/>
  <c r="DZ26" i="8"/>
  <c r="DZ24" i="8"/>
  <c r="DZ22" i="8"/>
  <c r="DZ20" i="8"/>
  <c r="DZ18" i="8"/>
  <c r="DZ16" i="8"/>
  <c r="DZ14" i="8"/>
  <c r="DZ12" i="8"/>
  <c r="DZ10" i="8"/>
  <c r="DZ8" i="8"/>
  <c r="CQ48" i="8"/>
  <c r="CQ46" i="8"/>
  <c r="CQ44" i="8"/>
  <c r="CQ42" i="8"/>
  <c r="CQ40" i="8"/>
  <c r="CQ38" i="8"/>
  <c r="CQ36" i="8"/>
  <c r="CQ34" i="8"/>
  <c r="CQ32" i="8"/>
  <c r="CQ30" i="8"/>
  <c r="CQ28" i="8"/>
  <c r="CQ26" i="8"/>
  <c r="CQ24" i="8"/>
  <c r="CQ22" i="8"/>
  <c r="CQ20" i="8"/>
  <c r="CQ18" i="8"/>
  <c r="CQ16" i="8"/>
  <c r="CQ14" i="8"/>
  <c r="CQ12" i="8"/>
  <c r="CQ10" i="8"/>
  <c r="CQ8" i="8"/>
  <c r="BM48" i="8"/>
  <c r="BM46" i="8"/>
  <c r="BM44" i="8"/>
  <c r="BM42" i="8"/>
  <c r="BM40" i="8"/>
  <c r="BM38" i="8"/>
  <c r="BM36" i="8"/>
  <c r="BM34" i="8"/>
  <c r="BM32" i="8"/>
  <c r="BM30" i="8"/>
  <c r="BM28" i="8"/>
  <c r="BM26" i="8"/>
  <c r="BM24" i="8"/>
  <c r="BM22" i="8"/>
  <c r="BM20" i="8"/>
  <c r="BM18" i="8"/>
  <c r="BM16" i="8"/>
  <c r="BM14" i="8"/>
  <c r="BM12" i="8"/>
  <c r="BM10" i="8"/>
  <c r="BM8" i="8"/>
  <c r="AI48" i="8"/>
  <c r="AI46" i="8"/>
  <c r="AI44" i="8"/>
  <c r="AI42" i="8"/>
  <c r="AI40" i="8"/>
  <c r="AI38" i="8"/>
  <c r="AI36" i="8"/>
  <c r="AI34" i="8"/>
  <c r="AI32" i="8"/>
  <c r="AI30" i="8"/>
  <c r="AI28" i="8"/>
  <c r="AI26" i="8"/>
  <c r="AI24" i="8"/>
  <c r="AI22" i="8"/>
  <c r="AI20" i="8"/>
  <c r="AI18" i="8"/>
  <c r="AI16" i="8"/>
  <c r="AI14" i="8"/>
  <c r="AI12" i="8"/>
  <c r="AI10" i="8"/>
  <c r="AI8" i="8"/>
  <c r="D47" i="8"/>
  <c r="D43" i="8"/>
  <c r="D39" i="8"/>
  <c r="D35" i="8"/>
  <c r="D31" i="8"/>
  <c r="D27" i="8"/>
  <c r="D23" i="8"/>
  <c r="D19" i="8"/>
  <c r="D15" i="8"/>
  <c r="D11" i="8"/>
  <c r="T48" i="8"/>
  <c r="D48" i="8" s="1"/>
  <c r="T46" i="8"/>
  <c r="T44" i="8"/>
  <c r="D44" i="8" s="1"/>
  <c r="T42" i="8"/>
  <c r="T40" i="8"/>
  <c r="D40" i="8" s="1"/>
  <c r="T38" i="8"/>
  <c r="T36" i="8"/>
  <c r="D36" i="8" s="1"/>
  <c r="T34" i="8"/>
  <c r="T32" i="8"/>
  <c r="D32" i="8" s="1"/>
  <c r="T30" i="8"/>
  <c r="T28" i="8"/>
  <c r="D28" i="8" s="1"/>
  <c r="T26" i="8"/>
  <c r="T24" i="8"/>
  <c r="D24" i="8" s="1"/>
  <c r="T22" i="8"/>
  <c r="T20" i="8"/>
  <c r="D20" i="8" s="1"/>
  <c r="T18" i="8"/>
  <c r="T16" i="8"/>
  <c r="D16" i="8" s="1"/>
  <c r="T14" i="8"/>
  <c r="T12" i="8"/>
  <c r="D12" i="8" s="1"/>
  <c r="T10" i="8"/>
  <c r="T8" i="8"/>
  <c r="D8" i="8" s="1"/>
  <c r="D46" i="8"/>
  <c r="D42" i="8"/>
  <c r="D38" i="8"/>
  <c r="D34" i="8"/>
  <c r="D30" i="8"/>
  <c r="D26" i="8"/>
  <c r="D22" i="8"/>
  <c r="D18" i="8"/>
  <c r="D14" i="8"/>
  <c r="D10" i="8"/>
  <c r="D45" i="10"/>
  <c r="H45" i="1"/>
  <c r="K45" i="1" s="1"/>
  <c r="L45" i="1" s="1"/>
  <c r="H41" i="1"/>
  <c r="K41" i="1" s="1"/>
  <c r="L41" i="1" s="1"/>
  <c r="H33" i="1"/>
  <c r="K33" i="1" s="1"/>
  <c r="L33" i="1" s="1"/>
  <c r="H17" i="1"/>
  <c r="K17" i="1" s="1"/>
  <c r="L17" i="1" s="1"/>
  <c r="E47" i="10"/>
  <c r="E43" i="10"/>
  <c r="E39" i="10"/>
  <c r="E35" i="10"/>
  <c r="E31" i="10"/>
  <c r="E27" i="10"/>
  <c r="E23" i="10"/>
  <c r="E19" i="10"/>
  <c r="E15" i="10"/>
  <c r="E11" i="10"/>
  <c r="AD47" i="10"/>
  <c r="H47" i="1" s="1"/>
  <c r="K47" i="1" s="1"/>
  <c r="L47" i="1" s="1"/>
  <c r="AD43" i="10"/>
  <c r="H43" i="1" s="1"/>
  <c r="K43" i="1" s="1"/>
  <c r="L43" i="1" s="1"/>
  <c r="AD39" i="10"/>
  <c r="H39" i="1" s="1"/>
  <c r="K39" i="1" s="1"/>
  <c r="L39" i="1" s="1"/>
  <c r="AD35" i="10"/>
  <c r="H35" i="1" s="1"/>
  <c r="K35" i="1" s="1"/>
  <c r="L35" i="1" s="1"/>
  <c r="AD31" i="10"/>
  <c r="H31" i="1" s="1"/>
  <c r="K31" i="1" s="1"/>
  <c r="L31" i="1" s="1"/>
  <c r="AD27" i="10"/>
  <c r="H27" i="1" s="1"/>
  <c r="K27" i="1" s="1"/>
  <c r="L27" i="1" s="1"/>
  <c r="AD23" i="10"/>
  <c r="H23" i="1" s="1"/>
  <c r="K23" i="1" s="1"/>
  <c r="L23" i="1" s="1"/>
  <c r="AD19" i="10"/>
  <c r="H19" i="1" s="1"/>
  <c r="K19" i="1" s="1"/>
  <c r="L19" i="1" s="1"/>
  <c r="AD15" i="10"/>
  <c r="H15" i="1" s="1"/>
  <c r="K15" i="1" s="1"/>
  <c r="L15" i="1" s="1"/>
  <c r="AD11" i="10"/>
  <c r="H11" i="1" s="1"/>
  <c r="K11" i="1" s="1"/>
  <c r="L11" i="1" s="1"/>
  <c r="BS47" i="10"/>
  <c r="BS43" i="10"/>
  <c r="BS39" i="10"/>
  <c r="BS35" i="10"/>
  <c r="BS31" i="10"/>
  <c r="BS27" i="10"/>
  <c r="BS23" i="10"/>
  <c r="BS19" i="10"/>
  <c r="BS15" i="10"/>
  <c r="BS11" i="10"/>
  <c r="D37" i="10"/>
  <c r="D29" i="10"/>
  <c r="D21" i="10"/>
  <c r="D13" i="10"/>
  <c r="D25" i="10"/>
  <c r="CT47" i="10"/>
  <c r="CN47" i="10"/>
  <c r="CT45" i="10"/>
  <c r="CM45" i="10" s="1"/>
  <c r="N45" i="1" s="1"/>
  <c r="CN45" i="10"/>
  <c r="CT43" i="10"/>
  <c r="CN43" i="10"/>
  <c r="CT41" i="10"/>
  <c r="CM41" i="10" s="1"/>
  <c r="N41" i="1" s="1"/>
  <c r="CN41" i="10"/>
  <c r="CT39" i="10"/>
  <c r="CN39" i="10"/>
  <c r="CT37" i="10"/>
  <c r="CM37" i="10" s="1"/>
  <c r="N37" i="1" s="1"/>
  <c r="CN37" i="10"/>
  <c r="CT35" i="10"/>
  <c r="CN35" i="10"/>
  <c r="CT33" i="10"/>
  <c r="CM33" i="10" s="1"/>
  <c r="N33" i="1" s="1"/>
  <c r="CN33" i="10"/>
  <c r="CT31" i="10"/>
  <c r="CN31" i="10"/>
  <c r="CT29" i="10"/>
  <c r="CM29" i="10" s="1"/>
  <c r="N29" i="1" s="1"/>
  <c r="CN29" i="10"/>
  <c r="CT27" i="10"/>
  <c r="CN27" i="10"/>
  <c r="CT25" i="10"/>
  <c r="CM25" i="10" s="1"/>
  <c r="N25" i="1" s="1"/>
  <c r="CN25" i="10"/>
  <c r="CT23" i="10"/>
  <c r="CN23" i="10"/>
  <c r="CT21" i="10"/>
  <c r="CM21" i="10" s="1"/>
  <c r="N21" i="1" s="1"/>
  <c r="CN21" i="10"/>
  <c r="CT19" i="10"/>
  <c r="CN19" i="10"/>
  <c r="CT17" i="10"/>
  <c r="CM17" i="10" s="1"/>
  <c r="N17" i="1" s="1"/>
  <c r="CN17" i="10"/>
  <c r="CT15" i="10"/>
  <c r="CN15" i="10"/>
  <c r="CT13" i="10"/>
  <c r="CM13" i="10" s="1"/>
  <c r="N13" i="1" s="1"/>
  <c r="CN13" i="10"/>
  <c r="CT11" i="10"/>
  <c r="CN11" i="10"/>
  <c r="CT9" i="10"/>
  <c r="CM9" i="10" s="1"/>
  <c r="N9" i="1" s="1"/>
  <c r="CN9" i="10"/>
  <c r="BS45" i="10"/>
  <c r="BS41" i="10"/>
  <c r="BS37" i="10"/>
  <c r="BS33" i="10"/>
  <c r="BS29" i="10"/>
  <c r="BS25" i="10"/>
  <c r="BS21" i="10"/>
  <c r="BS17" i="10"/>
  <c r="BS13" i="10"/>
  <c r="BS9" i="10"/>
  <c r="DA47" i="10"/>
  <c r="CM47" i="10" s="1"/>
  <c r="N47" i="1" s="1"/>
  <c r="DA43" i="10"/>
  <c r="DA39" i="10"/>
  <c r="CM39" i="10" s="1"/>
  <c r="N39" i="1" s="1"/>
  <c r="DA35" i="10"/>
  <c r="DA31" i="10"/>
  <c r="CM31" i="10" s="1"/>
  <c r="N31" i="1" s="1"/>
  <c r="DA27" i="10"/>
  <c r="DA23" i="10"/>
  <c r="CM23" i="10" s="1"/>
  <c r="N23" i="1" s="1"/>
  <c r="DA19" i="10"/>
  <c r="DA15" i="10"/>
  <c r="CM15" i="10" s="1"/>
  <c r="N15" i="1" s="1"/>
  <c r="DA11" i="10"/>
  <c r="DA48" i="10"/>
  <c r="DA46" i="10"/>
  <c r="DA44" i="10"/>
  <c r="DA42" i="10"/>
  <c r="DA40" i="10"/>
  <c r="DA38" i="10"/>
  <c r="DA36" i="10"/>
  <c r="DA34" i="10"/>
  <c r="DA32" i="10"/>
  <c r="DA30" i="10"/>
  <c r="DA28" i="10"/>
  <c r="DA26" i="10"/>
  <c r="DA24" i="10"/>
  <c r="DA22" i="10"/>
  <c r="DA20" i="10"/>
  <c r="DA18" i="10"/>
  <c r="DA16" i="10"/>
  <c r="DA14" i="10"/>
  <c r="DA12" i="10"/>
  <c r="DA10" i="10"/>
  <c r="DA8" i="10"/>
  <c r="CT48" i="10"/>
  <c r="CT46" i="10"/>
  <c r="CM46" i="10" s="1"/>
  <c r="N46" i="1" s="1"/>
  <c r="CT44" i="10"/>
  <c r="CT42" i="10"/>
  <c r="CM42" i="10" s="1"/>
  <c r="N42" i="1" s="1"/>
  <c r="CT40" i="10"/>
  <c r="CT38" i="10"/>
  <c r="CM38" i="10" s="1"/>
  <c r="N38" i="1" s="1"/>
  <c r="CT36" i="10"/>
  <c r="CT34" i="10"/>
  <c r="CM34" i="10" s="1"/>
  <c r="N34" i="1" s="1"/>
  <c r="CT32" i="10"/>
  <c r="CT30" i="10"/>
  <c r="CM30" i="10" s="1"/>
  <c r="N30" i="1" s="1"/>
  <c r="CT28" i="10"/>
  <c r="CT26" i="10"/>
  <c r="CM26" i="10" s="1"/>
  <c r="N26" i="1" s="1"/>
  <c r="CT24" i="10"/>
  <c r="CT22" i="10"/>
  <c r="CM22" i="10" s="1"/>
  <c r="N22" i="1" s="1"/>
  <c r="CT20" i="10"/>
  <c r="CT18" i="10"/>
  <c r="CM18" i="10" s="1"/>
  <c r="N18" i="1" s="1"/>
  <c r="CT16" i="10"/>
  <c r="CT14" i="10"/>
  <c r="CM14" i="10" s="1"/>
  <c r="N14" i="1" s="1"/>
  <c r="CT12" i="10"/>
  <c r="CT10" i="10"/>
  <c r="CM10" i="10" s="1"/>
  <c r="N10" i="1" s="1"/>
  <c r="CT8" i="10"/>
  <c r="CF48" i="10"/>
  <c r="CF46" i="10"/>
  <c r="CF44" i="10"/>
  <c r="CF42" i="10"/>
  <c r="CF40" i="10"/>
  <c r="CF38" i="10"/>
  <c r="CF36" i="10"/>
  <c r="CF34" i="10"/>
  <c r="CF32" i="10"/>
  <c r="CF30" i="10"/>
  <c r="CF28" i="10"/>
  <c r="CF26" i="10"/>
  <c r="CF24" i="10"/>
  <c r="CF22" i="10"/>
  <c r="CF20" i="10"/>
  <c r="CF18" i="10"/>
  <c r="CF16" i="10"/>
  <c r="CF14" i="10"/>
  <c r="CF12" i="10"/>
  <c r="CF10" i="10"/>
  <c r="CF8" i="10"/>
  <c r="BY48" i="10"/>
  <c r="BY46" i="10"/>
  <c r="BR46" i="10" s="1"/>
  <c r="BY44" i="10"/>
  <c r="BY42" i="10"/>
  <c r="BR42" i="10" s="1"/>
  <c r="BY40" i="10"/>
  <c r="BY38" i="10"/>
  <c r="BR38" i="10" s="1"/>
  <c r="BY36" i="10"/>
  <c r="BY34" i="10"/>
  <c r="BR34" i="10" s="1"/>
  <c r="BY32" i="10"/>
  <c r="BY30" i="10"/>
  <c r="BR30" i="10" s="1"/>
  <c r="BY28" i="10"/>
  <c r="BY26" i="10"/>
  <c r="BR26" i="10" s="1"/>
  <c r="M26" i="1" s="1"/>
  <c r="BY24" i="10"/>
  <c r="BY22" i="10"/>
  <c r="BR22" i="10" s="1"/>
  <c r="BY20" i="10"/>
  <c r="BY18" i="10"/>
  <c r="BR18" i="10" s="1"/>
  <c r="M18" i="1" s="1"/>
  <c r="BY16" i="10"/>
  <c r="BY14" i="10"/>
  <c r="BR14" i="10" s="1"/>
  <c r="M14" i="1" s="1"/>
  <c r="BY12" i="10"/>
  <c r="BY10" i="10"/>
  <c r="BR10" i="10" s="1"/>
  <c r="M10" i="1" s="1"/>
  <c r="BY8" i="10"/>
  <c r="BC48" i="10"/>
  <c r="I48" i="1" s="1"/>
  <c r="BC46" i="10"/>
  <c r="I46" i="1" s="1"/>
  <c r="BC44" i="10"/>
  <c r="I44" i="1" s="1"/>
  <c r="BC42" i="10"/>
  <c r="I42" i="1" s="1"/>
  <c r="BC40" i="10"/>
  <c r="I40" i="1" s="1"/>
  <c r="BC38" i="10"/>
  <c r="I38" i="1" s="1"/>
  <c r="BC36" i="10"/>
  <c r="I36" i="1" s="1"/>
  <c r="BC34" i="10"/>
  <c r="I34" i="1" s="1"/>
  <c r="BC32" i="10"/>
  <c r="I32" i="1" s="1"/>
  <c r="BC30" i="10"/>
  <c r="I30" i="1" s="1"/>
  <c r="BC28" i="10"/>
  <c r="I28" i="1" s="1"/>
  <c r="BC26" i="10"/>
  <c r="I26" i="1" s="1"/>
  <c r="BC24" i="10"/>
  <c r="I24" i="1" s="1"/>
  <c r="BC22" i="10"/>
  <c r="I22" i="1" s="1"/>
  <c r="BC20" i="10"/>
  <c r="I20" i="1" s="1"/>
  <c r="BC18" i="10"/>
  <c r="I18" i="1" s="1"/>
  <c r="BC16" i="10"/>
  <c r="I16" i="1" s="1"/>
  <c r="BC14" i="10"/>
  <c r="I14" i="1" s="1"/>
  <c r="BC12" i="10"/>
  <c r="I12" i="1" s="1"/>
  <c r="BC10" i="10"/>
  <c r="I10" i="1" s="1"/>
  <c r="BC8" i="10"/>
  <c r="I8" i="1" s="1"/>
  <c r="AD48" i="10"/>
  <c r="AD46" i="10"/>
  <c r="D46" i="10" s="1"/>
  <c r="AD44" i="10"/>
  <c r="AD42" i="10"/>
  <c r="D42" i="10" s="1"/>
  <c r="AD40" i="10"/>
  <c r="AD38" i="10"/>
  <c r="D38" i="10" s="1"/>
  <c r="AD36" i="10"/>
  <c r="AD34" i="10"/>
  <c r="D34" i="10" s="1"/>
  <c r="AD32" i="10"/>
  <c r="AD30" i="10"/>
  <c r="D30" i="10" s="1"/>
  <c r="AD28" i="10"/>
  <c r="AD26" i="10"/>
  <c r="D26" i="10" s="1"/>
  <c r="AD24" i="10"/>
  <c r="AD22" i="10"/>
  <c r="D22" i="10" s="1"/>
  <c r="AD20" i="10"/>
  <c r="AD18" i="10"/>
  <c r="D18" i="10" s="1"/>
  <c r="AD16" i="10"/>
  <c r="AD14" i="10"/>
  <c r="D14" i="10" s="1"/>
  <c r="AD12" i="10"/>
  <c r="AD10" i="10"/>
  <c r="D10" i="10" s="1"/>
  <c r="AD8" i="10"/>
  <c r="D47" i="10"/>
  <c r="D43" i="10"/>
  <c r="D39" i="10"/>
  <c r="D35" i="10"/>
  <c r="D31" i="10"/>
  <c r="D27" i="10"/>
  <c r="D23" i="10"/>
  <c r="D19" i="10"/>
  <c r="D15" i="10"/>
  <c r="D11" i="10"/>
  <c r="E48" i="10"/>
  <c r="D48" i="10" s="1"/>
  <c r="E46" i="10"/>
  <c r="E44" i="10"/>
  <c r="D44" i="10" s="1"/>
  <c r="E42" i="10"/>
  <c r="E40" i="10"/>
  <c r="D40" i="10" s="1"/>
  <c r="E38" i="10"/>
  <c r="E36" i="10"/>
  <c r="D36" i="10" s="1"/>
  <c r="E34" i="10"/>
  <c r="E32" i="10"/>
  <c r="D32" i="10" s="1"/>
  <c r="E30" i="10"/>
  <c r="E28" i="10"/>
  <c r="D28" i="10" s="1"/>
  <c r="E26" i="10"/>
  <c r="E24" i="10"/>
  <c r="D24" i="10" s="1"/>
  <c r="E22" i="10"/>
  <c r="E20" i="10"/>
  <c r="E18" i="10"/>
  <c r="E16" i="10"/>
  <c r="D16" i="10" s="1"/>
  <c r="E14" i="10"/>
  <c r="E12" i="10"/>
  <c r="D12" i="10" s="1"/>
  <c r="E10" i="10"/>
  <c r="E8" i="10"/>
  <c r="D8" i="10" s="1"/>
  <c r="H46" i="1"/>
  <c r="K46" i="1" s="1"/>
  <c r="L46" i="1" s="1"/>
  <c r="H42" i="1"/>
  <c r="K42" i="1" s="1"/>
  <c r="L42" i="1" s="1"/>
  <c r="H38" i="1"/>
  <c r="K38" i="1" s="1"/>
  <c r="L38" i="1" s="1"/>
  <c r="H34" i="1"/>
  <c r="K34" i="1" s="1"/>
  <c r="L34" i="1" s="1"/>
  <c r="H30" i="1"/>
  <c r="K30" i="1" s="1"/>
  <c r="L30" i="1" s="1"/>
  <c r="H26" i="1"/>
  <c r="K26" i="1" s="1"/>
  <c r="L26" i="1" s="1"/>
  <c r="H10" i="1"/>
  <c r="K10" i="1" s="1"/>
  <c r="L10" i="1" s="1"/>
  <c r="H48" i="1"/>
  <c r="K48" i="1" s="1"/>
  <c r="L48" i="1" s="1"/>
  <c r="H44" i="1"/>
  <c r="K44" i="1" s="1"/>
  <c r="L44" i="1" s="1"/>
  <c r="H40" i="1"/>
  <c r="K40" i="1" s="1"/>
  <c r="L40" i="1" s="1"/>
  <c r="H36" i="1"/>
  <c r="K36" i="1" s="1"/>
  <c r="L36" i="1" s="1"/>
  <c r="H32" i="1"/>
  <c r="K32" i="1" s="1"/>
  <c r="L32" i="1" s="1"/>
  <c r="H28" i="1"/>
  <c r="K28" i="1" s="1"/>
  <c r="L28" i="1" s="1"/>
  <c r="H24" i="1"/>
  <c r="K24" i="1" s="1"/>
  <c r="L24" i="1" s="1"/>
  <c r="H22" i="1"/>
  <c r="K22" i="1" s="1"/>
  <c r="L22" i="1" s="1"/>
  <c r="H18" i="1"/>
  <c r="K18" i="1" s="1"/>
  <c r="L18" i="1" s="1"/>
  <c r="H16" i="1"/>
  <c r="K16" i="1" s="1"/>
  <c r="L16" i="1" s="1"/>
  <c r="H14" i="1"/>
  <c r="K14" i="1" s="1"/>
  <c r="L14" i="1" s="1"/>
  <c r="H12" i="1"/>
  <c r="K12" i="1" s="1"/>
  <c r="L12" i="1" s="1"/>
  <c r="H8" i="1"/>
  <c r="K8" i="1" s="1"/>
  <c r="L8" i="1" s="1"/>
  <c r="M47" i="1"/>
  <c r="M45" i="1"/>
  <c r="M43" i="1"/>
  <c r="M41" i="1"/>
  <c r="M39" i="1"/>
  <c r="M37" i="1"/>
  <c r="M35" i="1"/>
  <c r="M33" i="1"/>
  <c r="M31" i="1"/>
  <c r="M29" i="1"/>
  <c r="M27" i="1"/>
  <c r="M25" i="1"/>
  <c r="M23" i="1"/>
  <c r="M21" i="1"/>
  <c r="M19" i="1"/>
  <c r="M17" i="1"/>
  <c r="M15" i="1"/>
  <c r="M13" i="1"/>
  <c r="M11" i="1"/>
  <c r="M9" i="1"/>
  <c r="M46" i="1"/>
  <c r="M42" i="1"/>
  <c r="M38" i="1"/>
  <c r="M34" i="1"/>
  <c r="M30" i="1"/>
  <c r="M22" i="1"/>
  <c r="AL47" i="1"/>
  <c r="AB47" i="1"/>
  <c r="AK45" i="1"/>
  <c r="AL45" i="1"/>
  <c r="AB45" i="1"/>
  <c r="AL43" i="1"/>
  <c r="AB43" i="1"/>
  <c r="AK41" i="1"/>
  <c r="AL41" i="1"/>
  <c r="AB41" i="1"/>
  <c r="AL39" i="1"/>
  <c r="AB39" i="1"/>
  <c r="AK37" i="1"/>
  <c r="AL37" i="1"/>
  <c r="AB37" i="1"/>
  <c r="AK35" i="1"/>
  <c r="AL35" i="1"/>
  <c r="AB35" i="1"/>
  <c r="AK33" i="1"/>
  <c r="AL33" i="1"/>
  <c r="AB33" i="1"/>
  <c r="AK31" i="1"/>
  <c r="AL31" i="1"/>
  <c r="AB31" i="1"/>
  <c r="AK29" i="1"/>
  <c r="AL29" i="1"/>
  <c r="AB29" i="1"/>
  <c r="AK27" i="1"/>
  <c r="AL27" i="1"/>
  <c r="AB27" i="1"/>
  <c r="AK25" i="1"/>
  <c r="AL25" i="1"/>
  <c r="AB25" i="1"/>
  <c r="AK23" i="1"/>
  <c r="AL23" i="1"/>
  <c r="AB23" i="1"/>
  <c r="AK21" i="1"/>
  <c r="AL21" i="1"/>
  <c r="AB21" i="1"/>
  <c r="AK19" i="1"/>
  <c r="AL19" i="1"/>
  <c r="AB19" i="1"/>
  <c r="AK17" i="1"/>
  <c r="AL17" i="1"/>
  <c r="AB17" i="1"/>
  <c r="AK15" i="1"/>
  <c r="AL15" i="1"/>
  <c r="AB15" i="1"/>
  <c r="AK13" i="1"/>
  <c r="AL13" i="1"/>
  <c r="AB13" i="1"/>
  <c r="AK11" i="1"/>
  <c r="AL11" i="1"/>
  <c r="AB11" i="1"/>
  <c r="AK9" i="1"/>
  <c r="AL9" i="1"/>
  <c r="AB9" i="1"/>
  <c r="AJ48" i="1"/>
  <c r="AJ46" i="1"/>
  <c r="AJ44" i="1"/>
  <c r="AJ42" i="1"/>
  <c r="AJ40" i="1"/>
  <c r="AJ38" i="1"/>
  <c r="AJ36" i="1"/>
  <c r="AJ34" i="1"/>
  <c r="AJ32" i="1"/>
  <c r="AJ30" i="1"/>
  <c r="AJ28" i="1"/>
  <c r="AJ26" i="1"/>
  <c r="AJ24" i="1"/>
  <c r="AJ22" i="1"/>
  <c r="AJ20" i="1"/>
  <c r="AJ18" i="1"/>
  <c r="AJ16" i="1"/>
  <c r="AJ14" i="1"/>
  <c r="AJ12" i="1"/>
  <c r="AJ10" i="1"/>
  <c r="AJ8" i="1"/>
  <c r="R48" i="1"/>
  <c r="AA48" i="1" s="1"/>
  <c r="R46" i="1"/>
  <c r="AA46" i="1" s="1"/>
  <c r="R44" i="1"/>
  <c r="AA44" i="1" s="1"/>
  <c r="R42" i="1"/>
  <c r="AA42" i="1" s="1"/>
  <c r="R40" i="1"/>
  <c r="AA40" i="1" s="1"/>
  <c r="R38" i="1"/>
  <c r="AA38" i="1" s="1"/>
  <c r="R36" i="1"/>
  <c r="AA36" i="1" s="1"/>
  <c r="R34" i="1"/>
  <c r="AA34" i="1" s="1"/>
  <c r="R32" i="1"/>
  <c r="AA32" i="1" s="1"/>
  <c r="R30" i="1"/>
  <c r="AA30" i="1" s="1"/>
  <c r="R28" i="1"/>
  <c r="AA28" i="1" s="1"/>
  <c r="R26" i="1"/>
  <c r="AA26" i="1" s="1"/>
  <c r="R24" i="1"/>
  <c r="AA24" i="1" s="1"/>
  <c r="R22" i="1"/>
  <c r="AA22" i="1" s="1"/>
  <c r="R20" i="1"/>
  <c r="AA20" i="1" s="1"/>
  <c r="R18" i="1"/>
  <c r="AA18" i="1" s="1"/>
  <c r="R16" i="1"/>
  <c r="AA16" i="1" s="1"/>
  <c r="R14" i="1"/>
  <c r="AA14" i="1" s="1"/>
  <c r="R12" i="1"/>
  <c r="AA12" i="1" s="1"/>
  <c r="R10" i="1"/>
  <c r="AA10" i="1" s="1"/>
  <c r="R8" i="1"/>
  <c r="AA8" i="1" s="1"/>
  <c r="CM11" i="10" l="1"/>
  <c r="N11" i="1" s="1"/>
  <c r="CM19" i="10"/>
  <c r="N19" i="1" s="1"/>
  <c r="CM27" i="10"/>
  <c r="N27" i="1" s="1"/>
  <c r="CM35" i="10"/>
  <c r="N35" i="1" s="1"/>
  <c r="CM43" i="10"/>
  <c r="N43" i="1" s="1"/>
  <c r="CM8" i="10"/>
  <c r="N8" i="1" s="1"/>
  <c r="CM12" i="10"/>
  <c r="N12" i="1" s="1"/>
  <c r="CM16" i="10"/>
  <c r="N16" i="1" s="1"/>
  <c r="CM20" i="10"/>
  <c r="N20" i="1" s="1"/>
  <c r="CM24" i="10"/>
  <c r="N24" i="1" s="1"/>
  <c r="CM28" i="10"/>
  <c r="N28" i="1" s="1"/>
  <c r="CM32" i="10"/>
  <c r="N32" i="1" s="1"/>
  <c r="CM36" i="10"/>
  <c r="N36" i="1" s="1"/>
  <c r="CM40" i="10"/>
  <c r="N40" i="1" s="1"/>
  <c r="CM44" i="10"/>
  <c r="N44" i="1" s="1"/>
  <c r="CM48" i="10"/>
  <c r="N48" i="1" s="1"/>
  <c r="BR8" i="10"/>
  <c r="M8" i="1" s="1"/>
  <c r="BR12" i="10"/>
  <c r="M12" i="1" s="1"/>
  <c r="BR16" i="10"/>
  <c r="M16" i="1" s="1"/>
  <c r="BR20" i="10"/>
  <c r="M20" i="1" s="1"/>
  <c r="BR24" i="10"/>
  <c r="M24" i="1" s="1"/>
  <c r="BR28" i="10"/>
  <c r="M28" i="1" s="1"/>
  <c r="BR32" i="10"/>
  <c r="M32" i="1" s="1"/>
  <c r="BR36" i="10"/>
  <c r="M36" i="1" s="1"/>
  <c r="BR40" i="10"/>
  <c r="M40" i="1" s="1"/>
  <c r="BR44" i="10"/>
  <c r="M44" i="1" s="1"/>
  <c r="BR48" i="10"/>
  <c r="M48" i="1" s="1"/>
  <c r="D20" i="10"/>
  <c r="H20" i="1"/>
  <c r="K20" i="1" s="1"/>
  <c r="L20" i="1" s="1"/>
  <c r="AL10" i="1"/>
  <c r="AK10" i="1"/>
  <c r="AB10" i="1"/>
  <c r="AL14" i="1"/>
  <c r="AK14" i="1"/>
  <c r="AB14" i="1"/>
  <c r="AL18" i="1"/>
  <c r="AK18" i="1"/>
  <c r="AB18" i="1"/>
  <c r="AL22" i="1"/>
  <c r="AK22" i="1"/>
  <c r="AB22" i="1"/>
  <c r="AL26" i="1"/>
  <c r="AK26" i="1"/>
  <c r="AB26" i="1"/>
  <c r="AL30" i="1"/>
  <c r="AK30" i="1"/>
  <c r="AB30" i="1"/>
  <c r="AL34" i="1"/>
  <c r="AK34" i="1"/>
  <c r="AB34" i="1"/>
  <c r="AL38" i="1"/>
  <c r="AK38" i="1"/>
  <c r="AB38" i="1"/>
  <c r="AL42" i="1"/>
  <c r="AK42" i="1"/>
  <c r="AB42" i="1"/>
  <c r="AL46" i="1"/>
  <c r="AK46" i="1"/>
  <c r="AB46" i="1"/>
  <c r="AL8" i="1"/>
  <c r="AK8" i="1"/>
  <c r="AB8" i="1"/>
  <c r="AL12" i="1"/>
  <c r="AK12" i="1"/>
  <c r="AB12" i="1"/>
  <c r="AL16" i="1"/>
  <c r="AK16" i="1"/>
  <c r="AB16" i="1"/>
  <c r="AL20" i="1"/>
  <c r="AK20" i="1"/>
  <c r="AB20" i="1"/>
  <c r="AL24" i="1"/>
  <c r="AK24" i="1"/>
  <c r="AB24" i="1"/>
  <c r="AL28" i="1"/>
  <c r="AK28" i="1"/>
  <c r="AB28" i="1"/>
  <c r="AL32" i="1"/>
  <c r="AK32" i="1"/>
  <c r="AB32" i="1"/>
  <c r="AL36" i="1"/>
  <c r="AK36" i="1"/>
  <c r="AB36" i="1"/>
  <c r="AL40" i="1"/>
  <c r="AK40" i="1"/>
  <c r="AB40" i="1"/>
  <c r="AL44" i="1"/>
  <c r="AK44" i="1"/>
  <c r="AB44" i="1"/>
  <c r="AL48" i="1"/>
  <c r="AK48" i="1"/>
  <c r="AB48" i="1"/>
  <c r="AI7" i="4" l="1"/>
  <c r="CY7" i="5"/>
  <c r="CX7" i="5"/>
  <c r="CW7" i="5"/>
  <c r="CV7" i="5"/>
  <c r="CU7" i="5"/>
  <c r="CT7" i="5"/>
  <c r="CS7" i="5"/>
  <c r="CR7" i="5" s="1"/>
  <c r="O7" i="5" s="1"/>
  <c r="CQ7" i="5"/>
  <c r="CP7" i="5"/>
  <c r="CO7" i="5"/>
  <c r="CN7" i="5"/>
  <c r="CM7" i="5"/>
  <c r="CL7" i="5"/>
  <c r="CK7" i="5"/>
  <c r="CJ7" i="5"/>
  <c r="N7" i="5" s="1"/>
  <c r="CI7" i="5"/>
  <c r="CH7" i="5"/>
  <c r="CG7" i="5"/>
  <c r="CF7" i="5"/>
  <c r="CE7" i="5"/>
  <c r="CD7" i="5"/>
  <c r="CC7" i="5"/>
  <c r="CB7" i="5" s="1"/>
  <c r="M7" i="5" s="1"/>
  <c r="F7" i="5" s="1"/>
  <c r="D7" i="5" s="1"/>
  <c r="CA7" i="5"/>
  <c r="BZ7" i="5"/>
  <c r="BY7" i="5"/>
  <c r="BX7" i="5"/>
  <c r="BW7" i="5"/>
  <c r="BV7" i="5"/>
  <c r="BU7" i="5"/>
  <c r="BS7" i="5"/>
  <c r="BR7" i="5"/>
  <c r="BQ7" i="5"/>
  <c r="BP7" i="5"/>
  <c r="BO7" i="5"/>
  <c r="BN7" i="5"/>
  <c r="BM7" i="5"/>
  <c r="BL7" i="5" s="1"/>
  <c r="K7" i="5" s="1"/>
  <c r="BK7" i="5"/>
  <c r="BJ7" i="5"/>
  <c r="BI7" i="5"/>
  <c r="BH7" i="5"/>
  <c r="BG7" i="5"/>
  <c r="BF7" i="5"/>
  <c r="BE7" i="5"/>
  <c r="BD7" i="5" s="1"/>
  <c r="J7" i="5" s="1"/>
  <c r="BC7" i="5"/>
  <c r="BB7" i="5"/>
  <c r="BA7" i="5"/>
  <c r="AZ7" i="5"/>
  <c r="AY7" i="5"/>
  <c r="AX7" i="5"/>
  <c r="AW7" i="5"/>
  <c r="AU7" i="5"/>
  <c r="AT7" i="5"/>
  <c r="AS7" i="5"/>
  <c r="AR7" i="5"/>
  <c r="AQ7" i="5"/>
  <c r="AP7" i="5"/>
  <c r="AO7" i="5"/>
  <c r="AN7" i="5" s="1"/>
  <c r="H7" i="5" s="1"/>
  <c r="AM7" i="5"/>
  <c r="AL7" i="5"/>
  <c r="AK7" i="5"/>
  <c r="AJ7" i="5"/>
  <c r="AI7" i="5"/>
  <c r="AH7" i="5"/>
  <c r="AG7" i="5"/>
  <c r="AF7" i="5" s="1"/>
  <c r="G7" i="5" s="1"/>
  <c r="AE7" i="5"/>
  <c r="AD7" i="5"/>
  <c r="AC7" i="5"/>
  <c r="AB7" i="5"/>
  <c r="X7" i="5" s="1"/>
  <c r="E7" i="5" s="1"/>
  <c r="AA7" i="5"/>
  <c r="Z7" i="5"/>
  <c r="Y7" i="5"/>
  <c r="W7" i="5"/>
  <c r="V7" i="5"/>
  <c r="U7" i="5"/>
  <c r="T7" i="5"/>
  <c r="S7" i="5"/>
  <c r="R7" i="5"/>
  <c r="Q7" i="5"/>
  <c r="P7" i="5" s="1"/>
  <c r="DM7" i="10"/>
  <c r="DL7" i="10"/>
  <c r="DK7" i="10"/>
  <c r="DJ7" i="10"/>
  <c r="DH7" i="10"/>
  <c r="O7" i="1" s="1"/>
  <c r="BQ7" i="10"/>
  <c r="DG7" i="10" s="1"/>
  <c r="BP7" i="10"/>
  <c r="DF7" i="10" s="1"/>
  <c r="BO7" i="10"/>
  <c r="DE7" i="10" s="1"/>
  <c r="BN7" i="10"/>
  <c r="DD7" i="10" s="1"/>
  <c r="BM7" i="10"/>
  <c r="DC7" i="10" s="1"/>
  <c r="BL7" i="10"/>
  <c r="DB7" i="10" s="1"/>
  <c r="BJ7" i="10"/>
  <c r="CL7" i="10" s="1"/>
  <c r="BI7" i="10"/>
  <c r="CK7" i="10" s="1"/>
  <c r="BH7" i="10"/>
  <c r="CJ7" i="10" s="1"/>
  <c r="BG7" i="10"/>
  <c r="CI7" i="10" s="1"/>
  <c r="BF7" i="10"/>
  <c r="CH7" i="10" s="1"/>
  <c r="BE7" i="10"/>
  <c r="CG7" i="10" s="1"/>
  <c r="BB7" i="10"/>
  <c r="BA7" i="10"/>
  <c r="AZ7" i="10"/>
  <c r="AX7" i="10"/>
  <c r="AW7" i="10"/>
  <c r="AV7" i="10"/>
  <c r="AT7" i="10"/>
  <c r="AS7" i="10"/>
  <c r="AR7" i="10"/>
  <c r="AP7" i="10"/>
  <c r="AO7" i="10"/>
  <c r="AN7" i="10"/>
  <c r="AL7" i="10"/>
  <c r="AK7" i="10"/>
  <c r="AJ7" i="10"/>
  <c r="AH7" i="10"/>
  <c r="AG7" i="10"/>
  <c r="AF7" i="10"/>
  <c r="AC7" i="10"/>
  <c r="AB7" i="10"/>
  <c r="AA7" i="10"/>
  <c r="Y7" i="10"/>
  <c r="X7" i="10"/>
  <c r="W7" i="10"/>
  <c r="U7" i="10"/>
  <c r="T7" i="10"/>
  <c r="S7" i="10"/>
  <c r="Q7" i="10"/>
  <c r="P7" i="10"/>
  <c r="O7" i="10"/>
  <c r="M7" i="10"/>
  <c r="L7" i="10"/>
  <c r="K7" i="10"/>
  <c r="I7" i="10"/>
  <c r="H7" i="10"/>
  <c r="G7" i="10"/>
  <c r="EN7" i="8"/>
  <c r="EM7" i="8"/>
  <c r="EL7" i="8"/>
  <c r="EK7" i="8"/>
  <c r="EJ7" i="8"/>
  <c r="EI7" i="8"/>
  <c r="EG7" i="8"/>
  <c r="EF7" i="8"/>
  <c r="EE7" i="8"/>
  <c r="ED7" i="8"/>
  <c r="EC7" i="8"/>
  <c r="EB7" i="8"/>
  <c r="DY7" i="8"/>
  <c r="DX7" i="8"/>
  <c r="DW7" i="8"/>
  <c r="DV7" i="8"/>
  <c r="DT7" i="8"/>
  <c r="DS7" i="8"/>
  <c r="DR7" i="8"/>
  <c r="DQ7" i="8"/>
  <c r="DP7" i="8"/>
  <c r="DO7" i="8"/>
  <c r="DM7" i="8"/>
  <c r="DL7" i="8"/>
  <c r="DK7" i="8"/>
  <c r="DJ7" i="8"/>
  <c r="DI7" i="8"/>
  <c r="DH7" i="8"/>
  <c r="DE7" i="8"/>
  <c r="DD7" i="8"/>
  <c r="DC7" i="8"/>
  <c r="DB7" i="8"/>
  <c r="DA7" i="8"/>
  <c r="CZ7" i="8"/>
  <c r="CX7" i="8"/>
  <c r="CW7" i="8"/>
  <c r="CV7" i="8"/>
  <c r="CU7" i="8"/>
  <c r="CT7" i="8"/>
  <c r="CS7" i="8"/>
  <c r="CP7" i="8"/>
  <c r="CO7" i="8"/>
  <c r="CN7" i="8"/>
  <c r="CM7" i="8"/>
  <c r="CL7" i="8"/>
  <c r="CK7" i="8"/>
  <c r="CI7" i="8"/>
  <c r="CH7" i="8"/>
  <c r="CG7" i="8"/>
  <c r="CF7" i="8"/>
  <c r="CE7" i="8"/>
  <c r="CD7" i="8"/>
  <c r="CA7" i="8"/>
  <c r="BZ7" i="8"/>
  <c r="BY7" i="8"/>
  <c r="BX7" i="8"/>
  <c r="BW7" i="8"/>
  <c r="BV7" i="8"/>
  <c r="BT7" i="8"/>
  <c r="BS7" i="8"/>
  <c r="BR7" i="8"/>
  <c r="BQ7" i="8"/>
  <c r="BP7" i="8"/>
  <c r="BO7" i="8"/>
  <c r="BL7" i="8"/>
  <c r="BK7" i="8"/>
  <c r="BJ7" i="8"/>
  <c r="BI7" i="8"/>
  <c r="BH7" i="8"/>
  <c r="BG7" i="8"/>
  <c r="BE7" i="8"/>
  <c r="BD7" i="8"/>
  <c r="BC7" i="8"/>
  <c r="BB7" i="8"/>
  <c r="BA7" i="8"/>
  <c r="AZ7" i="8"/>
  <c r="AW7" i="8"/>
  <c r="AV7" i="8"/>
  <c r="AU7" i="8"/>
  <c r="AT7" i="8"/>
  <c r="AS7" i="8"/>
  <c r="AR7" i="8"/>
  <c r="AP7" i="8"/>
  <c r="AO7" i="8"/>
  <c r="AN7" i="8"/>
  <c r="AM7" i="8"/>
  <c r="AL7" i="8"/>
  <c r="AK7" i="8"/>
  <c r="AH7" i="8"/>
  <c r="AG7" i="8"/>
  <c r="AF7" i="8"/>
  <c r="AE7" i="8"/>
  <c r="AD7" i="8"/>
  <c r="AC7" i="8"/>
  <c r="AA7" i="8"/>
  <c r="Z7" i="8"/>
  <c r="Y7" i="8"/>
  <c r="X7" i="8"/>
  <c r="W7" i="8"/>
  <c r="V7" i="8"/>
  <c r="S7" i="8"/>
  <c r="R7" i="8"/>
  <c r="Q7" i="8"/>
  <c r="P7" i="8"/>
  <c r="O7" i="8"/>
  <c r="N7" i="8"/>
  <c r="L7" i="8"/>
  <c r="K7" i="8"/>
  <c r="J7" i="8"/>
  <c r="I7" i="8"/>
  <c r="H7" i="8"/>
  <c r="G7" i="8"/>
  <c r="AS7" i="3"/>
  <c r="AR7" i="3"/>
  <c r="AQ7" i="3"/>
  <c r="AP7" i="3"/>
  <c r="AO7" i="3"/>
  <c r="AN7" i="3"/>
  <c r="AM7" i="3"/>
  <c r="AL7" i="3"/>
  <c r="AJ7" i="3"/>
  <c r="AI7" i="3"/>
  <c r="AH7" i="3"/>
  <c r="AG7" i="3"/>
  <c r="AF7" i="3"/>
  <c r="AE7" i="3"/>
  <c r="AD7" i="3"/>
  <c r="AB7" i="3"/>
  <c r="AN7" i="1" s="1"/>
  <c r="AA7" i="3"/>
  <c r="Y7" i="3"/>
  <c r="X7" i="3"/>
  <c r="W7" i="3"/>
  <c r="V7" i="3"/>
  <c r="U7" i="3"/>
  <c r="T7" i="3"/>
  <c r="S7" i="3"/>
  <c r="Q7" i="3"/>
  <c r="E7" i="3" s="1"/>
  <c r="P7" i="1" s="1"/>
  <c r="M7" i="3"/>
  <c r="Y7" i="1" s="1"/>
  <c r="L7" i="3"/>
  <c r="T7" i="1" s="1"/>
  <c r="K7" i="3"/>
  <c r="X7" i="1" s="1"/>
  <c r="J7" i="3"/>
  <c r="W7" i="1" s="1"/>
  <c r="I7" i="3"/>
  <c r="V7" i="1" s="1"/>
  <c r="H7" i="3"/>
  <c r="U7" i="1" s="1"/>
  <c r="G7" i="3"/>
  <c r="S7" i="1" s="1"/>
  <c r="CJ7" i="4"/>
  <c r="CI7" i="4"/>
  <c r="CH7" i="4"/>
  <c r="BY7" i="4"/>
  <c r="BX7" i="4"/>
  <c r="BW7" i="4"/>
  <c r="BV7" i="4"/>
  <c r="BU7" i="4"/>
  <c r="BT7" i="4"/>
  <c r="BS7" i="4"/>
  <c r="BR7" i="4"/>
  <c r="BQ7" i="4"/>
  <c r="BP7" i="4"/>
  <c r="AS7" i="4"/>
  <c r="AR7" i="4"/>
  <c r="AH7" i="4"/>
  <c r="AG7" i="4"/>
  <c r="AF7" i="4"/>
  <c r="AE7" i="4"/>
  <c r="AD7" i="4"/>
  <c r="AC7" i="4"/>
  <c r="AB7" i="4"/>
  <c r="AA7" i="4"/>
  <c r="Z7" i="4"/>
  <c r="FO7" i="9"/>
  <c r="FN7" i="9"/>
  <c r="FM7" i="9"/>
  <c r="FL7" i="9"/>
  <c r="U7" i="9" s="1"/>
  <c r="BK7" i="4" s="1"/>
  <c r="U7" i="4" s="1"/>
  <c r="FK7" i="9"/>
  <c r="FG7" i="9"/>
  <c r="FF7" i="9"/>
  <c r="FE7" i="9"/>
  <c r="FD7" i="9"/>
  <c r="FC7" i="9"/>
  <c r="FB7" i="9"/>
  <c r="FA7" i="9"/>
  <c r="EZ7" i="9"/>
  <c r="EY7" i="9"/>
  <c r="EX7" i="9"/>
  <c r="EW7" i="9"/>
  <c r="EV7" i="9"/>
  <c r="ET7" i="9"/>
  <c r="ES7" i="9"/>
  <c r="EO7" i="9"/>
  <c r="EN7" i="9"/>
  <c r="R7" i="9" s="1"/>
  <c r="BH7" i="4" s="1"/>
  <c r="R7" i="4" s="1"/>
  <c r="EJ7" i="9"/>
  <c r="EI7" i="9"/>
  <c r="EH7" i="9"/>
  <c r="EG7" i="9"/>
  <c r="EF7" i="9"/>
  <c r="EE7" i="9"/>
  <c r="ED7" i="9"/>
  <c r="EC7" i="9"/>
  <c r="EB7" i="9"/>
  <c r="EA7" i="9"/>
  <c r="DY7" i="9"/>
  <c r="DT7" i="9"/>
  <c r="DQ7" i="9"/>
  <c r="DP7" i="9"/>
  <c r="DO7" i="9"/>
  <c r="DN7" i="9"/>
  <c r="DM7" i="9"/>
  <c r="DL7" i="9"/>
  <c r="DK7" i="9"/>
  <c r="DJ7" i="9"/>
  <c r="DI7" i="9"/>
  <c r="DH7" i="9"/>
  <c r="DG7" i="9"/>
  <c r="DF7" i="9"/>
  <c r="DD7" i="9"/>
  <c r="CV7" i="9"/>
  <c r="CU7" i="9"/>
  <c r="CT7" i="9"/>
  <c r="CS7" i="9"/>
  <c r="CR7" i="9"/>
  <c r="CQ7" i="9"/>
  <c r="CP7" i="9"/>
  <c r="CO7" i="9"/>
  <c r="CN7" i="9"/>
  <c r="CM7" i="9"/>
  <c r="CL7" i="9"/>
  <c r="CK7" i="9"/>
  <c r="CI7" i="9"/>
  <c r="CA7" i="9"/>
  <c r="BZ7" i="9"/>
  <c r="BY7" i="9"/>
  <c r="BX7" i="9"/>
  <c r="BW7" i="9"/>
  <c r="BV7" i="9"/>
  <c r="BU7" i="9"/>
  <c r="BT7" i="9"/>
  <c r="BS7" i="9"/>
  <c r="BR7" i="9"/>
  <c r="BQ7" i="9"/>
  <c r="BP7" i="9"/>
  <c r="BN7" i="9"/>
  <c r="BD7" i="9"/>
  <c r="BC7" i="9"/>
  <c r="BB7" i="9"/>
  <c r="BA7" i="9"/>
  <c r="AZ7" i="9"/>
  <c r="AY7" i="9"/>
  <c r="AX7" i="9"/>
  <c r="AW7" i="9"/>
  <c r="AV7" i="9"/>
  <c r="AU7" i="9"/>
  <c r="AS7" i="9"/>
  <c r="AQ7" i="9"/>
  <c r="AO7" i="9"/>
  <c r="AL7" i="9"/>
  <c r="Q7" i="9" s="1"/>
  <c r="BG7" i="4" s="1"/>
  <c r="Q7" i="4" s="1"/>
  <c r="AI7" i="9"/>
  <c r="AH7" i="9"/>
  <c r="AG7" i="9"/>
  <c r="AF7" i="9"/>
  <c r="AE7" i="9"/>
  <c r="AD7" i="9"/>
  <c r="AC7" i="9"/>
  <c r="AB7" i="9"/>
  <c r="AA7" i="9"/>
  <c r="Z7" i="9"/>
  <c r="G7" i="1"/>
  <c r="F7" i="1"/>
  <c r="E7" i="1"/>
  <c r="BT7" i="5"/>
  <c r="L7" i="5"/>
  <c r="AV7" i="5"/>
  <c r="I7" i="5"/>
  <c r="B7" i="8"/>
  <c r="B7" i="3"/>
  <c r="B7" i="4"/>
  <c r="B7" i="9"/>
  <c r="B7" i="5"/>
  <c r="B7" i="10"/>
  <c r="A7" i="8"/>
  <c r="A7" i="3"/>
  <c r="A7" i="4"/>
  <c r="A7" i="9"/>
  <c r="A7" i="5"/>
  <c r="A7" i="10"/>
  <c r="N2" i="13"/>
  <c r="O2" i="13" s="1"/>
  <c r="V2" i="13"/>
  <c r="AA117" i="13"/>
  <c r="AA28" i="13"/>
  <c r="AA176" i="13"/>
  <c r="AA180" i="13"/>
  <c r="AA82" i="13"/>
  <c r="AA22" i="13"/>
  <c r="AA228" i="13"/>
  <c r="AA5" i="13"/>
  <c r="AA170" i="13"/>
  <c r="AA229" i="13"/>
  <c r="AA225" i="13"/>
  <c r="AA221" i="13"/>
  <c r="AA215" i="13"/>
  <c r="AA167" i="13"/>
  <c r="AA161" i="13"/>
  <c r="AA23" i="13"/>
  <c r="AA68" i="13"/>
  <c r="AA79" i="13"/>
  <c r="AA208" i="13"/>
  <c r="AA102" i="13"/>
  <c r="AA124" i="13"/>
  <c r="AA220" i="13"/>
  <c r="AA204" i="13"/>
  <c r="AA235" i="13"/>
  <c r="AA249" i="13"/>
  <c r="AA122" i="13"/>
  <c r="AA157" i="13"/>
  <c r="AA63" i="13"/>
  <c r="AA58" i="13"/>
  <c r="AA205" i="13"/>
  <c r="AA218" i="13"/>
  <c r="AA50" i="13"/>
  <c r="AA84" i="13"/>
  <c r="AA135" i="13"/>
  <c r="AA123" i="13"/>
  <c r="AA2" i="13"/>
  <c r="AA132" i="13"/>
  <c r="AA86" i="13"/>
  <c r="AA192" i="13"/>
  <c r="AA234" i="13"/>
  <c r="AA24" i="13"/>
  <c r="AA131" i="13"/>
  <c r="AA158" i="13"/>
  <c r="AA206" i="13"/>
  <c r="AA54" i="13"/>
  <c r="AA16" i="13"/>
  <c r="AA140" i="13"/>
  <c r="AA67" i="13"/>
  <c r="AA142" i="13"/>
  <c r="AA46" i="13"/>
  <c r="AA185" i="13"/>
  <c r="AA56" i="13"/>
  <c r="AA173" i="13"/>
  <c r="AA89" i="13"/>
  <c r="AA44" i="13"/>
  <c r="AA194" i="13"/>
  <c r="AA181" i="13"/>
  <c r="AA90" i="13"/>
  <c r="AA32" i="13"/>
  <c r="AA150" i="13"/>
  <c r="AA145" i="13"/>
  <c r="AA137" i="13"/>
  <c r="AA52" i="13"/>
  <c r="AA35" i="13"/>
  <c r="AA10" i="13"/>
  <c r="AA177" i="13"/>
  <c r="AA41" i="13"/>
  <c r="AA7" i="13"/>
  <c r="AA202" i="13"/>
  <c r="AA230" i="13"/>
  <c r="AA38" i="13"/>
  <c r="AA42" i="13"/>
  <c r="AA92" i="13"/>
  <c r="AA195" i="13"/>
  <c r="AA110" i="13"/>
  <c r="AA148" i="13"/>
  <c r="AA116" i="13"/>
  <c r="AA186" i="13"/>
  <c r="AA198" i="13"/>
  <c r="AA154" i="13"/>
  <c r="AA18" i="13"/>
  <c r="AA49" i="13"/>
  <c r="AA107" i="13"/>
  <c r="AA73" i="13"/>
  <c r="AA151" i="13"/>
  <c r="AA175" i="13"/>
  <c r="AA60" i="13"/>
  <c r="AA165" i="13"/>
  <c r="AA211" i="13"/>
  <c r="AA219" i="13"/>
  <c r="AA162" i="13"/>
  <c r="AA53" i="13"/>
  <c r="AA171" i="13"/>
  <c r="AA163" i="13"/>
  <c r="AA147" i="13"/>
  <c r="AA242" i="13"/>
  <c r="AA85" i="13"/>
  <c r="AA203" i="13"/>
  <c r="AA214" i="13"/>
  <c r="AA199" i="13"/>
  <c r="AA11" i="13"/>
  <c r="AA226" i="13"/>
  <c r="AA39" i="13"/>
  <c r="AA66" i="13"/>
  <c r="AA40" i="13"/>
  <c r="AA152" i="13"/>
  <c r="AA15" i="13"/>
  <c r="AA36" i="13"/>
  <c r="AA248" i="13"/>
  <c r="AA164" i="13"/>
  <c r="AA12" i="13"/>
  <c r="AA209" i="13"/>
  <c r="AA80" i="13"/>
  <c r="AA81" i="13"/>
  <c r="AA210" i="13"/>
  <c r="AA213" i="13"/>
  <c r="AA182" i="13"/>
  <c r="AA74" i="13"/>
  <c r="AA166" i="13"/>
  <c r="AA14" i="13"/>
  <c r="AA106" i="13"/>
  <c r="AA69" i="13"/>
  <c r="AA20" i="13"/>
  <c r="AA138" i="13"/>
  <c r="AA71" i="13"/>
  <c r="AA95" i="13"/>
  <c r="AA128" i="13"/>
  <c r="AA245" i="13"/>
  <c r="AA232" i="13"/>
  <c r="AA72" i="13"/>
  <c r="AA94" i="13"/>
  <c r="AA155" i="13"/>
  <c r="AA216" i="13"/>
  <c r="AA119" i="13"/>
  <c r="AA184" i="13"/>
  <c r="AA118" i="13"/>
  <c r="AA29" i="13"/>
  <c r="AA113" i="13"/>
  <c r="AA178" i="13"/>
  <c r="AA153" i="13"/>
  <c r="AA109" i="13"/>
  <c r="AA88" i="13"/>
  <c r="AA188" i="13"/>
  <c r="AA143" i="13"/>
  <c r="AA160" i="13"/>
  <c r="AA189" i="13"/>
  <c r="AA55" i="13"/>
  <c r="AA156" i="13"/>
  <c r="AA168" i="13"/>
  <c r="AA129" i="13"/>
  <c r="AA238" i="13"/>
  <c r="AA108" i="13"/>
  <c r="AA45" i="13"/>
  <c r="AA96" i="13"/>
  <c r="AA233" i="13"/>
  <c r="AA237" i="13"/>
  <c r="AA201" i="13"/>
  <c r="AA187" i="13"/>
  <c r="AA141" i="13"/>
  <c r="AA9" i="13"/>
  <c r="AA31" i="13"/>
  <c r="AA130" i="13"/>
  <c r="AA48" i="13"/>
  <c r="AA104" i="13"/>
  <c r="AA174" i="13"/>
  <c r="AA47" i="13"/>
  <c r="AA241" i="13"/>
  <c r="AA26" i="13"/>
  <c r="AA190" i="13"/>
  <c r="AA250" i="13"/>
  <c r="AA134" i="13"/>
  <c r="AA197" i="13"/>
  <c r="AA21" i="13"/>
  <c r="AA105" i="13"/>
  <c r="AA196" i="13"/>
  <c r="AA30" i="13"/>
  <c r="AA70" i="13"/>
  <c r="AA191" i="13"/>
  <c r="AA59" i="13"/>
  <c r="AA78" i="13"/>
  <c r="AA243" i="13"/>
  <c r="AA75" i="13"/>
  <c r="AA87" i="13"/>
  <c r="AA244" i="13"/>
  <c r="AA57" i="13"/>
  <c r="AA239" i="13"/>
  <c r="AA120" i="13"/>
  <c r="AA34" i="13"/>
  <c r="AA133" i="13"/>
  <c r="AA27" i="13"/>
  <c r="AA246" i="13"/>
  <c r="AA200" i="13"/>
  <c r="AA99" i="13"/>
  <c r="AA224" i="13"/>
  <c r="AA149" i="13"/>
  <c r="AA112" i="13"/>
  <c r="AA91" i="13"/>
  <c r="AA115" i="13"/>
  <c r="AA240" i="13"/>
  <c r="AA231" i="13"/>
  <c r="AA217" i="13"/>
  <c r="AA179" i="13"/>
  <c r="AA212" i="13"/>
  <c r="AA13" i="13"/>
  <c r="AA37" i="13"/>
  <c r="AA169" i="13"/>
  <c r="AA25" i="13"/>
  <c r="AA193" i="13"/>
  <c r="AA76" i="13"/>
  <c r="AA223" i="13"/>
  <c r="AA183" i="13"/>
  <c r="AA43" i="13"/>
  <c r="AA114" i="13"/>
  <c r="AA207" i="13"/>
  <c r="AA127" i="13"/>
  <c r="AA121" i="13"/>
  <c r="AA222" i="13"/>
  <c r="AA103" i="13"/>
  <c r="AA125" i="13"/>
  <c r="AA139" i="13"/>
  <c r="AA62" i="13"/>
  <c r="AA93" i="13"/>
  <c r="AA33" i="13"/>
  <c r="AA17" i="13"/>
  <c r="AA247" i="13"/>
  <c r="AA97" i="13"/>
  <c r="AA19" i="13"/>
  <c r="AA100" i="13"/>
  <c r="AA51" i="13"/>
  <c r="AA136" i="13"/>
  <c r="AA146" i="13"/>
  <c r="AA6" i="13"/>
  <c r="AA8" i="13"/>
  <c r="AA64" i="13"/>
  <c r="AA159" i="13"/>
  <c r="AA77" i="13"/>
  <c r="AA227" i="13"/>
  <c r="AA126" i="13"/>
  <c r="AA98" i="13"/>
  <c r="AA101" i="13"/>
  <c r="AA61" i="13"/>
  <c r="AA144" i="13"/>
  <c r="AA172" i="13"/>
  <c r="AA83" i="13"/>
  <c r="AA111" i="13"/>
  <c r="AA236" i="13"/>
  <c r="AA65" i="13"/>
  <c r="AK7" i="3" l="1"/>
  <c r="AC7" i="3"/>
  <c r="AO7" i="1" s="1"/>
  <c r="R7" i="3"/>
  <c r="P7" i="3" s="1"/>
  <c r="F7" i="3"/>
  <c r="W7" i="9"/>
  <c r="BM7" i="4" s="1"/>
  <c r="W7" i="4" s="1"/>
  <c r="V7" i="9"/>
  <c r="BL7" i="4" s="1"/>
  <c r="V7" i="4" s="1"/>
  <c r="T7" i="9"/>
  <c r="BJ7" i="4" s="1"/>
  <c r="T7" i="4" s="1"/>
  <c r="EU7" i="9"/>
  <c r="AI7" i="1" s="1"/>
  <c r="S7" i="9"/>
  <c r="BI7" i="4" s="1"/>
  <c r="S7" i="4" s="1"/>
  <c r="P7" i="9"/>
  <c r="BF7" i="4" s="1"/>
  <c r="P7" i="4" s="1"/>
  <c r="BO7" i="9"/>
  <c r="AE7" i="1" s="1"/>
  <c r="X7" i="9"/>
  <c r="BN7" i="4" s="1"/>
  <c r="X7" i="4" s="1"/>
  <c r="N7" i="9"/>
  <c r="BD7" i="4" s="1"/>
  <c r="N7" i="4" s="1"/>
  <c r="L7" i="9"/>
  <c r="BB7" i="4" s="1"/>
  <c r="L7" i="4" s="1"/>
  <c r="H7" i="9"/>
  <c r="AX7" i="4" s="1"/>
  <c r="H7" i="4" s="1"/>
  <c r="G7" i="9"/>
  <c r="AW7" i="4" s="1"/>
  <c r="G7" i="4" s="1"/>
  <c r="F7" i="9"/>
  <c r="AV7" i="4" s="1"/>
  <c r="F7" i="4" s="1"/>
  <c r="Y7" i="9"/>
  <c r="AC7" i="1" s="1"/>
  <c r="I7" i="9"/>
  <c r="AY7" i="4" s="1"/>
  <c r="I7" i="4" s="1"/>
  <c r="M7" i="9"/>
  <c r="BC7" i="4" s="1"/>
  <c r="M7" i="4" s="1"/>
  <c r="AT7" i="9"/>
  <c r="AD7" i="1" s="1"/>
  <c r="CJ7" i="9"/>
  <c r="AF7" i="1" s="1"/>
  <c r="DE7" i="9"/>
  <c r="AG7" i="1" s="1"/>
  <c r="BO7" i="4"/>
  <c r="J7" i="1" s="1"/>
  <c r="Y7" i="4"/>
  <c r="O7" i="3" s="1"/>
  <c r="EH7" i="8"/>
  <c r="EA7" i="8"/>
  <c r="DN7" i="8"/>
  <c r="DG7" i="8"/>
  <c r="CY7" i="8"/>
  <c r="CR7" i="8"/>
  <c r="CJ7" i="8"/>
  <c r="CC7" i="8"/>
  <c r="BU7" i="8"/>
  <c r="BF7" i="8"/>
  <c r="AB7" i="8"/>
  <c r="U7" i="8"/>
  <c r="M7" i="8"/>
  <c r="F7" i="8"/>
  <c r="BN7" i="8"/>
  <c r="DU7" i="8"/>
  <c r="BK7" i="10"/>
  <c r="CF7" i="10"/>
  <c r="BD7" i="10"/>
  <c r="AY7" i="10"/>
  <c r="CZ7" i="10" s="1"/>
  <c r="CS7" i="10" s="1"/>
  <c r="AU7" i="10"/>
  <c r="CY7" i="10" s="1"/>
  <c r="CR7" i="10" s="1"/>
  <c r="AM7" i="10"/>
  <c r="CW7" i="10" s="1"/>
  <c r="CP7" i="10" s="1"/>
  <c r="AI7" i="10"/>
  <c r="CV7" i="10" s="1"/>
  <c r="CO7" i="10" s="1"/>
  <c r="AE7" i="10"/>
  <c r="CU7" i="10" s="1"/>
  <c r="Z7" i="10"/>
  <c r="CE7" i="10" s="1"/>
  <c r="BX7" i="10" s="1"/>
  <c r="V7" i="10"/>
  <c r="CD7" i="10" s="1"/>
  <c r="BW7" i="10" s="1"/>
  <c r="R7" i="10"/>
  <c r="CC7" i="10" s="1"/>
  <c r="BV7" i="10" s="1"/>
  <c r="N7" i="10"/>
  <c r="CB7" i="10" s="1"/>
  <c r="BU7" i="10" s="1"/>
  <c r="F7" i="10"/>
  <c r="BZ7" i="10" s="1"/>
  <c r="DA7" i="10"/>
  <c r="J7" i="10"/>
  <c r="CA7" i="10" s="1"/>
  <c r="BT7" i="10" s="1"/>
  <c r="AQ7" i="10"/>
  <c r="CX7" i="10" s="1"/>
  <c r="CQ7" i="10" s="1"/>
  <c r="DI7" i="10"/>
  <c r="D7" i="1"/>
  <c r="R7" i="1"/>
  <c r="E7" i="9"/>
  <c r="AU7" i="4" s="1"/>
  <c r="E7" i="4" s="1"/>
  <c r="K7" i="9"/>
  <c r="BA7" i="4" s="1"/>
  <c r="K7" i="4" s="1"/>
  <c r="Z7" i="1"/>
  <c r="AB2" i="13"/>
  <c r="Y2" i="13"/>
  <c r="W2" i="13"/>
  <c r="J7" i="9"/>
  <c r="AZ7" i="4" s="1"/>
  <c r="J7" i="4" s="1"/>
  <c r="AJ7" i="8"/>
  <c r="AY7" i="8"/>
  <c r="AQ7" i="8"/>
  <c r="O7" i="9"/>
  <c r="BE7" i="4" s="1"/>
  <c r="O7" i="4" s="1"/>
  <c r="DZ7" i="9"/>
  <c r="AH7" i="1" s="1"/>
  <c r="AM7" i="1"/>
  <c r="N7" i="3"/>
  <c r="BM7" i="8" l="1"/>
  <c r="T7" i="8"/>
  <c r="AX7" i="8"/>
  <c r="BC7" i="10"/>
  <c r="I7" i="1" s="1"/>
  <c r="CB7" i="8"/>
  <c r="CQ7" i="8"/>
  <c r="E7" i="10"/>
  <c r="AD7" i="10"/>
  <c r="AP7" i="1"/>
  <c r="Z7" i="3"/>
  <c r="AJ7" i="1"/>
  <c r="DZ7" i="8"/>
  <c r="DF7" i="8"/>
  <c r="AI7" i="8"/>
  <c r="E7" i="8"/>
  <c r="Q7" i="1"/>
  <c r="AA7" i="1" s="1"/>
  <c r="D7" i="3"/>
  <c r="Y16" i="13"/>
  <c r="Y21" i="13"/>
  <c r="E16" i="13" s="1"/>
  <c r="Y96" i="13"/>
  <c r="N33" i="13" s="1"/>
  <c r="Y38" i="13"/>
  <c r="F22" i="13" s="1"/>
  <c r="Y17" i="13"/>
  <c r="E12" i="13" s="1"/>
  <c r="Y53" i="13"/>
  <c r="L19" i="13" s="1"/>
  <c r="Y121" i="13"/>
  <c r="O38" i="13" s="1"/>
  <c r="Y102" i="13"/>
  <c r="N39" i="13" s="1"/>
  <c r="Y37" i="13"/>
  <c r="F21" i="13" s="1"/>
  <c r="Y61" i="13"/>
  <c r="N17" i="13" s="1"/>
  <c r="Y15" i="13"/>
  <c r="Y57" i="13"/>
  <c r="L25" i="13" s="1"/>
  <c r="Y133" i="13"/>
  <c r="Y100" i="13"/>
  <c r="N37" i="13" s="1"/>
  <c r="Y32" i="13"/>
  <c r="F15" i="13" s="1"/>
  <c r="Y67" i="13"/>
  <c r="O15" i="13" s="1"/>
  <c r="Y52" i="13"/>
  <c r="L18" i="13" s="1"/>
  <c r="Y76" i="13"/>
  <c r="M32" i="13" s="1"/>
  <c r="Y45" i="13"/>
  <c r="L10" i="13" s="1"/>
  <c r="M18" i="13" s="1"/>
  <c r="Y106" i="13"/>
  <c r="N43" i="13" s="1"/>
  <c r="Y131" i="13"/>
  <c r="O49" i="13" s="1"/>
  <c r="Y118" i="13"/>
  <c r="O35" i="13" s="1"/>
  <c r="Y39" i="13"/>
  <c r="F23" i="13" s="1"/>
  <c r="Y140" i="13"/>
  <c r="P20" i="13" s="1"/>
  <c r="Y70" i="13"/>
  <c r="O18" i="13" s="1"/>
  <c r="Y66" i="13"/>
  <c r="N22" i="13" s="1"/>
  <c r="Y36" i="13"/>
  <c r="F20" i="13" s="1"/>
  <c r="Y119" i="13"/>
  <c r="O36" i="13" s="1"/>
  <c r="Y50" i="13"/>
  <c r="L16" i="13" s="1"/>
  <c r="Y73" i="13"/>
  <c r="O21" i="13" s="1"/>
  <c r="Y135" i="13"/>
  <c r="P7" i="13" s="1"/>
  <c r="Y83" i="13"/>
  <c r="M39" i="13" s="1"/>
  <c r="Y71" i="13"/>
  <c r="O19" i="13" s="1"/>
  <c r="Y10" i="13"/>
  <c r="Y103" i="13"/>
  <c r="N40" i="13" s="1"/>
  <c r="Y6" i="13"/>
  <c r="E6" i="13" s="1"/>
  <c r="Y95" i="13"/>
  <c r="N32" i="13" s="1"/>
  <c r="Y68" i="13"/>
  <c r="O16" i="13" s="1"/>
  <c r="Y64" i="13"/>
  <c r="N20" i="13" s="1"/>
  <c r="Y63" i="13"/>
  <c r="N19" i="13" s="1"/>
  <c r="Y19" i="13"/>
  <c r="E14" i="13" s="1"/>
  <c r="Y141" i="13"/>
  <c r="P21" i="13" s="1"/>
  <c r="Y31" i="13"/>
  <c r="F14" i="13" s="1"/>
  <c r="Y40" i="13"/>
  <c r="F24" i="13" s="1"/>
  <c r="Y113" i="13"/>
  <c r="O30" i="13" s="1"/>
  <c r="Y105" i="13"/>
  <c r="N42" i="13" s="1"/>
  <c r="Y51" i="13"/>
  <c r="L17" i="13" s="1"/>
  <c r="Y49" i="13"/>
  <c r="L14" i="13" s="1"/>
  <c r="M22" i="13" s="1"/>
  <c r="Y34" i="13"/>
  <c r="F17" i="13" s="1"/>
  <c r="Y22" i="13"/>
  <c r="E17" i="13" s="1"/>
  <c r="Y54" i="13"/>
  <c r="L20" i="13" s="1"/>
  <c r="Y11" i="13"/>
  <c r="Y23" i="13"/>
  <c r="E19" i="13" s="1"/>
  <c r="Y72" i="13"/>
  <c r="O20" i="13" s="1"/>
  <c r="Y138" i="13"/>
  <c r="P18" i="13" s="1"/>
  <c r="Y44" i="13"/>
  <c r="L9" i="13" s="1"/>
  <c r="M17" i="13" s="1"/>
  <c r="Y62" i="13"/>
  <c r="N18" i="13" s="1"/>
  <c r="Y94" i="13"/>
  <c r="N31" i="13" s="1"/>
  <c r="Y35" i="13"/>
  <c r="F19" i="13" s="1"/>
  <c r="Y109" i="13"/>
  <c r="N46" i="13" s="1"/>
  <c r="Y58" i="13"/>
  <c r="L26" i="13" s="1"/>
  <c r="Y111" i="13"/>
  <c r="N48" i="13" s="1"/>
  <c r="Y30" i="13"/>
  <c r="F13" i="13" s="1"/>
  <c r="Y20" i="13"/>
  <c r="E15" i="13" s="1"/>
  <c r="Y18" i="13"/>
  <c r="E13" i="13" s="1"/>
  <c r="Y29" i="13"/>
  <c r="F12" i="13" s="1"/>
  <c r="Y114" i="13"/>
  <c r="O31" i="13" s="1"/>
  <c r="Y136" i="13"/>
  <c r="P16" i="13" s="1"/>
  <c r="Y47" i="13"/>
  <c r="L12" i="13" s="1"/>
  <c r="M20" i="13" s="1"/>
  <c r="Y75" i="13"/>
  <c r="M31" i="13" s="1"/>
  <c r="Y14" i="13"/>
  <c r="Y112" i="13"/>
  <c r="N49" i="13" s="1"/>
  <c r="Y46" i="13"/>
  <c r="L11" i="13" s="1"/>
  <c r="M19" i="13" s="1"/>
  <c r="Y27" i="13"/>
  <c r="E23" i="13" s="1"/>
  <c r="Y110" i="13"/>
  <c r="N47" i="13" s="1"/>
  <c r="Y82" i="13"/>
  <c r="M38" i="13" s="1"/>
  <c r="Y69" i="13"/>
  <c r="O17" i="13" s="1"/>
  <c r="Y65" i="13"/>
  <c r="N21" i="13" s="1"/>
  <c r="Y55" i="13"/>
  <c r="L21" i="13" s="1"/>
  <c r="Y101" i="13"/>
  <c r="N38" i="13" s="1"/>
  <c r="Y60" i="13"/>
  <c r="N16" i="13" s="1"/>
  <c r="Y81" i="13"/>
  <c r="M37" i="13" s="1"/>
  <c r="Y137" i="13"/>
  <c r="P17" i="13" s="1"/>
  <c r="Y78" i="13"/>
  <c r="M34" i="13" s="1"/>
  <c r="Y77" i="13"/>
  <c r="M33" i="13" s="1"/>
  <c r="Y24" i="13"/>
  <c r="E20" i="13" s="1"/>
  <c r="Y74" i="13"/>
  <c r="M30" i="13" s="1"/>
  <c r="Y120" i="13"/>
  <c r="O37" i="13" s="1"/>
  <c r="Y115" i="13"/>
  <c r="O32" i="13" s="1"/>
  <c r="Y122" i="13"/>
  <c r="O39" i="13" s="1"/>
  <c r="Y108" i="13"/>
  <c r="N45" i="13" s="1"/>
  <c r="Y56" i="13"/>
  <c r="L22" i="13" s="1"/>
  <c r="Y99" i="13"/>
  <c r="N36" i="13" s="1"/>
  <c r="Y7" i="13"/>
  <c r="E7" i="13" s="1"/>
  <c r="Y91" i="13"/>
  <c r="M48" i="13" s="1"/>
  <c r="Y48" i="13"/>
  <c r="L13" i="13" s="1"/>
  <c r="M21" i="13" s="1"/>
  <c r="Y116" i="13"/>
  <c r="O33" i="13" s="1"/>
  <c r="Y107" i="13"/>
  <c r="N44" i="13" s="1"/>
  <c r="Y97" i="13"/>
  <c r="N34" i="13" s="1"/>
  <c r="Y42" i="13"/>
  <c r="L7" i="13" s="1"/>
  <c r="Y59" i="13"/>
  <c r="N15" i="13" s="1"/>
  <c r="Y79" i="13"/>
  <c r="M35" i="13" s="1"/>
  <c r="Y143" i="13"/>
  <c r="Y28" i="13"/>
  <c r="E24" i="13" s="1"/>
  <c r="Y43" i="13"/>
  <c r="L8" i="13" s="1"/>
  <c r="M16" i="13" s="1"/>
  <c r="Y9" i="13"/>
  <c r="Y142" i="13"/>
  <c r="P22" i="13" s="1"/>
  <c r="Y25" i="13"/>
  <c r="E21" i="13" s="1"/>
  <c r="Y117" i="13"/>
  <c r="O34" i="13" s="1"/>
  <c r="Y13" i="13"/>
  <c r="Y80" i="13"/>
  <c r="M36" i="13" s="1"/>
  <c r="Y130" i="13"/>
  <c r="O48" i="13" s="1"/>
  <c r="Y33" i="13"/>
  <c r="F16" i="13" s="1"/>
  <c r="Y8" i="13"/>
  <c r="E9" i="13" s="1"/>
  <c r="Y93" i="13"/>
  <c r="N30" i="13" s="1"/>
  <c r="Y12" i="13"/>
  <c r="Y26" i="13"/>
  <c r="E22" i="13" s="1"/>
  <c r="Y139" i="13"/>
  <c r="P19" i="13" s="1"/>
  <c r="Y92" i="13"/>
  <c r="M49" i="13" s="1"/>
  <c r="Y98" i="13"/>
  <c r="N35" i="13" s="1"/>
  <c r="Y104" i="13"/>
  <c r="N41" i="13" s="1"/>
  <c r="CT7" i="10"/>
  <c r="CM7" i="10" s="1"/>
  <c r="N7" i="1" s="1"/>
  <c r="CN7" i="10"/>
  <c r="BS7" i="10"/>
  <c r="BY7" i="10"/>
  <c r="BR7" i="10" s="1"/>
  <c r="M7" i="1" s="1"/>
  <c r="D7" i="9"/>
  <c r="AT7" i="4" s="1"/>
  <c r="D7" i="4" s="1"/>
  <c r="M38" i="14"/>
  <c r="I25" i="14"/>
  <c r="M14" i="14"/>
  <c r="I13" i="14"/>
  <c r="M34" i="14"/>
  <c r="M19" i="14"/>
  <c r="M18" i="14"/>
  <c r="I29" i="14"/>
  <c r="F5" i="14"/>
  <c r="M16" i="14"/>
  <c r="M20" i="14"/>
  <c r="M37" i="14"/>
  <c r="M26" i="14"/>
  <c r="F8" i="14"/>
  <c r="C10" i="14"/>
  <c r="M35" i="14"/>
  <c r="F40" i="14"/>
  <c r="C38" i="14"/>
  <c r="M8" i="14"/>
  <c r="M12" i="14"/>
  <c r="I21" i="14"/>
  <c r="C20" i="14"/>
  <c r="M31" i="14"/>
  <c r="I33" i="14"/>
  <c r="C18" i="14"/>
  <c r="M13" i="14"/>
  <c r="M29" i="14"/>
  <c r="M9" i="14"/>
  <c r="M7" i="14"/>
  <c r="M27" i="14"/>
  <c r="M22" i="14"/>
  <c r="M28" i="14"/>
  <c r="M15" i="14"/>
  <c r="C14" i="14"/>
  <c r="I37" i="14"/>
  <c r="M36" i="14"/>
  <c r="I17" i="14"/>
  <c r="M33" i="14"/>
  <c r="M25" i="14"/>
  <c r="M30" i="14"/>
  <c r="C16" i="14"/>
  <c r="C24" i="14"/>
  <c r="M23" i="14"/>
  <c r="C39" i="14"/>
  <c r="M17" i="14"/>
  <c r="M21" i="14"/>
  <c r="M32" i="14"/>
  <c r="C12" i="14"/>
  <c r="M24" i="14"/>
  <c r="H7" i="1" l="1"/>
  <c r="K7" i="1" s="1"/>
  <c r="L7" i="1" s="1"/>
  <c r="D7" i="10"/>
  <c r="D7" i="8"/>
  <c r="L15" i="13"/>
  <c r="M50" i="13"/>
  <c r="F25" i="13"/>
  <c r="P23" i="13"/>
  <c r="O23" i="13"/>
  <c r="O24" i="13" s="1"/>
  <c r="M23" i="13"/>
  <c r="N23" i="13"/>
  <c r="N26" i="13"/>
  <c r="E25" i="13"/>
  <c r="O50" i="13"/>
  <c r="E31" i="13" s="1"/>
  <c r="L23" i="13"/>
  <c r="E18" i="13"/>
  <c r="E8" i="13"/>
  <c r="O25" i="13"/>
  <c r="N50" i="13"/>
  <c r="F18" i="13"/>
  <c r="P15" i="13"/>
  <c r="AK7" i="1"/>
  <c r="AL7" i="1"/>
  <c r="AB7" i="1"/>
  <c r="P11" i="14"/>
  <c r="O37" i="14"/>
  <c r="C40" i="14"/>
  <c r="C26" i="14"/>
  <c r="M10" i="14"/>
  <c r="F21" i="14"/>
  <c r="I8" i="14"/>
  <c r="C22" i="14"/>
  <c r="N24" i="13" l="1"/>
  <c r="N27" i="13" s="1"/>
  <c r="O27" i="13"/>
  <c r="F26" i="13"/>
  <c r="E30" i="13" s="1"/>
  <c r="B36" i="13"/>
  <c r="E26" i="13"/>
  <c r="E29" i="13" s="1"/>
  <c r="B37" i="13"/>
  <c r="P24" i="13"/>
  <c r="P27" i="13" s="1"/>
  <c r="L24" i="13"/>
  <c r="M24" i="13"/>
  <c r="M27" i="13" s="1"/>
  <c r="P40" i="14"/>
  <c r="P5" i="14"/>
  <c r="B42" i="13" l="1"/>
  <c r="L27" i="13"/>
  <c r="E32" i="13"/>
  <c r="B38" i="13" l="1"/>
  <c r="B40" i="13"/>
  <c r="B39" i="13"/>
  <c r="B41" i="13"/>
</calcChain>
</file>

<file path=xl/sharedStrings.xml><?xml version="1.0" encoding="utf-8"?>
<sst xmlns="http://schemas.openxmlformats.org/spreadsheetml/2006/main" count="5798" uniqueCount="885">
  <si>
    <t>(21,03,06)</t>
    <phoneticPr fontId="3"/>
  </si>
  <si>
    <t>(21,03,01)</t>
    <phoneticPr fontId="3"/>
  </si>
  <si>
    <t>(21,03,04)</t>
    <phoneticPr fontId="3"/>
  </si>
  <si>
    <t>合計</t>
    <phoneticPr fontId="3"/>
  </si>
  <si>
    <t>(t)</t>
    <phoneticPr fontId="3"/>
  </si>
  <si>
    <t>（ｔ）</t>
    <phoneticPr fontId="3"/>
  </si>
  <si>
    <t>ペットボトル</t>
    <phoneticPr fontId="3"/>
  </si>
  <si>
    <t>（中間処理後保管量</t>
    <phoneticPr fontId="3"/>
  </si>
  <si>
    <t>(21,03,05)</t>
    <phoneticPr fontId="3"/>
  </si>
  <si>
    <t>(21,06,05)</t>
    <phoneticPr fontId="3"/>
  </si>
  <si>
    <t>(20,20,01)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</si>
  <si>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</si>
  <si>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</si>
  <si>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</si>
  <si>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</si>
  <si>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自家処理量</t>
    <phoneticPr fontId="3"/>
  </si>
  <si>
    <t>直接搬入量</t>
    <phoneticPr fontId="3"/>
  </si>
  <si>
    <t>集団回収量</t>
    <phoneticPr fontId="3"/>
  </si>
  <si>
    <t>直接焼却量</t>
    <phoneticPr fontId="3"/>
  </si>
  <si>
    <t>焼却施設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</si>
  <si>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</si>
  <si>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</si>
  <si>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</si>
  <si>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</si>
  <si>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</si>
  <si>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資源化等を行う施設</t>
    <phoneticPr fontId="3"/>
  </si>
  <si>
    <t>ごみ搬入量 (生活系ごみ収集量+事業系ごみ収集量+直接搬入量)</t>
    <phoneticPr fontId="3"/>
  </si>
  <si>
    <t>生活系ごみ搬入量</t>
    <phoneticPr fontId="3"/>
  </si>
  <si>
    <t>事業系ごみ搬入量</t>
    <phoneticPr fontId="3"/>
  </si>
  <si>
    <t>家電４品目収集量(直営+委託+許可+直接搬入)</t>
    <phoneticPr fontId="3"/>
  </si>
  <si>
    <t>生活系ごみ収集量 (混合ごみ+可燃ごみ+不燃ごみ+資源ごみ+その他+粗大ごみ)</t>
    <phoneticPr fontId="3"/>
  </si>
  <si>
    <t>事業系ごみ収集量 (混合ごみ+可燃ごみ+不燃ごみ+資源ごみ+その他+粗大ごみ)</t>
    <phoneticPr fontId="3"/>
  </si>
  <si>
    <t>生活系ごみ収集量＋直接搬入量</t>
    <phoneticPr fontId="3"/>
  </si>
  <si>
    <t>事業系ごみ収集量＋直接搬入量</t>
    <phoneticPr fontId="3"/>
  </si>
  <si>
    <t>直営</t>
    <phoneticPr fontId="3"/>
  </si>
  <si>
    <t>委託</t>
    <phoneticPr fontId="3"/>
  </si>
  <si>
    <t>許可</t>
    <phoneticPr fontId="3"/>
  </si>
  <si>
    <t>直接搬入</t>
    <phoneticPr fontId="3"/>
  </si>
  <si>
    <t>混合ごみ (直営+委託+許可)</t>
    <phoneticPr fontId="3"/>
  </si>
  <si>
    <t>可燃ごみ (直営+委託+許可)</t>
    <phoneticPr fontId="3"/>
  </si>
  <si>
    <t>不燃ごみ (直営+委託+許可)</t>
    <phoneticPr fontId="3"/>
  </si>
  <si>
    <t>資源ごみ (直営+委託+許可)</t>
    <phoneticPr fontId="3"/>
  </si>
  <si>
    <t>その他のごみ (直営+委託+許可)</t>
    <phoneticPr fontId="3"/>
  </si>
  <si>
    <t>粗大ごみ (直営+委託+許可)</t>
    <phoneticPr fontId="3"/>
  </si>
  <si>
    <t>直接搬入量（生活系ごみ）</t>
    <phoneticPr fontId="3"/>
  </si>
  <si>
    <t>直接搬入量（事業系ごみ）</t>
    <phoneticPr fontId="3"/>
  </si>
  <si>
    <t>直接搬入量(混合ごみ+可燃ごみ+不燃ごみ+資源ごみ+その他+粗大ごみ)</t>
    <phoneticPr fontId="3"/>
  </si>
  <si>
    <t>混合ごみ</t>
    <phoneticPr fontId="3"/>
  </si>
  <si>
    <t>可燃ごみ</t>
    <phoneticPr fontId="3"/>
  </si>
  <si>
    <t>不燃ごみ</t>
    <phoneticPr fontId="3"/>
  </si>
  <si>
    <t>資源ごみ</t>
    <phoneticPr fontId="3"/>
  </si>
  <si>
    <t>その他のごみ</t>
    <phoneticPr fontId="3"/>
  </si>
  <si>
    <t>粗大ごみ</t>
    <phoneticPr fontId="3"/>
  </si>
  <si>
    <t>処理施設別のごみ搬入量(処理施設+直接資源化+直接埋立)</t>
    <phoneticPr fontId="3"/>
  </si>
  <si>
    <t>焼却施設（収集ごみ＋直接搬入ごみ）</t>
    <phoneticPr fontId="3"/>
  </si>
  <si>
    <t>粗大ごみ処理施設（収集ごみ＋直接搬入ごみ）</t>
    <phoneticPr fontId="3"/>
  </si>
  <si>
    <t>ごみ堆肥化施設（収集ごみ＋直接搬入ごみ）</t>
    <phoneticPr fontId="3"/>
  </si>
  <si>
    <t>ごみ飼料化施設（収集ごみ＋直接搬入ごみ）</t>
    <phoneticPr fontId="3"/>
  </si>
  <si>
    <t>メタン化施設（収集ごみ＋直接搬入ごみ）</t>
    <phoneticPr fontId="3"/>
  </si>
  <si>
    <t>ごみ燃料化施設（収集ごみ＋直接搬入ごみ）</t>
    <phoneticPr fontId="3"/>
  </si>
  <si>
    <t>その他の施設（収集ごみ＋直接搬入ごみ）</t>
    <phoneticPr fontId="3"/>
  </si>
  <si>
    <t>直接資源化（収集ごみ＋直接搬入ごみ）</t>
    <phoneticPr fontId="3"/>
  </si>
  <si>
    <t>直接埋立（収集ごみ＋直接搬入ごみ）</t>
    <phoneticPr fontId="3"/>
  </si>
  <si>
    <t>収集ごみ (混合ごみ+可燃ごみ+不燃ごみ+資源ごみ+その他+粗大ごみ)</t>
    <phoneticPr fontId="3"/>
  </si>
  <si>
    <t>直接搬入ごみ (混合ごみ+可燃ごみ+不燃ごみ+資源ごみ+その他+粗大ごみ)</t>
    <phoneticPr fontId="3"/>
  </si>
  <si>
    <t>収集ごみ</t>
    <phoneticPr fontId="3"/>
  </si>
  <si>
    <t>直接搬入ごみ</t>
    <phoneticPr fontId="3"/>
  </si>
  <si>
    <t>その他</t>
    <phoneticPr fontId="3"/>
  </si>
  <si>
    <t>合計</t>
    <phoneticPr fontId="3"/>
  </si>
  <si>
    <t>焼却処理残渣の保管量</t>
    <phoneticPr fontId="3"/>
  </si>
  <si>
    <t>ごみ飼料化施設</t>
    <phoneticPr fontId="3"/>
  </si>
  <si>
    <t>メタン化施設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</si>
  <si>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</si>
  <si>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</si>
  <si>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</si>
  <si>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</si>
  <si>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</si>
  <si>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</si>
  <si>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白色トレイ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</si>
  <si>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</si>
  <si>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</si>
  <si>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</si>
  <si>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</si>
  <si>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</si>
  <si>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</si>
  <si>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</si>
  <si>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</si>
  <si>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</si>
  <si>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</si>
  <si>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容器包装プラスチック（07を除く）</t>
    <phoneticPr fontId="3"/>
  </si>
  <si>
    <t>プラスチック類（07,08を除く）</t>
    <phoneticPr fontId="3"/>
  </si>
  <si>
    <t>燃料
（14を除く）</t>
    <phoneticPr fontId="3"/>
  </si>
  <si>
    <t>焼却施設処理に伴う資源化量(紙類+金属類+ガラス類+ペットボトル+容器包装プラスチック+プラスチック類+布類+溶融スラグ+焼却灰・飛灰+その他)</t>
    <phoneticPr fontId="3"/>
  </si>
  <si>
    <t>粗大ごみ処理施設処理に伴う資源化量(紙類+金属類+ガラス類+ペットボトル+容器包装プラスチック+プラスチック類+布類+その他)</t>
    <phoneticPr fontId="3"/>
  </si>
  <si>
    <t>ごみ堆肥化施設処理に伴う資源化量(紙類+金属類+ガラス類+ペットボトル+容器包装プラスチック+プラスチック類+布類+肥料+飼料+その他)</t>
    <phoneticPr fontId="3"/>
  </si>
  <si>
    <t>ごみ飼料化施設処理に伴う資源化量 (紙類+金属類+ガラス類+ペットボトル+容器包装プラスチック+プラスチック類+布類+肥料+飼料+その他)</t>
    <phoneticPr fontId="3"/>
  </si>
  <si>
    <t>メタン化施設処理に伴う資源化量 (紙類+金属類+ガラス類+プラスチック+容器包装プラスチック+プラスチック類+布類+肥料+飼料+燃料+その他)</t>
    <phoneticPr fontId="3"/>
  </si>
  <si>
    <t>ごみ燃料化施設処理に伴う資源化量 (紙類+金属類+ガラス類+ペットボトル+容器包装プラスチック+プラスチック類+布類+固形燃料+燃料+廃食用油+その他)</t>
    <phoneticPr fontId="3"/>
  </si>
  <si>
    <t>その他の資源化等を行う施設処理に伴う資源化量  (紙類+金属類+ガラス類+ペットボトル+容器包装プラスチック+プラスチック類+布類+肥料+飼料+焼却灰・飛灰+セメント直接投入+廃食用油+その他)</t>
    <phoneticPr fontId="3"/>
  </si>
  <si>
    <t>災害廃棄物の搬入量(焼却施設+焼却以外の中間処理施設+直接最終処分量+直接資源化量)</t>
    <phoneticPr fontId="3"/>
  </si>
  <si>
    <t>収集区分別の搬入量(がれき類+混合ごみ+可燃ごみ+不燃ごみ+資源ごみ+その他+粗大ごみ)</t>
    <phoneticPr fontId="3"/>
  </si>
  <si>
    <t>焼却施設の搬入量(がれき類+混合ごみ+可燃ごみ+不燃ごみ+資源ごみ+その他+粗大ごみ)</t>
    <phoneticPr fontId="3"/>
  </si>
  <si>
    <t>粗大ごみ処理施設の搬入量(がれき類+混合ごみ+可燃ごみ+不燃ごみ+資源ごみ+その他+粗大ごみ)</t>
    <phoneticPr fontId="3"/>
  </si>
  <si>
    <t>ごみ堆肥化施設の搬入量(がれき類+混合ごみ+可燃ごみ+不燃ごみ+資源ごみ+その他+粗大ごみ)</t>
    <phoneticPr fontId="3"/>
  </si>
  <si>
    <t>ごみ飼料化施設の搬入量(がれき類+混合ごみ+可燃ごみ+不燃ごみ+資源ごみ+その他+粗大ごみ)</t>
    <phoneticPr fontId="3"/>
  </si>
  <si>
    <t>メタン化施設の搬入量(がれき類+混合ごみ+可燃ごみ+不燃ごみ+資源ごみ+その他+粗大ごみ)</t>
    <phoneticPr fontId="3"/>
  </si>
  <si>
    <t>ごみ燃料化施設の搬入量(がれき類+混合ごみ+可燃ごみ+不燃ごみ+資源ごみ+その他+粗大ごみ)</t>
    <phoneticPr fontId="3"/>
  </si>
  <si>
    <t>その他の資源化等を行う施設の搬入量(がれき類+混合ごみ+可燃ごみ+不燃ごみ+資源ごみ+その他+粗大ごみ)</t>
    <phoneticPr fontId="3"/>
  </si>
  <si>
    <t>その他の施設の搬入量(がれき類+混合ごみ+可燃ごみ+不燃ごみ+資源ごみ+その他+粗大ごみ)</t>
    <phoneticPr fontId="3"/>
  </si>
  <si>
    <t>直接最終処分量(がれき類+混合ごみ+可燃ごみ+不燃ごみ+資源ごみ+その他+粗大ごみ)</t>
    <phoneticPr fontId="3"/>
  </si>
  <si>
    <t>直接資源化量(がれき類+混合ごみ+可燃ごみ+不燃ごみ+資源ごみ+その他+粗大ごみ)</t>
    <phoneticPr fontId="3"/>
  </si>
  <si>
    <t>焼却以外の中間処理施設搬入量(粗大ごみ処理施設+ごみ堆肥化施設+ごみ飼料化施設+メタン化施設+ごみ燃料化施設+その他の資源化等を行う施設+その他の施設)</t>
    <phoneticPr fontId="3"/>
  </si>
  <si>
    <t>直接最終処分量</t>
    <phoneticPr fontId="3"/>
  </si>
  <si>
    <t>直接資源化量</t>
    <phoneticPr fontId="3"/>
  </si>
  <si>
    <t>がれき類</t>
    <phoneticPr fontId="3"/>
  </si>
  <si>
    <t>粗大ごみ処理施設</t>
    <phoneticPr fontId="3"/>
  </si>
  <si>
    <t>その他の施設</t>
    <phoneticPr fontId="3"/>
  </si>
  <si>
    <t>入力→</t>
    <phoneticPr fontId="3"/>
  </si>
  <si>
    <t>:市区町村コード(都道府県計は、01000～47000の何れか）</t>
    <phoneticPr fontId="3"/>
  </si>
  <si>
    <t>ごみ処理処分量</t>
    <phoneticPr fontId="3"/>
  </si>
  <si>
    <t>処理量</t>
    <phoneticPr fontId="3"/>
  </si>
  <si>
    <t>処分量</t>
    <phoneticPr fontId="3"/>
  </si>
  <si>
    <t>中間処理後
保管量</t>
    <phoneticPr fontId="3"/>
  </si>
  <si>
    <t>計画収集人口</t>
    <phoneticPr fontId="3"/>
  </si>
  <si>
    <t>残渣焼却量</t>
    <phoneticPr fontId="3"/>
  </si>
  <si>
    <t>残渣処分量</t>
    <phoneticPr fontId="3"/>
  </si>
  <si>
    <t>資源化量</t>
    <phoneticPr fontId="3"/>
  </si>
  <si>
    <t>ごみ処理概要</t>
    <phoneticPr fontId="3"/>
  </si>
  <si>
    <t>E</t>
    <phoneticPr fontId="3"/>
  </si>
  <si>
    <t>01</t>
    <phoneticPr fontId="3"/>
  </si>
  <si>
    <t>北海道</t>
    <phoneticPr fontId="3"/>
  </si>
  <si>
    <t>自家処理人口</t>
    <phoneticPr fontId="3"/>
  </si>
  <si>
    <t>施設処理</t>
    <phoneticPr fontId="3"/>
  </si>
  <si>
    <t>焼却処理</t>
    <phoneticPr fontId="3"/>
  </si>
  <si>
    <t>直接焼却</t>
    <phoneticPr fontId="3"/>
  </si>
  <si>
    <t>－</t>
    <phoneticPr fontId="3"/>
  </si>
  <si>
    <t>F</t>
    <phoneticPr fontId="3"/>
  </si>
  <si>
    <t>02</t>
    <phoneticPr fontId="3"/>
  </si>
  <si>
    <t>青森県</t>
    <phoneticPr fontId="3"/>
  </si>
  <si>
    <t>総　人　口</t>
    <phoneticPr fontId="3"/>
  </si>
  <si>
    <t>残渣焼却</t>
    <phoneticPr fontId="3"/>
  </si>
  <si>
    <t>粗大ごみ処理施設</t>
    <phoneticPr fontId="3"/>
  </si>
  <si>
    <t>外国人人口</t>
    <phoneticPr fontId="3"/>
  </si>
  <si>
    <t>G</t>
    <phoneticPr fontId="3"/>
  </si>
  <si>
    <t>03</t>
    <phoneticPr fontId="3"/>
  </si>
  <si>
    <t>岩手県</t>
    <phoneticPr fontId="3"/>
  </si>
  <si>
    <t>外国人人口</t>
    <phoneticPr fontId="3"/>
  </si>
  <si>
    <t>ごみ堆肥化施設</t>
    <phoneticPr fontId="3"/>
  </si>
  <si>
    <t>混合ごみ</t>
    <phoneticPr fontId="3"/>
  </si>
  <si>
    <t>ごみ搬入量内訳</t>
    <phoneticPr fontId="3"/>
  </si>
  <si>
    <t>04</t>
    <phoneticPr fontId="3"/>
  </si>
  <si>
    <t>宮城県</t>
    <phoneticPr fontId="3"/>
  </si>
  <si>
    <t>ごみ飼料化施設</t>
    <phoneticPr fontId="3"/>
  </si>
  <si>
    <t>可燃ごみ</t>
    <phoneticPr fontId="3"/>
  </si>
  <si>
    <t>J</t>
    <phoneticPr fontId="3"/>
  </si>
  <si>
    <t>05</t>
    <phoneticPr fontId="3"/>
  </si>
  <si>
    <t>秋田県</t>
    <phoneticPr fontId="3"/>
  </si>
  <si>
    <t>生活系ごみ</t>
    <phoneticPr fontId="3"/>
  </si>
  <si>
    <t>事業系ごみ</t>
    <phoneticPr fontId="3"/>
  </si>
  <si>
    <t>メタン化施設</t>
    <phoneticPr fontId="3"/>
  </si>
  <si>
    <t>不燃ごみ</t>
    <phoneticPr fontId="3"/>
  </si>
  <si>
    <t>N</t>
    <phoneticPr fontId="3"/>
  </si>
  <si>
    <t>06</t>
    <phoneticPr fontId="3"/>
  </si>
  <si>
    <t>山形県</t>
    <phoneticPr fontId="3"/>
  </si>
  <si>
    <t>計画収集量</t>
    <phoneticPr fontId="3"/>
  </si>
  <si>
    <t>収集ごみ量</t>
    <phoneticPr fontId="3"/>
  </si>
  <si>
    <t>混合ごみ</t>
    <phoneticPr fontId="3"/>
  </si>
  <si>
    <t>ごみ燃料化施設</t>
    <phoneticPr fontId="3"/>
  </si>
  <si>
    <t>資源ごみ</t>
    <phoneticPr fontId="3"/>
  </si>
  <si>
    <t>R</t>
    <phoneticPr fontId="3"/>
  </si>
  <si>
    <t>07</t>
    <phoneticPr fontId="3"/>
  </si>
  <si>
    <t>福島県</t>
    <phoneticPr fontId="3"/>
  </si>
  <si>
    <t>可燃ごみ</t>
    <phoneticPr fontId="3"/>
  </si>
  <si>
    <t>その他の資源化等を行う施設</t>
    <phoneticPr fontId="3"/>
  </si>
  <si>
    <t>その他</t>
    <phoneticPr fontId="3"/>
  </si>
  <si>
    <t>V</t>
    <phoneticPr fontId="3"/>
  </si>
  <si>
    <t>08</t>
    <phoneticPr fontId="3"/>
  </si>
  <si>
    <t>茨城県</t>
    <phoneticPr fontId="3"/>
  </si>
  <si>
    <t>不燃ごみ</t>
    <phoneticPr fontId="3"/>
  </si>
  <si>
    <t>その他施設</t>
    <phoneticPr fontId="3"/>
  </si>
  <si>
    <t>粗大ごみ</t>
    <phoneticPr fontId="3"/>
  </si>
  <si>
    <t>Z</t>
    <phoneticPr fontId="3"/>
  </si>
  <si>
    <t>09</t>
    <phoneticPr fontId="3"/>
  </si>
  <si>
    <t>栃木県</t>
    <phoneticPr fontId="3"/>
  </si>
  <si>
    <t>資源ごみ</t>
    <phoneticPr fontId="3"/>
  </si>
  <si>
    <t>小計</t>
    <phoneticPr fontId="3"/>
  </si>
  <si>
    <t>直接搬入ごみ</t>
    <phoneticPr fontId="3"/>
  </si>
  <si>
    <t>BC</t>
    <phoneticPr fontId="3"/>
  </si>
  <si>
    <t>10</t>
    <phoneticPr fontId="3"/>
  </si>
  <si>
    <t>群馬県</t>
    <phoneticPr fontId="3"/>
  </si>
  <si>
    <t>その他</t>
    <phoneticPr fontId="3"/>
  </si>
  <si>
    <t>中間処理</t>
    <phoneticPr fontId="3"/>
  </si>
  <si>
    <t>粗大ごみ処理施設</t>
    <phoneticPr fontId="3"/>
  </si>
  <si>
    <t>集団回収量</t>
    <phoneticPr fontId="3"/>
  </si>
  <si>
    <t>11</t>
    <phoneticPr fontId="3"/>
  </si>
  <si>
    <t>埼玉県</t>
    <phoneticPr fontId="3"/>
  </si>
  <si>
    <t>粗大ごみ</t>
    <phoneticPr fontId="3"/>
  </si>
  <si>
    <t>生活系ごみ_収集_収集（混合ごみ）</t>
    <phoneticPr fontId="3"/>
  </si>
  <si>
    <t>BZ</t>
    <phoneticPr fontId="3"/>
  </si>
  <si>
    <t>12</t>
    <phoneticPr fontId="3"/>
  </si>
  <si>
    <t>千葉県</t>
    <phoneticPr fontId="3"/>
  </si>
  <si>
    <t>小計</t>
    <phoneticPr fontId="3"/>
  </si>
  <si>
    <t>ごみ飼料化施設</t>
    <phoneticPr fontId="3"/>
  </si>
  <si>
    <t>生活系ごみ_収集（可燃ごみ）</t>
    <phoneticPr fontId="3"/>
  </si>
  <si>
    <t>CA</t>
    <phoneticPr fontId="3"/>
  </si>
  <si>
    <t>13</t>
    <phoneticPr fontId="3"/>
  </si>
  <si>
    <t>東京都</t>
    <phoneticPr fontId="3"/>
  </si>
  <si>
    <t>直接搬入ごみ</t>
    <phoneticPr fontId="3"/>
  </si>
  <si>
    <t>混合ごみ</t>
    <phoneticPr fontId="3"/>
  </si>
  <si>
    <t>メタン化施設</t>
    <phoneticPr fontId="3"/>
  </si>
  <si>
    <t>生活系ごみ_収集（不燃ごみ）</t>
    <phoneticPr fontId="3"/>
  </si>
  <si>
    <t>CB</t>
    <phoneticPr fontId="3"/>
  </si>
  <si>
    <t>14</t>
    <phoneticPr fontId="3"/>
  </si>
  <si>
    <t>神奈川県</t>
    <phoneticPr fontId="3"/>
  </si>
  <si>
    <t>可燃ごみ</t>
    <phoneticPr fontId="3"/>
  </si>
  <si>
    <t>生活系ごみ_収集（資源ごみ）</t>
    <phoneticPr fontId="3"/>
  </si>
  <si>
    <t>ごみ搬入量内訳</t>
    <phoneticPr fontId="3"/>
  </si>
  <si>
    <t>CC</t>
    <phoneticPr fontId="3"/>
  </si>
  <si>
    <t>15</t>
    <phoneticPr fontId="3"/>
  </si>
  <si>
    <t>新潟県</t>
    <phoneticPr fontId="3"/>
  </si>
  <si>
    <t>不燃ごみ</t>
    <phoneticPr fontId="3"/>
  </si>
  <si>
    <t>生活系ごみ_収集（その他ごみ）</t>
    <phoneticPr fontId="3"/>
  </si>
  <si>
    <t>CD</t>
    <phoneticPr fontId="3"/>
  </si>
  <si>
    <t>16</t>
    <phoneticPr fontId="3"/>
  </si>
  <si>
    <t>富山県</t>
    <phoneticPr fontId="3"/>
  </si>
  <si>
    <t>資源ごみ</t>
    <phoneticPr fontId="3"/>
  </si>
  <si>
    <t>生活系ごみ_収集（粗大ごみ）</t>
    <phoneticPr fontId="3"/>
  </si>
  <si>
    <t>CE</t>
    <phoneticPr fontId="3"/>
  </si>
  <si>
    <t>17</t>
    <phoneticPr fontId="3"/>
  </si>
  <si>
    <t>石川県</t>
    <phoneticPr fontId="3"/>
  </si>
  <si>
    <t>その他</t>
    <phoneticPr fontId="3"/>
  </si>
  <si>
    <t>生活系ごみ_直搬_直搬（混合ごみ）</t>
    <phoneticPr fontId="3"/>
  </si>
  <si>
    <t>CG</t>
    <phoneticPr fontId="3"/>
  </si>
  <si>
    <t>18</t>
    <phoneticPr fontId="3"/>
  </si>
  <si>
    <t>福井県</t>
    <phoneticPr fontId="3"/>
  </si>
  <si>
    <t>粗大ごみ</t>
    <phoneticPr fontId="3"/>
  </si>
  <si>
    <t>小計（直接焼却+中間処理）</t>
    <phoneticPr fontId="3"/>
  </si>
  <si>
    <t>生活系ごみ_直搬（可燃ごみ）</t>
    <phoneticPr fontId="3"/>
  </si>
  <si>
    <t>CH</t>
    <phoneticPr fontId="3"/>
  </si>
  <si>
    <t>19</t>
    <phoneticPr fontId="3"/>
  </si>
  <si>
    <t>山梨県</t>
    <phoneticPr fontId="3"/>
  </si>
  <si>
    <t>小計</t>
    <phoneticPr fontId="3"/>
  </si>
  <si>
    <t>直接資源化量</t>
    <phoneticPr fontId="3"/>
  </si>
  <si>
    <t>生活系ごみ_直搬（不燃ごみ）</t>
    <phoneticPr fontId="3"/>
  </si>
  <si>
    <t>CI</t>
    <phoneticPr fontId="3"/>
  </si>
  <si>
    <t>20</t>
    <phoneticPr fontId="3"/>
  </si>
  <si>
    <t>長野県</t>
    <phoneticPr fontId="3"/>
  </si>
  <si>
    <t>合計</t>
    <phoneticPr fontId="3"/>
  </si>
  <si>
    <t>直接最終処分量</t>
    <phoneticPr fontId="3"/>
  </si>
  <si>
    <t>生活系ごみ_直搬（資源ごみ）</t>
    <phoneticPr fontId="3"/>
  </si>
  <si>
    <t>CJ</t>
    <phoneticPr fontId="3"/>
  </si>
  <si>
    <t>21</t>
    <phoneticPr fontId="3"/>
  </si>
  <si>
    <t>岐阜県</t>
    <phoneticPr fontId="3"/>
  </si>
  <si>
    <t>生活系ごみ_直搬（その他ごみ）</t>
    <phoneticPr fontId="3"/>
  </si>
  <si>
    <t>ごみ搬入量内訳</t>
    <phoneticPr fontId="3"/>
  </si>
  <si>
    <t>CK</t>
    <phoneticPr fontId="3"/>
  </si>
  <si>
    <t>22</t>
    <phoneticPr fontId="3"/>
  </si>
  <si>
    <t>静岡県</t>
    <phoneticPr fontId="3"/>
  </si>
  <si>
    <t>合計：施設処理＋直接資源化量＋直接最終処分量</t>
    <phoneticPr fontId="3"/>
  </si>
  <si>
    <t>生活系ごみ_直搬（粗大ごみ）</t>
    <phoneticPr fontId="3"/>
  </si>
  <si>
    <t>ごみ搬入量内訳</t>
    <phoneticPr fontId="3"/>
  </si>
  <si>
    <t>CL</t>
    <phoneticPr fontId="3"/>
  </si>
  <si>
    <t>23</t>
    <phoneticPr fontId="3"/>
  </si>
  <si>
    <t>愛知県</t>
    <phoneticPr fontId="3"/>
  </si>
  <si>
    <t>生活系ごみ搬入量</t>
    <phoneticPr fontId="3"/>
  </si>
  <si>
    <t>直接資源化量</t>
    <phoneticPr fontId="3"/>
  </si>
  <si>
    <t>施設資源化量</t>
    <phoneticPr fontId="3"/>
  </si>
  <si>
    <t>集団回収量</t>
    <phoneticPr fontId="3"/>
  </si>
  <si>
    <t>事業系ごみ_収集（混合ごみ）</t>
    <phoneticPr fontId="3"/>
  </si>
  <si>
    <t>CU</t>
    <phoneticPr fontId="3"/>
  </si>
  <si>
    <t>24</t>
    <phoneticPr fontId="3"/>
  </si>
  <si>
    <t>三重県</t>
    <phoneticPr fontId="3"/>
  </si>
  <si>
    <t>事業系ごみ搬入量</t>
    <phoneticPr fontId="3"/>
  </si>
  <si>
    <t>紙類</t>
    <phoneticPr fontId="3"/>
  </si>
  <si>
    <t>事業系ごみ_収集（可燃ごみ）</t>
    <phoneticPr fontId="3"/>
  </si>
  <si>
    <t>CV</t>
    <phoneticPr fontId="3"/>
  </si>
  <si>
    <t>25</t>
    <phoneticPr fontId="3"/>
  </si>
  <si>
    <t>滋賀県</t>
    <phoneticPr fontId="3"/>
  </si>
  <si>
    <t>集団回収量</t>
    <phoneticPr fontId="3"/>
  </si>
  <si>
    <t>紙パック</t>
    <phoneticPr fontId="3"/>
  </si>
  <si>
    <t>事業系ごみ_収集（不燃ごみ）</t>
    <phoneticPr fontId="3"/>
  </si>
  <si>
    <t>CW</t>
    <phoneticPr fontId="3"/>
  </si>
  <si>
    <t>26</t>
    <phoneticPr fontId="3"/>
  </si>
  <si>
    <t>京都府</t>
    <phoneticPr fontId="3"/>
  </si>
  <si>
    <t>ごみ総排出量</t>
    <phoneticPr fontId="3"/>
  </si>
  <si>
    <t>紙製容器包装</t>
    <phoneticPr fontId="3"/>
  </si>
  <si>
    <t>事業系ごみ_収集（資源ごみ）</t>
    <phoneticPr fontId="3"/>
  </si>
  <si>
    <t>CX</t>
    <phoneticPr fontId="3"/>
  </si>
  <si>
    <t>27</t>
    <phoneticPr fontId="3"/>
  </si>
  <si>
    <t>大阪府</t>
    <phoneticPr fontId="3"/>
  </si>
  <si>
    <t>金属類</t>
    <phoneticPr fontId="3"/>
  </si>
  <si>
    <t>事業系ごみ_収集（その他ごみ）</t>
    <phoneticPr fontId="3"/>
  </si>
  <si>
    <t>CY</t>
    <phoneticPr fontId="3"/>
  </si>
  <si>
    <t>28</t>
    <phoneticPr fontId="3"/>
  </si>
  <si>
    <t>兵庫県</t>
    <phoneticPr fontId="3"/>
  </si>
  <si>
    <t>ガラス類</t>
    <phoneticPr fontId="3"/>
  </si>
  <si>
    <t>事業系ごみ_収集（粗大ごみ）</t>
    <phoneticPr fontId="3"/>
  </si>
  <si>
    <t>CZ</t>
    <phoneticPr fontId="3"/>
  </si>
  <si>
    <t>29</t>
    <phoneticPr fontId="3"/>
  </si>
  <si>
    <t>奈良県</t>
    <phoneticPr fontId="3"/>
  </si>
  <si>
    <t>ﾍﾟｯﾄﾎﾞﾄﾙ</t>
    <phoneticPr fontId="3"/>
  </si>
  <si>
    <t>事業系ごみ_直搬_直搬（混合ごみ）</t>
    <phoneticPr fontId="3"/>
  </si>
  <si>
    <t>DB</t>
    <phoneticPr fontId="3"/>
  </si>
  <si>
    <t>30</t>
    <phoneticPr fontId="3"/>
  </si>
  <si>
    <t>和歌山県</t>
    <phoneticPr fontId="3"/>
  </si>
  <si>
    <t>白色トレイ</t>
    <phoneticPr fontId="3"/>
  </si>
  <si>
    <t>事業系ごみ_直搬（可燃ごみ）</t>
    <phoneticPr fontId="3"/>
  </si>
  <si>
    <t>DC</t>
    <phoneticPr fontId="3"/>
  </si>
  <si>
    <t>31</t>
    <phoneticPr fontId="3"/>
  </si>
  <si>
    <t>鳥取県</t>
    <phoneticPr fontId="3"/>
  </si>
  <si>
    <t>容器包装プラ</t>
    <phoneticPr fontId="3"/>
  </si>
  <si>
    <t>事業系ごみ_直搬（不燃ごみ）</t>
    <phoneticPr fontId="3"/>
  </si>
  <si>
    <t>DD</t>
    <phoneticPr fontId="3"/>
  </si>
  <si>
    <t>32</t>
    <phoneticPr fontId="3"/>
  </si>
  <si>
    <t>島根県</t>
    <phoneticPr fontId="3"/>
  </si>
  <si>
    <t>ﾌﾟﾗｽﾁｯｸ類</t>
    <phoneticPr fontId="3"/>
  </si>
  <si>
    <t>事業系ごみ_直搬（資源ごみ）</t>
    <phoneticPr fontId="3"/>
  </si>
  <si>
    <t>DE</t>
    <phoneticPr fontId="3"/>
  </si>
  <si>
    <t>33</t>
    <phoneticPr fontId="3"/>
  </si>
  <si>
    <t>岡山県</t>
    <phoneticPr fontId="3"/>
  </si>
  <si>
    <t>布類</t>
    <phoneticPr fontId="3"/>
  </si>
  <si>
    <t>事業系ごみ_直搬（その他ごみ）</t>
    <phoneticPr fontId="3"/>
  </si>
  <si>
    <t>DF</t>
    <phoneticPr fontId="3"/>
  </si>
  <si>
    <t>34</t>
    <phoneticPr fontId="3"/>
  </si>
  <si>
    <t>広島県</t>
    <phoneticPr fontId="3"/>
  </si>
  <si>
    <t>肥料</t>
    <phoneticPr fontId="3"/>
  </si>
  <si>
    <t>－</t>
    <phoneticPr fontId="3"/>
  </si>
  <si>
    <t>事業系ごみ_直搬（粗大ごみ）</t>
    <phoneticPr fontId="3"/>
  </si>
  <si>
    <t>DG</t>
    <phoneticPr fontId="3"/>
  </si>
  <si>
    <t>35</t>
    <phoneticPr fontId="3"/>
  </si>
  <si>
    <t>山口県</t>
    <phoneticPr fontId="3"/>
  </si>
  <si>
    <t>飼料</t>
    <phoneticPr fontId="3"/>
  </si>
  <si>
    <t>－</t>
    <phoneticPr fontId="3"/>
  </si>
  <si>
    <t>36</t>
    <phoneticPr fontId="3"/>
  </si>
  <si>
    <t>徳島県</t>
    <phoneticPr fontId="3"/>
  </si>
  <si>
    <t>溶融スラグ</t>
    <phoneticPr fontId="3"/>
  </si>
  <si>
    <t>－</t>
    <phoneticPr fontId="3"/>
  </si>
  <si>
    <t>ごみ処理量内訳</t>
    <phoneticPr fontId="3"/>
  </si>
  <si>
    <t>37</t>
    <phoneticPr fontId="3"/>
  </si>
  <si>
    <t>香川県</t>
    <phoneticPr fontId="3"/>
  </si>
  <si>
    <t>固形燃料</t>
    <phoneticPr fontId="3"/>
  </si>
  <si>
    <t>－</t>
    <phoneticPr fontId="3"/>
  </si>
  <si>
    <t>残渣焼却</t>
    <phoneticPr fontId="3"/>
  </si>
  <si>
    <t>S</t>
    <phoneticPr fontId="3"/>
  </si>
  <si>
    <t>38</t>
    <phoneticPr fontId="3"/>
  </si>
  <si>
    <t>愛媛県</t>
    <phoneticPr fontId="3"/>
  </si>
  <si>
    <t>燃料</t>
    <phoneticPr fontId="3"/>
  </si>
  <si>
    <t>T</t>
    <phoneticPr fontId="3"/>
  </si>
  <si>
    <t>39</t>
    <phoneticPr fontId="3"/>
  </si>
  <si>
    <t>高知県</t>
    <phoneticPr fontId="3"/>
  </si>
  <si>
    <t>ｾﾒﾝﾄ原料化</t>
    <phoneticPr fontId="3"/>
  </si>
  <si>
    <t>ごみ飼料化施設</t>
    <phoneticPr fontId="3"/>
  </si>
  <si>
    <t>U</t>
    <phoneticPr fontId="3"/>
  </si>
  <si>
    <t>40</t>
    <phoneticPr fontId="3"/>
  </si>
  <si>
    <t>福岡県</t>
    <phoneticPr fontId="3"/>
  </si>
  <si>
    <t>ｾﾒﾝﾄ工場直投</t>
    <phoneticPr fontId="3"/>
  </si>
  <si>
    <t>－</t>
    <phoneticPr fontId="3"/>
  </si>
  <si>
    <t>41</t>
    <phoneticPr fontId="3"/>
  </si>
  <si>
    <t>佐賀県</t>
    <phoneticPr fontId="3"/>
  </si>
  <si>
    <t>山元還元</t>
    <phoneticPr fontId="3"/>
  </si>
  <si>
    <t>－</t>
    <phoneticPr fontId="3"/>
  </si>
  <si>
    <t>W</t>
    <phoneticPr fontId="3"/>
  </si>
  <si>
    <t>42</t>
    <phoneticPr fontId="3"/>
  </si>
  <si>
    <t>長崎県</t>
    <phoneticPr fontId="3"/>
  </si>
  <si>
    <t>廃食用油</t>
    <phoneticPr fontId="3"/>
  </si>
  <si>
    <t>X</t>
    <phoneticPr fontId="3"/>
  </si>
  <si>
    <t>43</t>
    <phoneticPr fontId="3"/>
  </si>
  <si>
    <t>熊本県</t>
    <phoneticPr fontId="3"/>
  </si>
  <si>
    <t>その他</t>
    <phoneticPr fontId="3"/>
  </si>
  <si>
    <t>Y</t>
    <phoneticPr fontId="3"/>
  </si>
  <si>
    <t>44</t>
    <phoneticPr fontId="3"/>
  </si>
  <si>
    <t>大分県</t>
    <phoneticPr fontId="3"/>
  </si>
  <si>
    <t>合計</t>
    <phoneticPr fontId="3"/>
  </si>
  <si>
    <t>処理量</t>
    <phoneticPr fontId="3"/>
  </si>
  <si>
    <t>粗大ごみ処理施設</t>
    <phoneticPr fontId="3"/>
  </si>
  <si>
    <t>ごみ処理量内訳</t>
    <phoneticPr fontId="3"/>
  </si>
  <si>
    <t>G</t>
    <phoneticPr fontId="3"/>
  </si>
  <si>
    <t>45</t>
    <phoneticPr fontId="3"/>
  </si>
  <si>
    <t>宮崎県</t>
    <phoneticPr fontId="3"/>
  </si>
  <si>
    <t>処理量</t>
    <phoneticPr fontId="3"/>
  </si>
  <si>
    <t>ごみ堆肥化施設</t>
    <phoneticPr fontId="3"/>
  </si>
  <si>
    <t>ごみ処理量内訳</t>
    <phoneticPr fontId="3"/>
  </si>
  <si>
    <t>H</t>
    <phoneticPr fontId="3"/>
  </si>
  <si>
    <t>46</t>
    <phoneticPr fontId="3"/>
  </si>
  <si>
    <t>鹿児島県</t>
    <phoneticPr fontId="3"/>
  </si>
  <si>
    <t>処理量</t>
    <phoneticPr fontId="3"/>
  </si>
  <si>
    <t>ごみ飼料化施設</t>
    <phoneticPr fontId="3"/>
  </si>
  <si>
    <t>ごみ処理量内訳</t>
    <phoneticPr fontId="3"/>
  </si>
  <si>
    <t>I</t>
    <phoneticPr fontId="3"/>
  </si>
  <si>
    <t>47</t>
    <phoneticPr fontId="3"/>
  </si>
  <si>
    <t>沖縄県</t>
    <phoneticPr fontId="3"/>
  </si>
  <si>
    <t>処理量</t>
    <phoneticPr fontId="3"/>
  </si>
  <si>
    <t>メタン化施設</t>
    <phoneticPr fontId="3"/>
  </si>
  <si>
    <t>ごみ処理量内訳</t>
    <phoneticPr fontId="3"/>
  </si>
  <si>
    <t>J</t>
    <phoneticPr fontId="3"/>
  </si>
  <si>
    <t>48</t>
    <phoneticPr fontId="3"/>
  </si>
  <si>
    <t>全国</t>
    <phoneticPr fontId="3"/>
  </si>
  <si>
    <t>ごみ燃料化施設</t>
    <phoneticPr fontId="3"/>
  </si>
  <si>
    <t>K</t>
    <phoneticPr fontId="3"/>
  </si>
  <si>
    <t>処理量</t>
    <phoneticPr fontId="3"/>
  </si>
  <si>
    <t>その他の資源化等を行う施設</t>
    <phoneticPr fontId="3"/>
  </si>
  <si>
    <t>ごみ処理量内訳</t>
    <phoneticPr fontId="3"/>
  </si>
  <si>
    <t>L</t>
    <phoneticPr fontId="3"/>
  </si>
  <si>
    <t>処理量</t>
    <phoneticPr fontId="3"/>
  </si>
  <si>
    <t>その他施設</t>
    <phoneticPr fontId="3"/>
  </si>
  <si>
    <t>ごみ処理量内訳</t>
    <phoneticPr fontId="3"/>
  </si>
  <si>
    <t>M</t>
    <phoneticPr fontId="3"/>
  </si>
  <si>
    <t>直接資源化量</t>
    <phoneticPr fontId="3"/>
  </si>
  <si>
    <t>O</t>
    <phoneticPr fontId="3"/>
  </si>
  <si>
    <t>直接最終処分量</t>
    <phoneticPr fontId="3"/>
  </si>
  <si>
    <t>ごみ処理量内訳</t>
    <phoneticPr fontId="3"/>
  </si>
  <si>
    <t>N</t>
    <phoneticPr fontId="3"/>
  </si>
  <si>
    <t>残渣埋立</t>
    <phoneticPr fontId="3"/>
  </si>
  <si>
    <t>焼却施設</t>
    <phoneticPr fontId="3"/>
  </si>
  <si>
    <t>AB</t>
    <phoneticPr fontId="3"/>
  </si>
  <si>
    <t>残渣埋立</t>
    <phoneticPr fontId="3"/>
  </si>
  <si>
    <t>ごみ処理量内訳</t>
    <phoneticPr fontId="3"/>
  </si>
  <si>
    <t>AD</t>
    <phoneticPr fontId="3"/>
  </si>
  <si>
    <t>残渣埋立</t>
    <phoneticPr fontId="3"/>
  </si>
  <si>
    <t>ごみ堆肥化施設</t>
    <phoneticPr fontId="3"/>
  </si>
  <si>
    <t>AE</t>
    <phoneticPr fontId="3"/>
  </si>
  <si>
    <t>ごみ飼料化施設</t>
    <phoneticPr fontId="3"/>
  </si>
  <si>
    <t>AF</t>
    <phoneticPr fontId="3"/>
  </si>
  <si>
    <t>残渣埋立</t>
    <phoneticPr fontId="3"/>
  </si>
  <si>
    <t>メタン化施設</t>
    <phoneticPr fontId="3"/>
  </si>
  <si>
    <t>AG</t>
    <phoneticPr fontId="3"/>
  </si>
  <si>
    <t>残渣埋立</t>
    <phoneticPr fontId="3"/>
  </si>
  <si>
    <t>ごみ燃料化施設</t>
    <phoneticPr fontId="3"/>
  </si>
  <si>
    <t>AH</t>
    <phoneticPr fontId="3"/>
  </si>
  <si>
    <t>残渣埋立</t>
    <phoneticPr fontId="3"/>
  </si>
  <si>
    <t>その他の資源化等を行う施設</t>
    <phoneticPr fontId="3"/>
  </si>
  <si>
    <t>AI</t>
    <phoneticPr fontId="3"/>
  </si>
  <si>
    <t>残渣埋立</t>
    <phoneticPr fontId="3"/>
  </si>
  <si>
    <t>その他施設</t>
    <phoneticPr fontId="3"/>
  </si>
  <si>
    <t>AJ</t>
    <phoneticPr fontId="3"/>
  </si>
  <si>
    <t>資源化量</t>
    <phoneticPr fontId="3"/>
  </si>
  <si>
    <t>焼却施設</t>
    <phoneticPr fontId="3"/>
  </si>
  <si>
    <t>施設資源化量内訳</t>
    <phoneticPr fontId="3"/>
  </si>
  <si>
    <t>Y</t>
    <phoneticPr fontId="3"/>
  </si>
  <si>
    <t>資源化量</t>
    <phoneticPr fontId="3"/>
  </si>
  <si>
    <t>施設資源化量内訳</t>
    <phoneticPr fontId="3"/>
  </si>
  <si>
    <t>AT</t>
    <phoneticPr fontId="3"/>
  </si>
  <si>
    <t>資源化量</t>
    <phoneticPr fontId="3"/>
  </si>
  <si>
    <t>ごみ堆肥化施設</t>
    <phoneticPr fontId="3"/>
  </si>
  <si>
    <t>施設資源化量内訳</t>
    <phoneticPr fontId="3"/>
  </si>
  <si>
    <t>BO</t>
    <phoneticPr fontId="3"/>
  </si>
  <si>
    <t>資源化量</t>
    <phoneticPr fontId="3"/>
  </si>
  <si>
    <t>施設資源化量内訳</t>
    <phoneticPr fontId="3"/>
  </si>
  <si>
    <t>CJ</t>
    <phoneticPr fontId="3"/>
  </si>
  <si>
    <t>資源化量</t>
    <phoneticPr fontId="3"/>
  </si>
  <si>
    <t>メタン化施設</t>
    <phoneticPr fontId="3"/>
  </si>
  <si>
    <t>施設資源化量内訳</t>
    <phoneticPr fontId="3"/>
  </si>
  <si>
    <t>DE</t>
    <phoneticPr fontId="3"/>
  </si>
  <si>
    <t>資源化量</t>
    <phoneticPr fontId="3"/>
  </si>
  <si>
    <t>ごみ燃料化施設</t>
    <phoneticPr fontId="3"/>
  </si>
  <si>
    <t>施設資源化量内訳</t>
    <phoneticPr fontId="3"/>
  </si>
  <si>
    <t>DZ</t>
    <phoneticPr fontId="3"/>
  </si>
  <si>
    <t>資源化量</t>
    <phoneticPr fontId="3"/>
  </si>
  <si>
    <t>その他の資源化等を行う施設</t>
    <phoneticPr fontId="3"/>
  </si>
  <si>
    <t>施設資源化量内訳</t>
    <phoneticPr fontId="3"/>
  </si>
  <si>
    <t>EU</t>
    <phoneticPr fontId="3"/>
  </si>
  <si>
    <t>直接資源化</t>
    <phoneticPr fontId="3"/>
  </si>
  <si>
    <t>紙類(02、03を除く)</t>
    <phoneticPr fontId="3"/>
  </si>
  <si>
    <t>資源化量内訳</t>
    <phoneticPr fontId="3"/>
  </si>
  <si>
    <t>Z</t>
    <phoneticPr fontId="3"/>
  </si>
  <si>
    <t>直接資源化</t>
    <phoneticPr fontId="3"/>
  </si>
  <si>
    <t>紙パック</t>
    <phoneticPr fontId="3"/>
  </si>
  <si>
    <t>資源化量内訳</t>
    <phoneticPr fontId="3"/>
  </si>
  <si>
    <t>AA</t>
    <phoneticPr fontId="3"/>
  </si>
  <si>
    <t>直接資源化</t>
    <phoneticPr fontId="3"/>
  </si>
  <si>
    <t>紙製容器包装</t>
    <phoneticPr fontId="3"/>
  </si>
  <si>
    <t>資源化量内訳</t>
    <phoneticPr fontId="3"/>
  </si>
  <si>
    <t>AB</t>
    <phoneticPr fontId="3"/>
  </si>
  <si>
    <t>直接資源化</t>
    <phoneticPr fontId="3"/>
  </si>
  <si>
    <t>金属類</t>
    <phoneticPr fontId="3"/>
  </si>
  <si>
    <t>資源化量内訳</t>
    <phoneticPr fontId="3"/>
  </si>
  <si>
    <t>AC</t>
    <phoneticPr fontId="3"/>
  </si>
  <si>
    <t>直接資源化</t>
    <phoneticPr fontId="3"/>
  </si>
  <si>
    <t>ガラス類</t>
    <phoneticPr fontId="3"/>
  </si>
  <si>
    <t>資源化量内訳</t>
    <phoneticPr fontId="3"/>
  </si>
  <si>
    <t>AD</t>
    <phoneticPr fontId="3"/>
  </si>
  <si>
    <t>直接資源化</t>
    <phoneticPr fontId="3"/>
  </si>
  <si>
    <t>ﾍﾟｯﾄﾎﾞﾄﾙ</t>
    <phoneticPr fontId="3"/>
  </si>
  <si>
    <t>資源化量内訳</t>
    <phoneticPr fontId="3"/>
  </si>
  <si>
    <t>AE</t>
    <phoneticPr fontId="3"/>
  </si>
  <si>
    <t>直接資源化</t>
    <phoneticPr fontId="3"/>
  </si>
  <si>
    <t>白色トレイ</t>
    <phoneticPr fontId="3"/>
  </si>
  <si>
    <t>資源化量内訳</t>
    <phoneticPr fontId="3"/>
  </si>
  <si>
    <t>AF</t>
    <phoneticPr fontId="3"/>
  </si>
  <si>
    <t>容器包装プラスチック(07を除く)</t>
    <phoneticPr fontId="3"/>
  </si>
  <si>
    <t>AG</t>
    <phoneticPr fontId="3"/>
  </si>
  <si>
    <t>プラスチック類(07,08を除く)</t>
    <phoneticPr fontId="3"/>
  </si>
  <si>
    <t>AH</t>
    <phoneticPr fontId="3"/>
  </si>
  <si>
    <t>布類</t>
    <phoneticPr fontId="3"/>
  </si>
  <si>
    <t>AI</t>
    <phoneticPr fontId="3"/>
  </si>
  <si>
    <t>肥料</t>
    <phoneticPr fontId="3"/>
  </si>
  <si>
    <t>飼料</t>
    <phoneticPr fontId="3"/>
  </si>
  <si>
    <t>溶融スラグ</t>
    <phoneticPr fontId="3"/>
  </si>
  <si>
    <t>直接資源化</t>
    <phoneticPr fontId="3"/>
  </si>
  <si>
    <t>固形燃料</t>
    <phoneticPr fontId="3"/>
  </si>
  <si>
    <t>資源化量内訳</t>
    <phoneticPr fontId="3"/>
  </si>
  <si>
    <t>直接資源化</t>
    <phoneticPr fontId="3"/>
  </si>
  <si>
    <t>燃料</t>
    <phoneticPr fontId="3"/>
  </si>
  <si>
    <t>資源化量内訳</t>
    <phoneticPr fontId="3"/>
  </si>
  <si>
    <t>直接資源化</t>
    <phoneticPr fontId="3"/>
  </si>
  <si>
    <t>焼却灰・飛灰のセメント原料化</t>
    <phoneticPr fontId="3"/>
  </si>
  <si>
    <t>資源化量内訳</t>
    <phoneticPr fontId="3"/>
  </si>
  <si>
    <t>飛灰の山元還元</t>
    <phoneticPr fontId="3"/>
  </si>
  <si>
    <t>廃食用油（BDF)</t>
    <phoneticPr fontId="3"/>
  </si>
  <si>
    <t>AR</t>
    <phoneticPr fontId="3"/>
  </si>
  <si>
    <t>その他</t>
    <phoneticPr fontId="3"/>
  </si>
  <si>
    <t>AS</t>
    <phoneticPr fontId="3"/>
  </si>
  <si>
    <t>中間処理資源化</t>
    <phoneticPr fontId="3"/>
  </si>
  <si>
    <t>紙類(02、03を除く)</t>
    <phoneticPr fontId="3"/>
  </si>
  <si>
    <t>AU</t>
    <phoneticPr fontId="3"/>
  </si>
  <si>
    <t>中間処理資源化</t>
    <phoneticPr fontId="3"/>
  </si>
  <si>
    <t>紙パック</t>
    <phoneticPr fontId="3"/>
  </si>
  <si>
    <t>AV</t>
    <phoneticPr fontId="3"/>
  </si>
  <si>
    <t>中間処理資源化</t>
    <phoneticPr fontId="3"/>
  </si>
  <si>
    <t>紙製容器包装</t>
    <phoneticPr fontId="3"/>
  </si>
  <si>
    <t>AW</t>
    <phoneticPr fontId="3"/>
  </si>
  <si>
    <t>中間処理資源化</t>
    <phoneticPr fontId="3"/>
  </si>
  <si>
    <t>金属類</t>
    <phoneticPr fontId="3"/>
  </si>
  <si>
    <t>AX</t>
    <phoneticPr fontId="3"/>
  </si>
  <si>
    <t>中間処理資源化</t>
    <phoneticPr fontId="3"/>
  </si>
  <si>
    <t>ガラス類</t>
    <phoneticPr fontId="3"/>
  </si>
  <si>
    <t>AY</t>
    <phoneticPr fontId="3"/>
  </si>
  <si>
    <t>中間処理資源化</t>
    <phoneticPr fontId="3"/>
  </si>
  <si>
    <t>ﾍﾟｯﾄﾎﾞﾄﾙ</t>
    <phoneticPr fontId="3"/>
  </si>
  <si>
    <t>AZ</t>
    <phoneticPr fontId="3"/>
  </si>
  <si>
    <t>中間処理資源化</t>
    <phoneticPr fontId="3"/>
  </si>
  <si>
    <t>白色トレイ</t>
    <phoneticPr fontId="3"/>
  </si>
  <si>
    <t>BA</t>
    <phoneticPr fontId="3"/>
  </si>
  <si>
    <t>容器包装プラスチック(07を除く)</t>
    <phoneticPr fontId="3"/>
  </si>
  <si>
    <t>BB</t>
    <phoneticPr fontId="3"/>
  </si>
  <si>
    <t>プラスチック類(07,08を除く)</t>
    <phoneticPr fontId="3"/>
  </si>
  <si>
    <t>BC</t>
    <phoneticPr fontId="3"/>
  </si>
  <si>
    <t>中間処理資源化</t>
    <phoneticPr fontId="3"/>
  </si>
  <si>
    <t>布類</t>
    <phoneticPr fontId="3"/>
  </si>
  <si>
    <t>BD</t>
    <phoneticPr fontId="3"/>
  </si>
  <si>
    <t>中間処理資源化</t>
    <phoneticPr fontId="3"/>
  </si>
  <si>
    <t>肥料</t>
    <phoneticPr fontId="3"/>
  </si>
  <si>
    <t>BE</t>
    <phoneticPr fontId="3"/>
  </si>
  <si>
    <t>中間処理資源化</t>
    <phoneticPr fontId="3"/>
  </si>
  <si>
    <t>飼料</t>
    <phoneticPr fontId="3"/>
  </si>
  <si>
    <t>BF</t>
    <phoneticPr fontId="3"/>
  </si>
  <si>
    <t>溶融スラグ</t>
    <phoneticPr fontId="3"/>
  </si>
  <si>
    <t>BG</t>
    <phoneticPr fontId="3"/>
  </si>
  <si>
    <t>固形燃料</t>
    <phoneticPr fontId="3"/>
  </si>
  <si>
    <t>BH</t>
    <phoneticPr fontId="3"/>
  </si>
  <si>
    <t>燃料</t>
    <phoneticPr fontId="3"/>
  </si>
  <si>
    <t>BI</t>
    <phoneticPr fontId="3"/>
  </si>
  <si>
    <t>焼却灰・飛灰のセメント原料化</t>
    <phoneticPr fontId="3"/>
  </si>
  <si>
    <t>BJ</t>
    <phoneticPr fontId="3"/>
  </si>
  <si>
    <t>セメント等への直接投入</t>
    <phoneticPr fontId="3"/>
  </si>
  <si>
    <t>BK</t>
    <phoneticPr fontId="3"/>
  </si>
  <si>
    <t>飛灰の山元還元</t>
    <phoneticPr fontId="3"/>
  </si>
  <si>
    <t>BL</t>
    <phoneticPr fontId="3"/>
  </si>
  <si>
    <t>廃食用油（BDF)</t>
    <phoneticPr fontId="3"/>
  </si>
  <si>
    <t>BM</t>
    <phoneticPr fontId="3"/>
  </si>
  <si>
    <t>その他</t>
    <phoneticPr fontId="3"/>
  </si>
  <si>
    <t>BN</t>
    <phoneticPr fontId="3"/>
  </si>
  <si>
    <t>集団回収</t>
    <phoneticPr fontId="3"/>
  </si>
  <si>
    <t>紙類(02、03を除く)</t>
    <phoneticPr fontId="3"/>
  </si>
  <si>
    <t>BP</t>
    <phoneticPr fontId="3"/>
  </si>
  <si>
    <t>集団回収</t>
    <phoneticPr fontId="3"/>
  </si>
  <si>
    <t>紙パック</t>
    <phoneticPr fontId="3"/>
  </si>
  <si>
    <t>BQ</t>
    <phoneticPr fontId="3"/>
  </si>
  <si>
    <t>BR</t>
    <phoneticPr fontId="3"/>
  </si>
  <si>
    <t>集団回収</t>
    <phoneticPr fontId="3"/>
  </si>
  <si>
    <t>BS</t>
    <phoneticPr fontId="3"/>
  </si>
  <si>
    <t>集団回収</t>
    <phoneticPr fontId="3"/>
  </si>
  <si>
    <t>BT</t>
    <phoneticPr fontId="3"/>
  </si>
  <si>
    <t>集団回収</t>
    <phoneticPr fontId="3"/>
  </si>
  <si>
    <t>BU</t>
    <phoneticPr fontId="3"/>
  </si>
  <si>
    <t>集団回収</t>
    <phoneticPr fontId="3"/>
  </si>
  <si>
    <t>BV</t>
    <phoneticPr fontId="3"/>
  </si>
  <si>
    <t>集団回収</t>
    <phoneticPr fontId="3"/>
  </si>
  <si>
    <t>BW</t>
    <phoneticPr fontId="3"/>
  </si>
  <si>
    <t>プラスチック類(07,08を除く)</t>
    <phoneticPr fontId="3"/>
  </si>
  <si>
    <t>BX</t>
    <phoneticPr fontId="3"/>
  </si>
  <si>
    <t>布類</t>
    <phoneticPr fontId="3"/>
  </si>
  <si>
    <t>BY</t>
    <phoneticPr fontId="3"/>
  </si>
  <si>
    <t>溶融スラグ</t>
    <phoneticPr fontId="3"/>
  </si>
  <si>
    <t>固形燃料</t>
    <phoneticPr fontId="3"/>
  </si>
  <si>
    <t>集団回収</t>
    <phoneticPr fontId="3"/>
  </si>
  <si>
    <t>燃料</t>
    <phoneticPr fontId="3"/>
  </si>
  <si>
    <t>集団回収</t>
    <phoneticPr fontId="3"/>
  </si>
  <si>
    <t>焼却灰・飛灰のセメント原料化</t>
    <phoneticPr fontId="3"/>
  </si>
  <si>
    <t>集団回収</t>
    <phoneticPr fontId="3"/>
  </si>
  <si>
    <t>飛灰の山元還元</t>
    <phoneticPr fontId="3"/>
  </si>
  <si>
    <t>廃食用油（BDF)</t>
    <phoneticPr fontId="3"/>
  </si>
  <si>
    <t>CH</t>
    <phoneticPr fontId="3"/>
  </si>
  <si>
    <t>CI</t>
    <phoneticPr fontId="3"/>
  </si>
  <si>
    <t>自家処理量</t>
    <phoneticPr fontId="3"/>
  </si>
  <si>
    <t>ごみ搬入量内訳</t>
    <phoneticPr fontId="3"/>
  </si>
  <si>
    <t>DH</t>
    <phoneticPr fontId="3"/>
  </si>
  <si>
    <t>中間処理後保管量</t>
    <phoneticPr fontId="3"/>
  </si>
  <si>
    <t>ごみ処理量内訳</t>
    <phoneticPr fontId="3"/>
  </si>
  <si>
    <t>AL</t>
    <phoneticPr fontId="3"/>
  </si>
  <si>
    <t>中間処理後保管量</t>
    <phoneticPr fontId="3"/>
  </si>
  <si>
    <t>粗大ごみ
処理施設</t>
    <phoneticPr fontId="3"/>
  </si>
  <si>
    <t>AM</t>
    <phoneticPr fontId="3"/>
  </si>
  <si>
    <t>中間処理後保管量</t>
    <phoneticPr fontId="3"/>
  </si>
  <si>
    <t>ごみ堆肥化施設</t>
    <phoneticPr fontId="3"/>
  </si>
  <si>
    <t>AN</t>
    <phoneticPr fontId="3"/>
  </si>
  <si>
    <t>中間処理後保管量</t>
    <phoneticPr fontId="3"/>
  </si>
  <si>
    <t>AO</t>
    <phoneticPr fontId="3"/>
  </si>
  <si>
    <t>AP</t>
    <phoneticPr fontId="3"/>
  </si>
  <si>
    <t>ごみ燃料化
施設</t>
    <phoneticPr fontId="3"/>
  </si>
  <si>
    <t>AQ</t>
    <phoneticPr fontId="3"/>
  </si>
  <si>
    <t>中間処理後保管量</t>
    <phoneticPr fontId="3"/>
  </si>
  <si>
    <t>AR</t>
    <phoneticPr fontId="3"/>
  </si>
  <si>
    <t>セメント等への直接投入</t>
    <phoneticPr fontId="3"/>
  </si>
  <si>
    <t>AS</t>
    <phoneticPr fontId="3"/>
  </si>
  <si>
    <t>中間処理後保管量</t>
    <phoneticPr fontId="3"/>
  </si>
  <si>
    <t>その他の
施設</t>
    <phoneticPr fontId="3"/>
  </si>
  <si>
    <t>AK</t>
    <phoneticPr fontId="3"/>
  </si>
  <si>
    <t>中間処理後保管量</t>
    <phoneticPr fontId="3"/>
  </si>
  <si>
    <t>合計</t>
    <phoneticPr fontId="3"/>
  </si>
  <si>
    <t>直接最終処分量</t>
    <phoneticPr fontId="3"/>
  </si>
  <si>
    <t>最終処分場</t>
    <phoneticPr fontId="3"/>
  </si>
  <si>
    <t>(21,09,03)</t>
    <phoneticPr fontId="3"/>
  </si>
  <si>
    <t>(21,09,01)</t>
    <phoneticPr fontId="3"/>
  </si>
  <si>
    <t>焼却残渣の埋立</t>
    <phoneticPr fontId="3"/>
  </si>
  <si>
    <t>(21,01,05)</t>
    <phoneticPr fontId="3"/>
  </si>
  <si>
    <t>収集ごみ＋直接搬入ごみ</t>
    <phoneticPr fontId="3"/>
  </si>
  <si>
    <t>(21,01,02)</t>
    <phoneticPr fontId="3"/>
  </si>
  <si>
    <t>(21,01,01)</t>
    <phoneticPr fontId="3"/>
  </si>
  <si>
    <t>資源化量</t>
    <phoneticPr fontId="3"/>
  </si>
  <si>
    <t>(21,01,06)</t>
    <phoneticPr fontId="3"/>
  </si>
  <si>
    <t>処理残渣の焼却</t>
    <phoneticPr fontId="3"/>
  </si>
  <si>
    <t>(21,01,04)</t>
    <phoneticPr fontId="3"/>
  </si>
  <si>
    <t>処理残渣の埋立</t>
    <phoneticPr fontId="3"/>
  </si>
  <si>
    <t>(21,02,04)</t>
    <phoneticPr fontId="3"/>
  </si>
  <si>
    <t>(21,02,01)</t>
    <phoneticPr fontId="3"/>
  </si>
  <si>
    <t>(21,02,05)</t>
    <phoneticPr fontId="3"/>
  </si>
  <si>
    <t>(21,02,06)</t>
    <phoneticPr fontId="3"/>
  </si>
  <si>
    <t>その他　</t>
    <phoneticPr fontId="3"/>
  </si>
  <si>
    <t>焼却以外の中間処理施設</t>
    <phoneticPr fontId="3"/>
  </si>
  <si>
    <t>(21,04,04)</t>
    <phoneticPr fontId="3"/>
  </si>
  <si>
    <t>(21,04,01)</t>
    <phoneticPr fontId="3"/>
  </si>
  <si>
    <t>(21,04,05)</t>
    <phoneticPr fontId="3"/>
  </si>
  <si>
    <t>(21,04,06)</t>
    <phoneticPr fontId="3"/>
  </si>
  <si>
    <t>(21,05,04)</t>
    <phoneticPr fontId="3"/>
  </si>
  <si>
    <t>(21,05,01)</t>
    <phoneticPr fontId="3"/>
  </si>
  <si>
    <t>(21,05,05)</t>
    <phoneticPr fontId="3"/>
  </si>
  <si>
    <t>(21,05,06)</t>
    <phoneticPr fontId="3"/>
  </si>
  <si>
    <t>(21,06,04)</t>
    <phoneticPr fontId="3"/>
  </si>
  <si>
    <t>(21,06,01)</t>
    <phoneticPr fontId="3"/>
  </si>
  <si>
    <t>(21,06,06)</t>
    <phoneticPr fontId="3"/>
  </si>
  <si>
    <t>(21,07,04)</t>
    <phoneticPr fontId="3"/>
  </si>
  <si>
    <t>(21,07,01)</t>
    <phoneticPr fontId="3"/>
  </si>
  <si>
    <t>(21,07,05)</t>
    <phoneticPr fontId="3"/>
  </si>
  <si>
    <t>(21,07,06)</t>
    <phoneticPr fontId="3"/>
  </si>
  <si>
    <t>その他施設</t>
    <phoneticPr fontId="3"/>
  </si>
  <si>
    <t>(21,08,04)</t>
    <phoneticPr fontId="3"/>
  </si>
  <si>
    <t>中間処理に伴う資源化量</t>
    <phoneticPr fontId="3"/>
  </si>
  <si>
    <t>(21,08,01)</t>
    <phoneticPr fontId="3"/>
  </si>
  <si>
    <t>(21,08,05)</t>
    <phoneticPr fontId="3"/>
  </si>
  <si>
    <t>　　計画収集人口</t>
    <phoneticPr fontId="3"/>
  </si>
  <si>
    <t>　　自家処理人口</t>
    <phoneticPr fontId="3"/>
  </si>
  <si>
    <t>直接資源化量</t>
    <phoneticPr fontId="3"/>
  </si>
  <si>
    <t>資源化量合計</t>
    <phoneticPr fontId="3"/>
  </si>
  <si>
    <t>ごみ集計結果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</si>
  <si>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</si>
  <si>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</si>
  <si>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</si>
  <si>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</si>
  <si>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外国人人口</t>
    <phoneticPr fontId="3"/>
  </si>
  <si>
    <t>ごみ総排出量 (計画収集量+直接搬入量+集団回収量)</t>
    <phoneticPr fontId="3"/>
  </si>
  <si>
    <t>１人１日当たりの排出量</t>
    <phoneticPr fontId="3"/>
  </si>
  <si>
    <t>自家処理量</t>
    <phoneticPr fontId="3"/>
  </si>
  <si>
    <t>ごみ処理量 (直接焼却量+直接最終処分量+焼却以外の中間処理量+直接資源化量)</t>
    <phoneticPr fontId="3"/>
  </si>
  <si>
    <t xml:space="preserve">減量処理率 (直接資源化量+直接焼却量+焼却以外の中間処理量)/ごみ処理量*100
</t>
    <phoneticPr fontId="3"/>
  </si>
  <si>
    <t>中間処理後再生利用量 (焼却施設＋粗大ごみ処理施設+ごみ堆肥化施設+ごみ飼料化施設+メタン化施設+ごみ燃料化施設+その他の資源化等を行う施設+その他の施設)</t>
    <phoneticPr fontId="3"/>
  </si>
  <si>
    <t>リサイクル率 Ｒ
(直接資源化量+中間処理後再生利用量+集団回収量)/(ごみ処理量+集団回収量)*100</t>
    <phoneticPr fontId="3"/>
  </si>
  <si>
    <t>リサイクル率 Ｒ’
(直接資源化量+中間処理後再生利用量〔固形燃料、焼却灰・飛灰のｾﾒﾝﾄ原料化、セメント等への直接投入、飛灰の山元還元　を除く〕+集団回収量)/(ごみ処理量+集団回収量)*100</t>
    <phoneticPr fontId="3"/>
  </si>
  <si>
    <t>最終処分量 (直接最終処分量+焼却残渣量+処理残渣量)</t>
    <phoneticPr fontId="3"/>
  </si>
  <si>
    <t>計画収集人口</t>
    <phoneticPr fontId="3"/>
  </si>
  <si>
    <t>自家処理人口</t>
    <phoneticPr fontId="3"/>
  </si>
  <si>
    <t>計画収集量</t>
    <phoneticPr fontId="3"/>
  </si>
  <si>
    <t>直接搬入量</t>
    <phoneticPr fontId="3"/>
  </si>
  <si>
    <t>集団回収量</t>
    <phoneticPr fontId="3"/>
  </si>
  <si>
    <t>合計</t>
    <phoneticPr fontId="3"/>
  </si>
  <si>
    <t>直接焼却量</t>
    <phoneticPr fontId="3"/>
  </si>
  <si>
    <t>直接最終
処分量</t>
    <phoneticPr fontId="3"/>
  </si>
  <si>
    <t>焼却以外の中間処理量(粗大ごみ処理施設+ごみ堆肥化施設+ごみ飼料化施設+メタン化施設+ごみ燃料化施設+その他の資源化等を行う施設+その他の施設)</t>
    <phoneticPr fontId="3"/>
  </si>
  <si>
    <t>直接
資源化量</t>
    <phoneticPr fontId="3"/>
  </si>
  <si>
    <t>焼却施設</t>
    <phoneticPr fontId="3"/>
  </si>
  <si>
    <t>粗大ごみ
処理施設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</si>
  <si>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</si>
  <si>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</si>
  <si>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</si>
  <si>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</si>
  <si>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</si>
  <si>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焼却残渣量</t>
    <phoneticPr fontId="3"/>
  </si>
  <si>
    <t>処理残渣量</t>
    <phoneticPr fontId="3"/>
  </si>
  <si>
    <t>資源化等を行う施設</t>
    <phoneticPr fontId="3"/>
  </si>
  <si>
    <t>ごみ燃料化
施設</t>
    <phoneticPr fontId="3"/>
  </si>
  <si>
    <t>その他の
施設</t>
    <phoneticPr fontId="3"/>
  </si>
  <si>
    <t>（人）</t>
    <phoneticPr fontId="3"/>
  </si>
  <si>
    <t>（ｔ）</t>
    <phoneticPr fontId="3"/>
  </si>
  <si>
    <t>（g/人日)</t>
    <phoneticPr fontId="3"/>
  </si>
  <si>
    <t>（％）</t>
    <phoneticPr fontId="3"/>
  </si>
  <si>
    <t>処理量（直接焼却量+焼却以外の中間処理量+直接最終処分量+直接資源化量)</t>
    <phoneticPr fontId="3"/>
  </si>
  <si>
    <t>焼却処理量 (直接焼却量+焼却施設以外の中間処理施設からの搬入量)</t>
    <phoneticPr fontId="3"/>
  </si>
  <si>
    <t>最終処分量 (直接最終処分量+焼却残渣量+焼却施設以外の中間処理施設からの残渣量)</t>
    <phoneticPr fontId="3"/>
  </si>
  <si>
    <t>処理残渣保管量</t>
    <phoneticPr fontId="3"/>
  </si>
  <si>
    <t>焼却以外の中間処理量 (粗大ごみ処理施設+ごみ堆肥化施設+ごみ飼料化施設+メタン化施設+ごみ燃料化施設+その他の資源化等を行う施設+その他の施設)</t>
    <phoneticPr fontId="3"/>
  </si>
  <si>
    <t>直接
最終処分量</t>
    <phoneticPr fontId="3"/>
  </si>
  <si>
    <t xml:space="preserve">直接
資源化量 </t>
    <phoneticPr fontId="3"/>
  </si>
  <si>
    <t>焼却施設以外の中間処理施設からの搬入量</t>
    <phoneticPr fontId="3"/>
  </si>
  <si>
    <t>焼却施設以外の中間処理施設からの残渣量</t>
    <phoneticPr fontId="3"/>
  </si>
  <si>
    <t>焼却処理残渣の保管量</t>
    <phoneticPr fontId="3"/>
  </si>
  <si>
    <t>資源化量 (直接資源化量+中間処理後再生利用量+集団回収量)</t>
    <phoneticPr fontId="3"/>
  </si>
  <si>
    <t>直接資源化量 (紙類+金属類+ガラス類+ペットボトル+容器包装プラスチック+プラスチック類+布類+廃食用油+その他)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</si>
  <si>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</si>
  <si>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集団回収量 (紙類+金属類+ガラス類+ペットボトル+容器包装プラスチック+プラスチック類+布類+廃食用油+その他)</t>
    <phoneticPr fontId="3"/>
  </si>
  <si>
    <t>最終処分場の有無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</si>
  <si>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</si>
  <si>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</si>
  <si>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</si>
  <si>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</si>
  <si>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</si>
  <si>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ペットボトル</t>
    <phoneticPr fontId="3"/>
  </si>
  <si>
    <t>白色トレイ</t>
    <phoneticPr fontId="3"/>
  </si>
  <si>
    <t>容器包装プラスチック(07を除く)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</si>
  <si>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</si>
  <si>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</si>
  <si>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</si>
  <si>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</si>
  <si>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</si>
  <si>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</si>
  <si>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</si>
  <si>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</si>
  <si>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</si>
  <si>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</si>
  <si>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その他</t>
    <phoneticPr fontId="3"/>
  </si>
  <si>
    <t>-</t>
    <phoneticPr fontId="3"/>
  </si>
  <si>
    <t>燃料
（14を除く）</t>
  </si>
  <si>
    <t>燃料
（14を除く）</t>
    <phoneticPr fontId="3"/>
  </si>
  <si>
    <t>（ｔ）</t>
  </si>
  <si>
    <t>その他の資源化等を行う施設（収集ごみ＋直接搬入ごみ）　＋　セメント等への直接投入（収集ごみ＋直接搬入ごみ）</t>
    <phoneticPr fontId="3"/>
  </si>
  <si>
    <t>合計 処理量（平成28年度実績）</t>
    <phoneticPr fontId="3"/>
  </si>
  <si>
    <t>沖縄県</t>
  </si>
  <si>
    <t>47000</t>
  </si>
  <si>
    <t>ごみ処理の概要（平成28年度実績）</t>
    <phoneticPr fontId="3"/>
  </si>
  <si>
    <t>ごみ搬入量の状況（平成28年度実績）</t>
    <phoneticPr fontId="3"/>
  </si>
  <si>
    <t>処理施設別ごみ搬入量の状況（平成28年度実績）</t>
    <phoneticPr fontId="3"/>
  </si>
  <si>
    <t>ごみ処理の状況（平成28年度実績）</t>
    <phoneticPr fontId="3"/>
  </si>
  <si>
    <t>ごみ資源化の状況（平成28年度実績）</t>
    <phoneticPr fontId="3"/>
  </si>
  <si>
    <t>中間処理後の再生利用量の状況（平成28年度実績）</t>
    <phoneticPr fontId="3"/>
  </si>
  <si>
    <t>災害廃棄物の処理処分状況（平成28年度実績）</t>
    <phoneticPr fontId="3"/>
  </si>
  <si>
    <t>合計 処理量（平成28年度実績）ごみ処理フローシート</t>
    <phoneticPr fontId="3"/>
  </si>
  <si>
    <t>合計 処理量（平成28年度実績）　ごみ処理フローシート</t>
    <phoneticPr fontId="3"/>
  </si>
  <si>
    <t>合計
(ごみ総排出量)*10^6/総人口/365</t>
    <phoneticPr fontId="3"/>
  </si>
  <si>
    <t>生活系ごみ
(生活系ごみ搬入量+集団回収量)*10^6/総人口/365</t>
    <phoneticPr fontId="3"/>
  </si>
  <si>
    <t>事業系ごみ
(事業系ごみ搬入量)*10^6/総人口/365</t>
    <phoneticPr fontId="3"/>
  </si>
  <si>
    <t>47201</t>
  </si>
  <si>
    <t>那覇市</t>
  </si>
  <si>
    <t>471201</t>
  </si>
  <si>
    <t>有る</t>
  </si>
  <si>
    <t>47205</t>
  </si>
  <si>
    <t>宜野湾市</t>
  </si>
  <si>
    <t>471205</t>
  </si>
  <si>
    <t>47207</t>
  </si>
  <si>
    <t>石垣市</t>
  </si>
  <si>
    <t>471207</t>
  </si>
  <si>
    <t>47208</t>
  </si>
  <si>
    <t>浦添市</t>
  </si>
  <si>
    <t>471208</t>
  </si>
  <si>
    <t>無い</t>
  </si>
  <si>
    <t>47209</t>
  </si>
  <si>
    <t>名護市</t>
  </si>
  <si>
    <t>471209</t>
  </si>
  <si>
    <t>47210</t>
  </si>
  <si>
    <t>糸満市</t>
  </si>
  <si>
    <t>471210</t>
  </si>
  <si>
    <t>47211</t>
  </si>
  <si>
    <t>沖縄市</t>
  </si>
  <si>
    <t>471211</t>
  </si>
  <si>
    <t>47212</t>
  </si>
  <si>
    <t>豊見城市</t>
  </si>
  <si>
    <t>471212</t>
  </si>
  <si>
    <t>47213</t>
  </si>
  <si>
    <t>うるま市</t>
  </si>
  <si>
    <t>471213</t>
  </si>
  <si>
    <t>47214</t>
  </si>
  <si>
    <t>宮古島市</t>
  </si>
  <si>
    <t>471214</t>
  </si>
  <si>
    <t>47215</t>
  </si>
  <si>
    <t>南城市</t>
  </si>
  <si>
    <t>471215</t>
  </si>
  <si>
    <t>47301</t>
  </si>
  <si>
    <t>国頭村</t>
  </si>
  <si>
    <t>471301</t>
  </si>
  <si>
    <t>47302</t>
  </si>
  <si>
    <t>大宜味村</t>
  </si>
  <si>
    <t>471302</t>
  </si>
  <si>
    <t>47303</t>
  </si>
  <si>
    <t>東村</t>
  </si>
  <si>
    <t>471303</t>
  </si>
  <si>
    <t>47306</t>
  </si>
  <si>
    <t>今帰仁村</t>
  </si>
  <si>
    <t>471306</t>
  </si>
  <si>
    <t>47308</t>
  </si>
  <si>
    <t>本部町</t>
  </si>
  <si>
    <t>471308</t>
  </si>
  <si>
    <t>47311</t>
  </si>
  <si>
    <t>恩納村</t>
  </si>
  <si>
    <t>471311</t>
  </si>
  <si>
    <t>47313</t>
  </si>
  <si>
    <t>宜野座村</t>
  </si>
  <si>
    <t>471313</t>
  </si>
  <si>
    <t>47314</t>
  </si>
  <si>
    <t>金武町</t>
  </si>
  <si>
    <t>471314</t>
  </si>
  <si>
    <t>47315</t>
  </si>
  <si>
    <t>伊江村</t>
  </si>
  <si>
    <t>471315</t>
  </si>
  <si>
    <t>47324</t>
  </si>
  <si>
    <t>読谷村</t>
  </si>
  <si>
    <t>471324</t>
  </si>
  <si>
    <t>47325</t>
  </si>
  <si>
    <t>嘉手納町</t>
  </si>
  <si>
    <t>471325</t>
  </si>
  <si>
    <t>47326</t>
  </si>
  <si>
    <t>北谷町</t>
  </si>
  <si>
    <t>471326</t>
  </si>
  <si>
    <t>47327</t>
  </si>
  <si>
    <t>北中城村</t>
  </si>
  <si>
    <t>471327</t>
  </si>
  <si>
    <t>47328</t>
  </si>
  <si>
    <t>中城村</t>
  </si>
  <si>
    <t>471328</t>
  </si>
  <si>
    <t>47329</t>
  </si>
  <si>
    <t>西原町</t>
  </si>
  <si>
    <t>471329</t>
  </si>
  <si>
    <t>47348</t>
  </si>
  <si>
    <t>与那原町</t>
  </si>
  <si>
    <t>471348</t>
  </si>
  <si>
    <t>47350</t>
  </si>
  <si>
    <t>南風原町</t>
  </si>
  <si>
    <t>471350</t>
  </si>
  <si>
    <t>47353</t>
  </si>
  <si>
    <t>渡嘉敷村</t>
  </si>
  <si>
    <t>471353</t>
  </si>
  <si>
    <t>47354</t>
  </si>
  <si>
    <t>座間味村</t>
  </si>
  <si>
    <t>471354</t>
  </si>
  <si>
    <t>47355</t>
  </si>
  <si>
    <t>粟国村</t>
  </si>
  <si>
    <t>471355</t>
  </si>
  <si>
    <t>47356</t>
  </si>
  <si>
    <t>渡名喜村</t>
  </si>
  <si>
    <t>471356</t>
  </si>
  <si>
    <t>47357</t>
  </si>
  <si>
    <t>南大東村</t>
  </si>
  <si>
    <t>471357</t>
  </si>
  <si>
    <t>47358</t>
  </si>
  <si>
    <t>北大東村</t>
  </si>
  <si>
    <t>471358</t>
  </si>
  <si>
    <t>47359</t>
  </si>
  <si>
    <t>伊平屋村</t>
  </si>
  <si>
    <t>471359</t>
  </si>
  <si>
    <t>47360</t>
  </si>
  <si>
    <t>伊是名村</t>
  </si>
  <si>
    <t>471360</t>
  </si>
  <si>
    <t>47361</t>
  </si>
  <si>
    <t>久米島町</t>
  </si>
  <si>
    <t>471361</t>
  </si>
  <si>
    <t>47362</t>
  </si>
  <si>
    <t>八重瀬町</t>
  </si>
  <si>
    <t>471362</t>
  </si>
  <si>
    <t>47375</t>
  </si>
  <si>
    <t>多良間村</t>
  </si>
  <si>
    <t>471375</t>
  </si>
  <si>
    <t>47381</t>
  </si>
  <si>
    <t>竹富町</t>
  </si>
  <si>
    <t>471381</t>
  </si>
  <si>
    <t>47382</t>
  </si>
  <si>
    <t>与那国町</t>
  </si>
  <si>
    <t>471382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</si>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</sst>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.0;[Red]\-#,##0.0"/>
    <numFmt numFmtId="177" formatCode="\(#,###\)"/>
    <numFmt numFmtId="178" formatCode="#,##0_);[Red]\(#,##0\)"/>
    <numFmt numFmtId="179" formatCode="#,##0.0"/>
    <numFmt numFmtId="180" formatCode="#,##0\)_ ;[Red]\-#,##0\ \)"/>
  </numFmts>
  <fonts count="2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1"/>
      <color indexed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b/>
      <sz val="9"/>
      <color theme="0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/>
    <xf numFmtId="0" fontId="9" fillId="0" borderId="0"/>
    <xf numFmtId="0" fontId="10" fillId="0" borderId="0"/>
    <xf numFmtId="0" fontId="9" fillId="0" borderId="0"/>
  </cellStyleXfs>
  <cellXfs count="414">
    <xf numFmtId="0" fontId="0" fillId="0" borderId="0" xfId="0">
      <alignment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horizontal="center" vertical="center"/>
    </xf>
    <xf numFmtId="0" fontId="7" fillId="0" borderId="6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" xfId="6" applyFont="1" applyFill="1" applyBorder="1" applyAlignment="1">
      <alignment horizontal="left" vertical="center"/>
    </xf>
    <xf numFmtId="0" fontId="7" fillId="0" borderId="9" xfId="6" applyFont="1" applyFill="1" applyBorder="1" applyAlignment="1">
      <alignment horizontal="left" vertical="center"/>
    </xf>
    <xf numFmtId="0" fontId="7" fillId="0" borderId="10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left" vertical="center"/>
    </xf>
    <xf numFmtId="0" fontId="7" fillId="0" borderId="12" xfId="6" applyFont="1" applyFill="1" applyBorder="1" applyAlignment="1">
      <alignment horizontal="left" vertical="center"/>
    </xf>
    <xf numFmtId="0" fontId="7" fillId="0" borderId="13" xfId="6" applyFont="1" applyFill="1" applyBorder="1" applyAlignment="1">
      <alignment horizontal="left" vertical="center"/>
    </xf>
    <xf numFmtId="0" fontId="7" fillId="0" borderId="14" xfId="6" applyFont="1" applyFill="1" applyBorder="1" applyAlignment="1">
      <alignment horizontal="left" vertical="center"/>
    </xf>
    <xf numFmtId="0" fontId="7" fillId="0" borderId="15" xfId="6" applyFont="1" applyFill="1" applyBorder="1" applyAlignment="1">
      <alignment horizontal="left" vertical="center"/>
    </xf>
    <xf numFmtId="0" fontId="7" fillId="0" borderId="16" xfId="6" applyFont="1" applyFill="1" applyBorder="1" applyAlignment="1">
      <alignment horizontal="left" vertical="center"/>
    </xf>
    <xf numFmtId="0" fontId="7" fillId="0" borderId="17" xfId="6" applyFont="1" applyFill="1" applyBorder="1" applyAlignment="1">
      <alignment horizontal="left" vertical="center"/>
    </xf>
    <xf numFmtId="0" fontId="7" fillId="0" borderId="18" xfId="6" applyFont="1" applyFill="1" applyBorder="1" applyAlignment="1">
      <alignment horizontal="left" vertical="center"/>
    </xf>
    <xf numFmtId="0" fontId="7" fillId="0" borderId="0" xfId="6" applyFont="1" applyFill="1" applyBorder="1" applyAlignment="1">
      <alignment horizontal="left" vertical="center"/>
    </xf>
    <xf numFmtId="0" fontId="7" fillId="0" borderId="7" xfId="6" quotePrefix="1" applyFont="1" applyFill="1" applyBorder="1" applyAlignment="1">
      <alignment horizontal="center" vertical="center" textRotation="255"/>
    </xf>
    <xf numFmtId="0" fontId="7" fillId="0" borderId="19" xfId="6" applyFont="1" applyFill="1" applyBorder="1" applyAlignment="1">
      <alignment horizontal="left" vertical="center"/>
    </xf>
    <xf numFmtId="0" fontId="7" fillId="0" borderId="20" xfId="6" applyFont="1" applyFill="1" applyBorder="1" applyAlignment="1">
      <alignment horizontal="left" vertical="center"/>
    </xf>
    <xf numFmtId="0" fontId="7" fillId="0" borderId="21" xfId="6" applyFont="1" applyFill="1" applyBorder="1" applyAlignment="1">
      <alignment horizontal="left" vertical="center"/>
    </xf>
    <xf numFmtId="0" fontId="7" fillId="0" borderId="22" xfId="6" applyFont="1" applyFill="1" applyBorder="1" applyAlignment="1">
      <alignment horizontal="left" vertical="center"/>
    </xf>
    <xf numFmtId="0" fontId="7" fillId="0" borderId="23" xfId="6" applyFont="1" applyFill="1" applyBorder="1" applyAlignment="1">
      <alignment horizontal="left" vertical="center"/>
    </xf>
    <xf numFmtId="0" fontId="7" fillId="0" borderId="24" xfId="6" applyFont="1" applyFill="1" applyBorder="1" applyAlignment="1">
      <alignment horizontal="left" vertical="center"/>
    </xf>
    <xf numFmtId="38" fontId="7" fillId="0" borderId="3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center" vertical="center"/>
    </xf>
    <xf numFmtId="0" fontId="7" fillId="0" borderId="0" xfId="6" applyNumberFormat="1" applyFont="1" applyFill="1" applyAlignment="1">
      <alignment vertical="center"/>
    </xf>
    <xf numFmtId="0" fontId="15" fillId="0" borderId="0" xfId="6" applyFont="1" applyFill="1" applyAlignment="1">
      <alignment horizontal="right" vertical="center"/>
    </xf>
    <xf numFmtId="0" fontId="7" fillId="0" borderId="0" xfId="6" quotePrefix="1" applyFont="1" applyFill="1" applyAlignment="1">
      <alignment horizontal="left" vertical="center"/>
    </xf>
    <xf numFmtId="0" fontId="8" fillId="0" borderId="0" xfId="7" applyFont="1" applyFill="1" applyBorder="1" applyAlignment="1">
      <alignment vertical="center"/>
    </xf>
    <xf numFmtId="0" fontId="8" fillId="0" borderId="0" xfId="6" quotePrefix="1" applyFont="1" applyFill="1" applyAlignment="1">
      <alignment horizontal="left" vertical="center"/>
    </xf>
    <xf numFmtId="38" fontId="7" fillId="0" borderId="26" xfId="1" applyFont="1" applyFill="1" applyBorder="1" applyAlignment="1">
      <alignment vertical="center"/>
    </xf>
    <xf numFmtId="0" fontId="7" fillId="0" borderId="27" xfId="6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0" fontId="7" fillId="0" borderId="28" xfId="6" applyFont="1" applyFill="1" applyBorder="1" applyAlignment="1">
      <alignment vertical="center"/>
    </xf>
    <xf numFmtId="0" fontId="7" fillId="0" borderId="29" xfId="6" applyFont="1" applyFill="1" applyBorder="1" applyAlignment="1">
      <alignment vertical="center"/>
    </xf>
    <xf numFmtId="0" fontId="7" fillId="0" borderId="30" xfId="6" applyFont="1" applyFill="1" applyBorder="1" applyAlignment="1">
      <alignment vertical="center"/>
    </xf>
    <xf numFmtId="38" fontId="10" fillId="0" borderId="0" xfId="1" quotePrefix="1" applyFont="1" applyFill="1" applyAlignment="1">
      <alignment horizontal="left"/>
    </xf>
    <xf numFmtId="38" fontId="10" fillId="0" borderId="0" xfId="1" applyFont="1" applyFill="1" applyAlignment="1"/>
    <xf numFmtId="0" fontId="7" fillId="0" borderId="0" xfId="6" applyFont="1" applyFill="1" applyBorder="1" applyAlignment="1">
      <alignment horizontal="right" vertical="center"/>
    </xf>
    <xf numFmtId="38" fontId="7" fillId="0" borderId="0" xfId="6" applyNumberFormat="1" applyFont="1" applyFill="1" applyBorder="1" applyAlignment="1">
      <alignment vertical="center"/>
    </xf>
    <xf numFmtId="176" fontId="7" fillId="0" borderId="0" xfId="6" applyNumberFormat="1" applyFont="1" applyFill="1" applyBorder="1" applyAlignment="1">
      <alignment vertical="center"/>
    </xf>
    <xf numFmtId="0" fontId="7" fillId="0" borderId="14" xfId="6" applyFont="1" applyFill="1" applyBorder="1" applyAlignment="1">
      <alignment vertical="center"/>
    </xf>
    <xf numFmtId="0" fontId="7" fillId="0" borderId="31" xfId="6" applyFont="1" applyFill="1" applyBorder="1" applyAlignment="1">
      <alignment vertical="center"/>
    </xf>
    <xf numFmtId="0" fontId="7" fillId="0" borderId="32" xfId="6" applyFont="1" applyFill="1" applyBorder="1" applyAlignment="1">
      <alignment vertical="center"/>
    </xf>
    <xf numFmtId="0" fontId="7" fillId="0" borderId="33" xfId="6" applyFont="1" applyFill="1" applyBorder="1" applyAlignment="1">
      <alignment vertical="center"/>
    </xf>
    <xf numFmtId="0" fontId="7" fillId="0" borderId="34" xfId="6" applyFont="1" applyFill="1" applyBorder="1" applyAlignment="1">
      <alignment vertical="center"/>
    </xf>
    <xf numFmtId="178" fontId="7" fillId="0" borderId="35" xfId="1" applyNumberFormat="1" applyFont="1" applyFill="1" applyBorder="1" applyAlignment="1">
      <alignment vertical="center"/>
    </xf>
    <xf numFmtId="0" fontId="7" fillId="0" borderId="17" xfId="6" applyFont="1" applyFill="1" applyBorder="1" applyAlignment="1">
      <alignment horizontal="center" vertical="center"/>
    </xf>
    <xf numFmtId="0" fontId="7" fillId="0" borderId="36" xfId="6" applyFont="1" applyFill="1" applyBorder="1" applyAlignment="1">
      <alignment horizontal="center" vertical="center"/>
    </xf>
    <xf numFmtId="0" fontId="7" fillId="0" borderId="37" xfId="6" applyFont="1" applyFill="1" applyBorder="1" applyAlignment="1">
      <alignment vertical="center"/>
    </xf>
    <xf numFmtId="0" fontId="7" fillId="0" borderId="38" xfId="6" applyFont="1" applyFill="1" applyBorder="1" applyAlignment="1">
      <alignment vertical="center"/>
    </xf>
    <xf numFmtId="0" fontId="7" fillId="0" borderId="33" xfId="6" quotePrefix="1" applyFont="1" applyFill="1" applyBorder="1" applyAlignment="1">
      <alignment horizontal="left" vertical="center"/>
    </xf>
    <xf numFmtId="0" fontId="7" fillId="0" borderId="34" xfId="6" quotePrefix="1" applyFont="1" applyFill="1" applyBorder="1" applyAlignment="1">
      <alignment horizontal="center" vertical="center"/>
    </xf>
    <xf numFmtId="0" fontId="7" fillId="0" borderId="34" xfId="6" applyFont="1" applyFill="1" applyBorder="1" applyAlignment="1">
      <alignment horizontal="center" vertical="center"/>
    </xf>
    <xf numFmtId="178" fontId="7" fillId="0" borderId="0" xfId="1" applyNumberFormat="1" applyFont="1" applyFill="1" applyBorder="1" applyAlignment="1">
      <alignment vertical="center"/>
    </xf>
    <xf numFmtId="0" fontId="7" fillId="0" borderId="39" xfId="6" applyFont="1" applyFill="1" applyBorder="1" applyAlignment="1">
      <alignment vertical="center"/>
    </xf>
    <xf numFmtId="0" fontId="7" fillId="0" borderId="40" xfId="6" applyFont="1" applyFill="1" applyBorder="1" applyAlignment="1">
      <alignment horizontal="left" vertical="center"/>
    </xf>
    <xf numFmtId="38" fontId="7" fillId="0" borderId="40" xfId="6" applyNumberFormat="1" applyFont="1" applyFill="1" applyBorder="1" applyAlignment="1">
      <alignment horizontal="left" vertical="center"/>
    </xf>
    <xf numFmtId="38" fontId="7" fillId="0" borderId="41" xfId="6" applyNumberFormat="1" applyFont="1" applyFill="1" applyBorder="1" applyAlignment="1">
      <alignment horizontal="left" vertical="center"/>
    </xf>
    <xf numFmtId="38" fontId="10" fillId="0" borderId="0" xfId="1" applyFont="1" applyFill="1" applyAlignment="1">
      <alignment horizontal="left"/>
    </xf>
    <xf numFmtId="38" fontId="10" fillId="0" borderId="0" xfId="1" applyFont="1" applyFill="1" applyAlignment="1">
      <alignment horizontal="center"/>
    </xf>
    <xf numFmtId="38" fontId="10" fillId="0" borderId="0" xfId="1" applyFont="1" applyFill="1" applyAlignment="1">
      <alignment vertical="center"/>
    </xf>
    <xf numFmtId="38" fontId="10" fillId="0" borderId="42" xfId="1" quotePrefix="1" applyFont="1" applyFill="1" applyBorder="1" applyAlignment="1">
      <alignment horizontal="left" vertical="center"/>
    </xf>
    <xf numFmtId="38" fontId="10" fillId="0" borderId="43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left" vertical="center"/>
    </xf>
    <xf numFmtId="38" fontId="10" fillId="0" borderId="0" xfId="1" applyFont="1" applyFill="1" applyAlignment="1">
      <alignment horizontal="center" vertical="center"/>
    </xf>
    <xf numFmtId="38" fontId="10" fillId="0" borderId="42" xfId="1" applyFont="1" applyFill="1" applyBorder="1" applyAlignment="1">
      <alignment vertical="center"/>
    </xf>
    <xf numFmtId="38" fontId="10" fillId="0" borderId="43" xfId="1" applyFont="1" applyFill="1" applyBorder="1" applyAlignment="1">
      <alignment vertical="center"/>
    </xf>
    <xf numFmtId="38" fontId="10" fillId="0" borderId="0" xfId="1" applyFont="1" applyFill="1" applyBorder="1" applyAlignment="1">
      <alignment horizontal="right" vertical="center"/>
    </xf>
    <xf numFmtId="38" fontId="10" fillId="0" borderId="7" xfId="1" quotePrefix="1" applyFont="1" applyFill="1" applyBorder="1" applyAlignment="1">
      <alignment horizontal="left" vertical="center"/>
    </xf>
    <xf numFmtId="38" fontId="12" fillId="0" borderId="44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right" vertical="center"/>
    </xf>
    <xf numFmtId="38" fontId="10" fillId="0" borderId="42" xfId="1" applyFont="1" applyFill="1" applyBorder="1" applyAlignment="1">
      <alignment horizontal="left" vertical="center"/>
    </xf>
    <xf numFmtId="38" fontId="10" fillId="0" borderId="42" xfId="1" applyFont="1" applyFill="1" applyBorder="1" applyAlignment="1">
      <alignment horizontal="distributed" vertical="center"/>
    </xf>
    <xf numFmtId="38" fontId="10" fillId="0" borderId="24" xfId="1" quotePrefix="1" applyFont="1" applyFill="1" applyBorder="1" applyAlignment="1">
      <alignment horizontal="left" vertical="center"/>
    </xf>
    <xf numFmtId="38" fontId="12" fillId="0" borderId="43" xfId="1" applyFont="1" applyFill="1" applyBorder="1" applyAlignment="1">
      <alignment horizontal="right" vertical="center"/>
    </xf>
    <xf numFmtId="38" fontId="10" fillId="0" borderId="45" xfId="1" applyFont="1" applyFill="1" applyBorder="1" applyAlignment="1">
      <alignment horizontal="distributed" vertical="center"/>
    </xf>
    <xf numFmtId="38" fontId="10" fillId="0" borderId="46" xfId="1" quotePrefix="1" applyFont="1" applyFill="1" applyBorder="1" applyAlignment="1">
      <alignment horizontal="left" vertical="center"/>
    </xf>
    <xf numFmtId="38" fontId="12" fillId="0" borderId="47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vertical="center"/>
    </xf>
    <xf numFmtId="38" fontId="12" fillId="0" borderId="49" xfId="1" applyFont="1" applyFill="1" applyBorder="1" applyAlignment="1">
      <alignment horizontal="right" vertical="center"/>
    </xf>
    <xf numFmtId="38" fontId="10" fillId="0" borderId="48" xfId="1" applyFont="1" applyFill="1" applyBorder="1" applyAlignment="1">
      <alignment horizontal="distributed" vertical="center"/>
    </xf>
    <xf numFmtId="38" fontId="10" fillId="0" borderId="18" xfId="1" quotePrefix="1" applyFont="1" applyFill="1" applyBorder="1" applyAlignment="1">
      <alignment horizontal="center" vertical="center"/>
    </xf>
    <xf numFmtId="38" fontId="13" fillId="0" borderId="0" xfId="1" applyFont="1" applyFill="1" applyAlignment="1">
      <alignment horizontal="right" vertical="center"/>
    </xf>
    <xf numFmtId="38" fontId="10" fillId="0" borderId="50" xfId="1" applyFont="1" applyFill="1" applyBorder="1" applyAlignment="1">
      <alignment horizontal="distributed" vertical="center"/>
    </xf>
    <xf numFmtId="38" fontId="10" fillId="0" borderId="51" xfId="1" quotePrefix="1" applyFont="1" applyFill="1" applyBorder="1" applyAlignment="1">
      <alignment horizontal="left" vertical="center"/>
    </xf>
    <xf numFmtId="38" fontId="12" fillId="0" borderId="52" xfId="1" quotePrefix="1" applyFont="1" applyFill="1" applyBorder="1" applyAlignment="1">
      <alignment horizontal="right" vertical="center"/>
    </xf>
    <xf numFmtId="38" fontId="10" fillId="0" borderId="7" xfId="1" applyFont="1" applyFill="1" applyBorder="1" applyAlignment="1">
      <alignment horizontal="distributed" vertical="center"/>
    </xf>
    <xf numFmtId="38" fontId="10" fillId="0" borderId="53" xfId="1" quotePrefix="1" applyFont="1" applyFill="1" applyBorder="1" applyAlignment="1">
      <alignment horizontal="left" vertical="center"/>
    </xf>
    <xf numFmtId="38" fontId="10" fillId="0" borderId="0" xfId="1" quotePrefix="1" applyFont="1" applyFill="1" applyBorder="1" applyAlignment="1">
      <alignment vertical="center"/>
    </xf>
    <xf numFmtId="177" fontId="13" fillId="0" borderId="0" xfId="1" applyNumberFormat="1" applyFont="1" applyFill="1" applyBorder="1" applyAlignment="1">
      <alignment horizontal="right" vertical="center"/>
    </xf>
    <xf numFmtId="38" fontId="10" fillId="0" borderId="18" xfId="1" applyFont="1" applyFill="1" applyBorder="1" applyAlignment="1">
      <alignment vertical="center"/>
    </xf>
    <xf numFmtId="38" fontId="13" fillId="0" borderId="0" xfId="1" applyFont="1" applyFill="1" applyAlignment="1">
      <alignment vertical="center"/>
    </xf>
    <xf numFmtId="38" fontId="10" fillId="0" borderId="48" xfId="1" applyFont="1" applyFill="1" applyBorder="1" applyAlignment="1">
      <alignment vertical="center"/>
    </xf>
    <xf numFmtId="38" fontId="14" fillId="0" borderId="0" xfId="1" applyFont="1" applyFill="1" applyAlignment="1">
      <alignment vertical="center"/>
    </xf>
    <xf numFmtId="38" fontId="10" fillId="0" borderId="0" xfId="1" quotePrefix="1" applyFont="1" applyFill="1" applyAlignment="1">
      <alignment vertical="center"/>
    </xf>
    <xf numFmtId="38" fontId="10" fillId="0" borderId="0" xfId="1" applyFont="1" applyFill="1" applyBorder="1" applyAlignment="1">
      <alignment vertical="center"/>
    </xf>
    <xf numFmtId="38" fontId="10" fillId="0" borderId="53" xfId="1" applyFont="1" applyFill="1" applyBorder="1" applyAlignment="1">
      <alignment vertical="center"/>
    </xf>
    <xf numFmtId="177" fontId="10" fillId="0" borderId="0" xfId="1" applyNumberFormat="1" applyFont="1" applyFill="1" applyBorder="1" applyAlignment="1">
      <alignment horizontal="right" vertical="center"/>
    </xf>
    <xf numFmtId="38" fontId="12" fillId="0" borderId="0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horizontal="left" vertical="center"/>
    </xf>
    <xf numFmtId="38" fontId="10" fillId="0" borderId="0" xfId="1" quotePrefix="1" applyFont="1" applyFill="1" applyAlignment="1">
      <alignment horizontal="left" vertical="center"/>
    </xf>
    <xf numFmtId="38" fontId="10" fillId="0" borderId="0" xfId="1" quotePrefix="1" applyFont="1" applyFill="1" applyBorder="1" applyAlignment="1">
      <alignment horizontal="left" vertical="center"/>
    </xf>
    <xf numFmtId="38" fontId="10" fillId="0" borderId="54" xfId="1" applyFont="1" applyFill="1" applyBorder="1" applyAlignment="1">
      <alignment horizontal="distributed" vertical="center"/>
    </xf>
    <xf numFmtId="38" fontId="10" fillId="0" borderId="55" xfId="1" quotePrefix="1" applyFont="1" applyFill="1" applyBorder="1" applyAlignment="1">
      <alignment horizontal="left" vertical="center"/>
    </xf>
    <xf numFmtId="38" fontId="10" fillId="0" borderId="11" xfId="1" quotePrefix="1" applyFont="1" applyFill="1" applyBorder="1" applyAlignment="1">
      <alignment horizontal="left" vertical="center"/>
    </xf>
    <xf numFmtId="38" fontId="12" fillId="0" borderId="32" xfId="1" applyFont="1" applyFill="1" applyBorder="1" applyAlignment="1">
      <alignment horizontal="right" vertical="center"/>
    </xf>
    <xf numFmtId="38" fontId="10" fillId="0" borderId="13" xfId="1" quotePrefix="1" applyFont="1" applyFill="1" applyBorder="1" applyAlignment="1">
      <alignment horizontal="left" vertical="center"/>
    </xf>
    <xf numFmtId="38" fontId="12" fillId="0" borderId="10" xfId="1" applyFont="1" applyFill="1" applyBorder="1" applyAlignment="1">
      <alignment horizontal="right" vertical="center"/>
    </xf>
    <xf numFmtId="38" fontId="12" fillId="0" borderId="36" xfId="1" applyFont="1" applyFill="1" applyBorder="1" applyAlignment="1">
      <alignment horizontal="right" vertical="center"/>
    </xf>
    <xf numFmtId="0" fontId="17" fillId="0" borderId="0" xfId="7" applyFont="1" applyFill="1" applyBorder="1" applyAlignment="1">
      <alignment vertical="center"/>
    </xf>
    <xf numFmtId="49" fontId="16" fillId="0" borderId="25" xfId="6" applyNumberFormat="1" applyFont="1" applyFill="1" applyBorder="1" applyAlignment="1" applyProtection="1">
      <alignment horizontal="center" vertical="center"/>
      <protection locked="0"/>
    </xf>
    <xf numFmtId="38" fontId="7" fillId="0" borderId="56" xfId="1" applyFont="1" applyFill="1" applyBorder="1" applyAlignment="1">
      <alignment vertical="center"/>
    </xf>
    <xf numFmtId="38" fontId="7" fillId="0" borderId="57" xfId="1" applyFont="1" applyFill="1" applyBorder="1" applyAlignment="1">
      <alignment vertical="center"/>
    </xf>
    <xf numFmtId="38" fontId="7" fillId="0" borderId="58" xfId="1" applyFont="1" applyFill="1" applyBorder="1" applyAlignment="1">
      <alignment vertical="center"/>
    </xf>
    <xf numFmtId="38" fontId="7" fillId="0" borderId="13" xfId="1" applyFont="1" applyFill="1" applyBorder="1" applyAlignment="1">
      <alignment vertical="center"/>
    </xf>
    <xf numFmtId="38" fontId="7" fillId="0" borderId="14" xfId="1" applyFont="1" applyFill="1" applyBorder="1" applyAlignment="1">
      <alignment vertical="center"/>
    </xf>
    <xf numFmtId="38" fontId="7" fillId="0" borderId="25" xfId="1" applyFont="1" applyFill="1" applyBorder="1" applyAlignment="1">
      <alignment vertical="center"/>
    </xf>
    <xf numFmtId="38" fontId="7" fillId="0" borderId="8" xfId="1" applyFont="1" applyFill="1" applyBorder="1" applyAlignment="1">
      <alignment horizontal="center" vertical="center"/>
    </xf>
    <xf numFmtId="38" fontId="7" fillId="0" borderId="59" xfId="1" applyFont="1" applyFill="1" applyBorder="1" applyAlignment="1">
      <alignment horizontal="center" vertical="center"/>
    </xf>
    <xf numFmtId="38" fontId="7" fillId="0" borderId="60" xfId="1" applyFont="1" applyFill="1" applyBorder="1" applyAlignment="1">
      <alignment horizontal="center" vertical="center"/>
    </xf>
    <xf numFmtId="38" fontId="7" fillId="0" borderId="61" xfId="1" applyFont="1" applyFill="1" applyBorder="1" applyAlignment="1">
      <alignment horizontal="center" vertical="center"/>
    </xf>
    <xf numFmtId="38" fontId="7" fillId="0" borderId="4" xfId="1" applyFont="1" applyFill="1" applyBorder="1" applyAlignment="1">
      <alignment horizontal="center" vertical="center"/>
    </xf>
    <xf numFmtId="38" fontId="7" fillId="0" borderId="38" xfId="1" applyFont="1" applyFill="1" applyBorder="1" applyAlignment="1">
      <alignment horizontal="center" vertical="center"/>
    </xf>
    <xf numFmtId="38" fontId="7" fillId="0" borderId="62" xfId="1" applyFont="1" applyFill="1" applyBorder="1" applyAlignment="1">
      <alignment horizontal="center" vertical="center"/>
    </xf>
    <xf numFmtId="38" fontId="7" fillId="0" borderId="6" xfId="1" applyFont="1" applyFill="1" applyBorder="1" applyAlignment="1">
      <alignment horizontal="center" vertical="center"/>
    </xf>
    <xf numFmtId="38" fontId="7" fillId="0" borderId="63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64" xfId="1" applyFont="1" applyFill="1" applyBorder="1" applyAlignment="1">
      <alignment vertical="center"/>
    </xf>
    <xf numFmtId="38" fontId="7" fillId="0" borderId="65" xfId="1" applyFont="1" applyFill="1" applyBorder="1" applyAlignment="1">
      <alignment horizontal="center" vertical="center"/>
    </xf>
    <xf numFmtId="38" fontId="7" fillId="0" borderId="66" xfId="1" applyFont="1" applyFill="1" applyBorder="1" applyAlignment="1">
      <alignment vertical="center"/>
    </xf>
    <xf numFmtId="38" fontId="7" fillId="0" borderId="67" xfId="1" applyFont="1" applyFill="1" applyBorder="1" applyAlignment="1">
      <alignment vertical="center"/>
    </xf>
    <xf numFmtId="38" fontId="7" fillId="0" borderId="68" xfId="1" applyFont="1" applyFill="1" applyBorder="1" applyAlignment="1">
      <alignment vertical="center"/>
    </xf>
    <xf numFmtId="38" fontId="7" fillId="0" borderId="39" xfId="1" applyFont="1" applyFill="1" applyBorder="1" applyAlignment="1">
      <alignment vertical="center"/>
    </xf>
    <xf numFmtId="38" fontId="7" fillId="0" borderId="4" xfId="1" applyFont="1" applyFill="1" applyBorder="1" applyAlignment="1">
      <alignment vertical="center"/>
    </xf>
    <xf numFmtId="38" fontId="7" fillId="0" borderId="28" xfId="1" applyFont="1" applyFill="1" applyBorder="1" applyAlignment="1">
      <alignment vertical="center"/>
    </xf>
    <xf numFmtId="38" fontId="7" fillId="0" borderId="40" xfId="1" applyFont="1" applyFill="1" applyBorder="1" applyAlignment="1">
      <alignment vertical="center"/>
    </xf>
    <xf numFmtId="38" fontId="7" fillId="0" borderId="62" xfId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38" fontId="7" fillId="0" borderId="41" xfId="1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69" xfId="1" applyFont="1" applyFill="1" applyBorder="1" applyAlignment="1">
      <alignment vertical="center"/>
    </xf>
    <xf numFmtId="38" fontId="7" fillId="0" borderId="70" xfId="1" applyFont="1" applyFill="1" applyBorder="1" applyAlignment="1">
      <alignment vertical="center"/>
    </xf>
    <xf numFmtId="38" fontId="7" fillId="0" borderId="71" xfId="1" applyFont="1" applyFill="1" applyBorder="1" applyAlignment="1">
      <alignment vertical="center"/>
    </xf>
    <xf numFmtId="38" fontId="7" fillId="0" borderId="72" xfId="1" applyFont="1" applyFill="1" applyBorder="1" applyAlignment="1">
      <alignment vertical="center"/>
    </xf>
    <xf numFmtId="38" fontId="7" fillId="0" borderId="8" xfId="1" applyFont="1" applyFill="1" applyBorder="1" applyAlignment="1">
      <alignment vertical="center"/>
    </xf>
    <xf numFmtId="38" fontId="7" fillId="0" borderId="59" xfId="1" applyFont="1" applyFill="1" applyBorder="1" applyAlignment="1">
      <alignment vertical="center"/>
    </xf>
    <xf numFmtId="38" fontId="7" fillId="0" borderId="60" xfId="1" applyFont="1" applyFill="1" applyBorder="1" applyAlignment="1">
      <alignment vertical="center"/>
    </xf>
    <xf numFmtId="38" fontId="7" fillId="0" borderId="73" xfId="1" applyFont="1" applyFill="1" applyBorder="1" applyAlignment="1">
      <alignment horizontal="center" vertical="center"/>
    </xf>
    <xf numFmtId="38" fontId="7" fillId="0" borderId="20" xfId="1" applyFont="1" applyFill="1" applyBorder="1" applyAlignment="1">
      <alignment horizontal="center" vertical="center"/>
    </xf>
    <xf numFmtId="38" fontId="7" fillId="0" borderId="74" xfId="1" applyFont="1" applyFill="1" applyBorder="1" applyAlignment="1">
      <alignment horizontal="center" vertical="center"/>
    </xf>
    <xf numFmtId="38" fontId="7" fillId="0" borderId="22" xfId="1" applyFont="1" applyFill="1" applyBorder="1" applyAlignment="1">
      <alignment vertical="center"/>
    </xf>
    <xf numFmtId="38" fontId="7" fillId="0" borderId="75" xfId="1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right" vertical="center"/>
    </xf>
    <xf numFmtId="38" fontId="7" fillId="0" borderId="8" xfId="1" applyFont="1" applyFill="1" applyBorder="1" applyAlignment="1">
      <alignment horizontal="right" vertical="center"/>
    </xf>
    <xf numFmtId="38" fontId="7" fillId="0" borderId="59" xfId="1" applyFont="1" applyFill="1" applyBorder="1" applyAlignment="1">
      <alignment horizontal="right" vertical="center"/>
    </xf>
    <xf numFmtId="38" fontId="7" fillId="0" borderId="60" xfId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38" fontId="10" fillId="0" borderId="16" xfId="1" applyFont="1" applyFill="1" applyBorder="1" applyAlignment="1">
      <alignment vertical="center"/>
    </xf>
    <xf numFmtId="38" fontId="10" fillId="0" borderId="0" xfId="1" applyFont="1" applyFill="1" applyAlignment="1">
      <alignment vertical="center" wrapText="1"/>
    </xf>
    <xf numFmtId="0" fontId="7" fillId="0" borderId="0" xfId="6" applyFont="1" applyFill="1" applyAlignment="1">
      <alignment vertical="center" wrapText="1"/>
    </xf>
    <xf numFmtId="0" fontId="7" fillId="0" borderId="0" xfId="6" applyNumberFormat="1" applyFont="1" applyFill="1" applyAlignment="1">
      <alignment horizontal="center" vertical="center"/>
    </xf>
    <xf numFmtId="0" fontId="2" fillId="0" borderId="0" xfId="3" applyNumberFormat="1" applyFont="1" applyFill="1">
      <alignment vertical="center"/>
    </xf>
    <xf numFmtId="0" fontId="7" fillId="2" borderId="0" xfId="6" applyNumberFormat="1" applyFont="1" applyFill="1" applyAlignment="1">
      <alignment vertical="center"/>
    </xf>
    <xf numFmtId="49" fontId="7" fillId="0" borderId="0" xfId="6" applyNumberFormat="1" applyFont="1" applyFill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0" fillId="0" borderId="0" xfId="8" quotePrefix="1" applyFont="1" applyFill="1" applyAlignment="1">
      <alignment vertical="center"/>
    </xf>
    <xf numFmtId="0" fontId="7" fillId="0" borderId="0" xfId="6" applyFont="1" applyFill="1" applyAlignment="1">
      <alignment horizontal="left" vertical="center"/>
    </xf>
    <xf numFmtId="0" fontId="4" fillId="0" borderId="0" xfId="0" applyNumberFormat="1" applyFont="1" applyAlignment="1">
      <alignment vertical="center"/>
    </xf>
    <xf numFmtId="0" fontId="7" fillId="0" borderId="53" xfId="6" applyFont="1" applyFill="1" applyBorder="1" applyAlignment="1">
      <alignment horizontal="left" vertical="center"/>
    </xf>
    <xf numFmtId="0" fontId="7" fillId="0" borderId="57" xfId="6" applyFont="1" applyFill="1" applyBorder="1" applyAlignment="1">
      <alignment horizontal="center" vertical="center"/>
    </xf>
    <xf numFmtId="0" fontId="7" fillId="0" borderId="63" xfId="6" applyFont="1" applyFill="1" applyBorder="1" applyAlignment="1">
      <alignment horizontal="center" vertical="center"/>
    </xf>
    <xf numFmtId="38" fontId="7" fillId="0" borderId="76" xfId="1" applyFont="1" applyFill="1" applyBorder="1" applyAlignment="1">
      <alignment vertical="center"/>
    </xf>
    <xf numFmtId="38" fontId="7" fillId="0" borderId="27" xfId="1" applyFont="1" applyFill="1" applyBorder="1" applyAlignment="1">
      <alignment horizontal="center" vertical="center"/>
    </xf>
    <xf numFmtId="0" fontId="7" fillId="0" borderId="56" xfId="6" applyFont="1" applyFill="1" applyBorder="1" applyAlignment="1">
      <alignment horizontal="center" vertical="center"/>
    </xf>
    <xf numFmtId="38" fontId="7" fillId="0" borderId="29" xfId="1" applyFont="1" applyFill="1" applyBorder="1" applyAlignment="1">
      <alignment horizontal="center" vertical="center"/>
    </xf>
    <xf numFmtId="0" fontId="7" fillId="0" borderId="26" xfId="6" applyFont="1" applyFill="1" applyBorder="1" applyAlignment="1">
      <alignment horizontal="center" vertical="center"/>
    </xf>
    <xf numFmtId="38" fontId="7" fillId="0" borderId="30" xfId="1" applyFont="1" applyFill="1" applyBorder="1" applyAlignment="1">
      <alignment horizontal="center" vertical="center"/>
    </xf>
    <xf numFmtId="38" fontId="7" fillId="0" borderId="77" xfId="1" applyFont="1" applyFill="1" applyBorder="1" applyAlignment="1">
      <alignment vertical="center"/>
    </xf>
    <xf numFmtId="38" fontId="7" fillId="0" borderId="29" xfId="1" applyFont="1" applyFill="1" applyBorder="1" applyAlignment="1">
      <alignment vertical="center"/>
    </xf>
    <xf numFmtId="38" fontId="7" fillId="0" borderId="56" xfId="1" applyFont="1" applyFill="1" applyBorder="1" applyAlignment="1">
      <alignment horizontal="center" vertical="center"/>
    </xf>
    <xf numFmtId="38" fontId="7" fillId="0" borderId="57" xfId="1" applyFont="1" applyFill="1" applyBorder="1" applyAlignment="1">
      <alignment horizontal="center" vertical="center"/>
    </xf>
    <xf numFmtId="0" fontId="7" fillId="0" borderId="61" xfId="6" applyFont="1" applyFill="1" applyBorder="1" applyAlignment="1">
      <alignment vertical="center"/>
    </xf>
    <xf numFmtId="0" fontId="20" fillId="0" borderId="0" xfId="3" applyNumberFormat="1" applyFont="1" applyFill="1">
      <alignment vertical="center"/>
    </xf>
    <xf numFmtId="0" fontId="2" fillId="0" borderId="0" xfId="3" applyFill="1" applyAlignment="1">
      <alignment vertical="center" wrapText="1"/>
    </xf>
    <xf numFmtId="0" fontId="2" fillId="0" borderId="0" xfId="3" applyFill="1">
      <alignment vertical="center"/>
    </xf>
    <xf numFmtId="38" fontId="18" fillId="0" borderId="0" xfId="1" applyFont="1" applyFill="1" applyAlignment="1">
      <alignment vertical="top"/>
    </xf>
    <xf numFmtId="38" fontId="18" fillId="0" borderId="0" xfId="1" applyFont="1" applyFill="1" applyAlignment="1">
      <alignment horizontal="right" vertical="top"/>
    </xf>
    <xf numFmtId="180" fontId="18" fillId="0" borderId="0" xfId="1" applyNumberFormat="1" applyFont="1" applyFill="1" applyAlignment="1">
      <alignment horizontal="right" vertical="top"/>
    </xf>
    <xf numFmtId="38" fontId="12" fillId="0" borderId="78" xfId="1" applyFont="1" applyFill="1" applyBorder="1" applyAlignment="1">
      <alignment horizontal="right" vertical="center"/>
    </xf>
    <xf numFmtId="38" fontId="12" fillId="0" borderId="52" xfId="1" applyFont="1" applyFill="1" applyBorder="1" applyAlignment="1">
      <alignment horizontal="right" vertical="center"/>
    </xf>
    <xf numFmtId="38" fontId="10" fillId="0" borderId="55" xfId="1" applyFont="1" applyFill="1" applyBorder="1" applyAlignment="1">
      <alignment vertical="center"/>
    </xf>
    <xf numFmtId="38" fontId="10" fillId="0" borderId="51" xfId="1" applyFont="1" applyFill="1" applyBorder="1" applyAlignment="1">
      <alignment vertical="center"/>
    </xf>
    <xf numFmtId="38" fontId="10" fillId="0" borderId="46" xfId="1" applyFont="1" applyFill="1" applyBorder="1" applyAlignment="1">
      <alignment vertical="center"/>
    </xf>
    <xf numFmtId="0" fontId="7" fillId="0" borderId="27" xfId="6" applyFont="1" applyFill="1" applyBorder="1" applyAlignment="1">
      <alignment horizontal="left" vertical="center"/>
    </xf>
    <xf numFmtId="0" fontId="7" fillId="3" borderId="0" xfId="6" applyNumberFormat="1" applyFont="1" applyFill="1" applyAlignment="1">
      <alignment vertical="center"/>
    </xf>
    <xf numFmtId="38" fontId="7" fillId="0" borderId="25" xfId="6" applyNumberFormat="1" applyFont="1" applyFill="1" applyBorder="1" applyAlignment="1">
      <alignment vertical="center"/>
    </xf>
    <xf numFmtId="0" fontId="7" fillId="0" borderId="0" xfId="6" applyNumberFormat="1" applyFont="1" applyFill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6" fillId="4" borderId="22" xfId="3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/>
    </xf>
    <xf numFmtId="0" fontId="5" fillId="4" borderId="1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71" xfId="3" applyNumberFormat="1" applyFont="1" applyFill="1" applyBorder="1" applyAlignment="1">
      <alignment vertical="center"/>
    </xf>
    <xf numFmtId="0" fontId="6" fillId="4" borderId="71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horizontal="center" vertical="center"/>
    </xf>
    <xf numFmtId="0" fontId="5" fillId="4" borderId="71" xfId="3" applyNumberFormat="1" applyFont="1" applyFill="1" applyBorder="1" applyAlignment="1">
      <alignment horizontal="center" vertical="center" wrapText="1"/>
    </xf>
    <xf numFmtId="0" fontId="5" fillId="4" borderId="71" xfId="3" quotePrefix="1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>
      <alignment vertical="center"/>
    </xf>
    <xf numFmtId="0" fontId="9" fillId="0" borderId="0" xfId="0" quotePrefix="1" applyNumberFormat="1" applyFont="1" applyAlignment="1">
      <alignment vertical="center"/>
    </xf>
    <xf numFmtId="0" fontId="9" fillId="0" borderId="0" xfId="0" applyNumberFormat="1" applyFont="1" applyBorder="1" applyAlignment="1">
      <alignment vertical="center"/>
    </xf>
    <xf numFmtId="0" fontId="19" fillId="0" borderId="0" xfId="0" applyNumberFormat="1" applyFont="1" applyBorder="1" applyAlignment="1">
      <alignment vertical="center"/>
    </xf>
    <xf numFmtId="49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5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5" fillId="0" borderId="0" xfId="3" applyNumberFormat="1" applyFont="1" applyAlignment="1">
      <alignment horizontal="center" vertical="center"/>
    </xf>
    <xf numFmtId="0" fontId="6" fillId="4" borderId="23" xfId="0" quotePrefix="1" applyNumberFormat="1" applyFont="1" applyFill="1" applyBorder="1" applyAlignment="1">
      <alignment vertical="center"/>
    </xf>
    <xf numFmtId="0" fontId="5" fillId="4" borderId="14" xfId="0" quotePrefix="1" applyNumberFormat="1" applyFont="1" applyFill="1" applyBorder="1" applyAlignment="1">
      <alignment vertical="center"/>
    </xf>
    <xf numFmtId="0" fontId="5" fillId="4" borderId="14" xfId="0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6" fillId="4" borderId="14" xfId="0" quotePrefix="1" applyNumberFormat="1" applyFont="1" applyFill="1" applyBorder="1" applyAlignment="1">
      <alignment vertical="center" wrapText="1"/>
    </xf>
    <xf numFmtId="0" fontId="6" fillId="4" borderId="79" xfId="0" quotePrefix="1" applyNumberFormat="1" applyFont="1" applyFill="1" applyBorder="1" applyAlignment="1">
      <alignment vertical="center" wrapText="1"/>
    </xf>
    <xf numFmtId="0" fontId="6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/>
    </xf>
    <xf numFmtId="0" fontId="6" fillId="4" borderId="22" xfId="0" quotePrefix="1" applyNumberFormat="1" applyFont="1" applyFill="1" applyBorder="1" applyAlignment="1">
      <alignment vertical="center"/>
    </xf>
    <xf numFmtId="0" fontId="6" fillId="4" borderId="14" xfId="0" applyNumberFormat="1" applyFont="1" applyFill="1" applyBorder="1" applyAlignment="1">
      <alignment vertical="center"/>
    </xf>
    <xf numFmtId="0" fontId="6" fillId="4" borderId="38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38" xfId="0" applyNumberFormat="1" applyFont="1" applyFill="1" applyBorder="1" applyAlignment="1">
      <alignment vertical="center"/>
    </xf>
    <xf numFmtId="0" fontId="5" fillId="4" borderId="80" xfId="0" applyNumberFormat="1" applyFont="1" applyFill="1" applyBorder="1" applyAlignment="1">
      <alignment vertical="center"/>
    </xf>
    <xf numFmtId="0" fontId="5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 wrapText="1"/>
    </xf>
    <xf numFmtId="0" fontId="6" fillId="4" borderId="71" xfId="0" quotePrefix="1" applyNumberFormat="1" applyFont="1" applyFill="1" applyBorder="1" applyAlignment="1">
      <alignment vertical="top"/>
    </xf>
    <xf numFmtId="0" fontId="5" fillId="4" borderId="71" xfId="0" applyNumberFormat="1" applyFont="1" applyFill="1" applyBorder="1" applyAlignment="1">
      <alignment vertical="center" wrapText="1"/>
    </xf>
    <xf numFmtId="0" fontId="5" fillId="4" borderId="80" xfId="0" applyNumberFormat="1" applyFont="1" applyFill="1" applyBorder="1" applyAlignment="1">
      <alignment vertical="center" wrapText="1"/>
    </xf>
    <xf numFmtId="0" fontId="5" fillId="4" borderId="38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7" xfId="0" applyNumberFormat="1" applyFont="1" applyFill="1" applyBorder="1" applyAlignment="1">
      <alignment vertical="center"/>
    </xf>
    <xf numFmtId="0" fontId="5" fillId="4" borderId="12" xfId="0" applyNumberFormat="1" applyFont="1" applyFill="1" applyBorder="1" applyAlignment="1">
      <alignment vertical="center" wrapText="1"/>
    </xf>
    <xf numFmtId="0" fontId="5" fillId="4" borderId="73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horizontal="center" vertical="center" wrapText="1"/>
    </xf>
    <xf numFmtId="0" fontId="5" fillId="4" borderId="71" xfId="0" applyNumberFormat="1" applyFont="1" applyFill="1" applyBorder="1" applyAlignment="1">
      <alignment horizontal="center" vertical="center"/>
    </xf>
    <xf numFmtId="0" fontId="5" fillId="4" borderId="71" xfId="0" quotePrefix="1" applyNumberFormat="1" applyFont="1" applyFill="1" applyBorder="1" applyAlignment="1">
      <alignment horizontal="center" vertical="center" wrapText="1"/>
    </xf>
    <xf numFmtId="0" fontId="5" fillId="4" borderId="80" xfId="0" applyNumberFormat="1" applyFont="1" applyFill="1" applyBorder="1" applyAlignment="1">
      <alignment horizontal="center" vertical="center" wrapText="1"/>
    </xf>
    <xf numFmtId="0" fontId="5" fillId="4" borderId="74" xfId="0" applyNumberFormat="1" applyFont="1" applyFill="1" applyBorder="1" applyAlignment="1">
      <alignment vertical="center"/>
    </xf>
    <xf numFmtId="0" fontId="5" fillId="4" borderId="22" xfId="0" applyNumberFormat="1" applyFont="1" applyFill="1" applyBorder="1" applyAlignment="1">
      <alignment vertical="center"/>
    </xf>
    <xf numFmtId="0" fontId="6" fillId="4" borderId="23" xfId="9" quotePrefix="1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/>
    </xf>
    <xf numFmtId="0" fontId="6" fillId="4" borderId="23" xfId="3" quotePrefix="1" applyNumberFormat="1" applyFont="1" applyFill="1" applyBorder="1" applyAlignment="1">
      <alignment vertical="center"/>
    </xf>
    <xf numFmtId="0" fontId="5" fillId="4" borderId="71" xfId="9" quotePrefix="1" applyNumberFormat="1" applyFont="1" applyFill="1" applyBorder="1" applyAlignment="1">
      <alignment horizontal="center" vertical="center" wrapText="1"/>
    </xf>
    <xf numFmtId="0" fontId="5" fillId="4" borderId="71" xfId="9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/>
    <xf numFmtId="0" fontId="5" fillId="4" borderId="79" xfId="4" applyNumberFormat="1" applyFont="1" applyFill="1" applyBorder="1" applyAlignment="1">
      <alignment vertical="center"/>
    </xf>
    <xf numFmtId="0" fontId="6" fillId="4" borderId="79" xfId="9" quotePrefix="1" applyNumberFormat="1" applyFont="1" applyFill="1" applyBorder="1" applyAlignment="1">
      <alignment vertical="center"/>
    </xf>
    <xf numFmtId="0" fontId="6" fillId="4" borderId="14" xfId="9" quotePrefix="1" applyNumberFormat="1" applyFont="1" applyFill="1" applyBorder="1" applyAlignment="1">
      <alignment vertical="center" wrapText="1"/>
    </xf>
    <xf numFmtId="0" fontId="5" fillId="4" borderId="74" xfId="4" applyNumberFormat="1" applyFont="1" applyFill="1" applyBorder="1" applyAlignment="1">
      <alignment vertical="center"/>
    </xf>
    <xf numFmtId="0" fontId="5" fillId="0" borderId="0" xfId="4" applyNumberFormat="1" applyFont="1" applyAlignment="1">
      <alignment vertical="center"/>
    </xf>
    <xf numFmtId="0" fontId="6" fillId="4" borderId="23" xfId="4" quotePrefix="1" applyNumberFormat="1" applyFont="1" applyFill="1" applyBorder="1" applyAlignment="1">
      <alignment vertical="center"/>
    </xf>
    <xf numFmtId="0" fontId="5" fillId="4" borderId="14" xfId="4" quotePrefix="1" applyNumberFormat="1" applyFont="1" applyFill="1" applyBorder="1" applyAlignment="1">
      <alignment vertical="center" wrapText="1"/>
    </xf>
    <xf numFmtId="0" fontId="5" fillId="4" borderId="14" xfId="4" applyNumberFormat="1" applyFont="1" applyFill="1" applyBorder="1" applyAlignment="1">
      <alignment vertical="center" wrapText="1"/>
    </xf>
    <xf numFmtId="0" fontId="5" fillId="4" borderId="38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3" fontId="5" fillId="4" borderId="23" xfId="0" applyNumberFormat="1" applyFont="1" applyFill="1" applyBorder="1" applyAlignment="1">
      <alignment vertical="center"/>
    </xf>
    <xf numFmtId="3" fontId="5" fillId="4" borderId="14" xfId="0" applyNumberFormat="1" applyFont="1" applyFill="1" applyBorder="1" applyAlignment="1">
      <alignment vertical="center"/>
    </xf>
    <xf numFmtId="3" fontId="5" fillId="4" borderId="38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/>
    </xf>
    <xf numFmtId="3" fontId="5" fillId="4" borderId="74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horizontal="center" vertical="center"/>
    </xf>
    <xf numFmtId="0" fontId="9" fillId="0" borderId="62" xfId="0" applyNumberFormat="1" applyFont="1" applyBorder="1" applyAlignment="1">
      <alignment vertical="center"/>
    </xf>
    <xf numFmtId="49" fontId="9" fillId="0" borderId="62" xfId="0" applyNumberFormat="1" applyFont="1" applyBorder="1" applyAlignment="1">
      <alignment vertical="center"/>
    </xf>
    <xf numFmtId="3" fontId="9" fillId="0" borderId="62" xfId="0" applyNumberFormat="1" applyFont="1" applyBorder="1" applyAlignment="1">
      <alignment vertical="center"/>
    </xf>
    <xf numFmtId="0" fontId="9" fillId="0" borderId="62" xfId="0" applyNumberFormat="1" applyFont="1" applyBorder="1" applyAlignment="1"/>
    <xf numFmtId="0" fontId="9" fillId="0" borderId="0" xfId="0" applyNumberFormat="1" applyFont="1" applyAlignment="1">
      <alignment horizontal="right" vertical="center"/>
    </xf>
    <xf numFmtId="3" fontId="9" fillId="0" borderId="62" xfId="0" applyNumberFormat="1" applyFont="1" applyBorder="1" applyAlignment="1">
      <alignment horizontal="right" vertical="center"/>
    </xf>
    <xf numFmtId="3" fontId="9" fillId="0" borderId="0" xfId="0" applyNumberFormat="1" applyFont="1" applyAlignment="1">
      <alignment horizontal="right" vertical="center"/>
    </xf>
    <xf numFmtId="179" fontId="9" fillId="0" borderId="62" xfId="0" applyNumberFormat="1" applyFont="1" applyBorder="1" applyAlignment="1">
      <alignment horizontal="right" vertical="center"/>
    </xf>
    <xf numFmtId="179" fontId="9" fillId="0" borderId="0" xfId="0" applyNumberFormat="1" applyFont="1" applyAlignment="1">
      <alignment horizontal="right" vertical="center"/>
    </xf>
    <xf numFmtId="0" fontId="9" fillId="0" borderId="0" xfId="3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9" fillId="0" borderId="0" xfId="4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/>
    </xf>
    <xf numFmtId="49" fontId="9" fillId="5" borderId="62" xfId="0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 wrapText="1"/>
    </xf>
    <xf numFmtId="3" fontId="9" fillId="5" borderId="62" xfId="1" applyNumberFormat="1" applyFont="1" applyFill="1" applyBorder="1" applyAlignment="1">
      <alignment vertical="center"/>
    </xf>
    <xf numFmtId="3" fontId="9" fillId="5" borderId="62" xfId="1" applyNumberFormat="1" applyFont="1" applyFill="1" applyBorder="1" applyAlignment="1">
      <alignment horizontal="right" vertical="center"/>
    </xf>
    <xf numFmtId="0" fontId="9" fillId="5" borderId="62" xfId="1" applyNumberFormat="1" applyFont="1" applyFill="1" applyBorder="1" applyAlignment="1">
      <alignment horizontal="right" vertical="center"/>
    </xf>
    <xf numFmtId="3" fontId="9" fillId="5" borderId="62" xfId="1" applyNumberFormat="1" applyFont="1" applyFill="1" applyBorder="1" applyAlignment="1">
      <alignment vertical="center" wrapText="1"/>
    </xf>
    <xf numFmtId="179" fontId="9" fillId="5" borderId="62" xfId="1" applyNumberFormat="1" applyFont="1" applyFill="1" applyBorder="1" applyAlignment="1">
      <alignment horizontal="right" vertical="center"/>
    </xf>
    <xf numFmtId="3" fontId="9" fillId="5" borderId="62" xfId="1" quotePrefix="1" applyNumberFormat="1" applyFont="1" applyFill="1" applyBorder="1" applyAlignment="1">
      <alignment horizontal="right" vertical="center"/>
    </xf>
    <xf numFmtId="0" fontId="5" fillId="4" borderId="79" xfId="3" applyNumberFormat="1" applyFont="1" applyFill="1" applyBorder="1" applyAlignment="1">
      <alignment horizontal="right" vertical="center"/>
    </xf>
    <xf numFmtId="0" fontId="5" fillId="4" borderId="79" xfId="4" applyNumberFormat="1" applyFont="1" applyFill="1" applyBorder="1" applyAlignment="1">
      <alignment horizontal="right" vertical="center"/>
    </xf>
    <xf numFmtId="0" fontId="5" fillId="4" borderId="14" xfId="4" quotePrefix="1" applyNumberFormat="1" applyFont="1" applyFill="1" applyBorder="1" applyAlignment="1">
      <alignment horizontal="right" vertical="center" wrapText="1"/>
    </xf>
    <xf numFmtId="0" fontId="5" fillId="4" borderId="14" xfId="4" applyNumberFormat="1" applyFont="1" applyFill="1" applyBorder="1" applyAlignment="1">
      <alignment horizontal="right" vertical="center" wrapText="1"/>
    </xf>
    <xf numFmtId="49" fontId="9" fillId="5" borderId="62" xfId="0" quotePrefix="1" applyNumberFormat="1" applyFont="1" applyFill="1" applyBorder="1" applyAlignment="1">
      <alignment vertical="center"/>
    </xf>
    <xf numFmtId="0" fontId="5" fillId="4" borderId="22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23" xfId="3" quotePrefix="1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5" fillId="4" borderId="74" xfId="3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wrapText="1"/>
    </xf>
    <xf numFmtId="0" fontId="6" fillId="4" borderId="22" xfId="3" quotePrefix="1" applyNumberFormat="1" applyFont="1" applyFill="1" applyBorder="1" applyAlignment="1">
      <alignment vertical="top" wrapText="1"/>
    </xf>
    <xf numFmtId="0" fontId="6" fillId="4" borderId="71" xfId="3" quotePrefix="1" applyNumberFormat="1" applyFont="1" applyFill="1" applyBorder="1" applyAlignment="1">
      <alignment vertical="top"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quotePrefix="1" applyNumberFormat="1" applyFont="1" applyFill="1" applyBorder="1" applyAlignment="1">
      <alignment vertical="center"/>
    </xf>
    <xf numFmtId="0" fontId="5" fillId="4" borderId="22" xfId="3" quotePrefix="1" applyNumberFormat="1" applyFont="1" applyFill="1" applyBorder="1" applyAlignment="1">
      <alignment vertical="top" wrapText="1"/>
    </xf>
    <xf numFmtId="0" fontId="5" fillId="4" borderId="79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23" xfId="3" quotePrefix="1" applyNumberFormat="1" applyFont="1" applyFill="1" applyBorder="1" applyAlignment="1">
      <alignment vertical="center" wrapText="1"/>
    </xf>
    <xf numFmtId="0" fontId="5" fillId="4" borderId="79" xfId="3" quotePrefix="1" applyNumberFormat="1" applyFont="1" applyFill="1" applyBorder="1" applyAlignment="1">
      <alignment vertical="center" wrapText="1"/>
    </xf>
    <xf numFmtId="0" fontId="5" fillId="4" borderId="74" xfId="3" quotePrefix="1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 wrapText="1"/>
    </xf>
    <xf numFmtId="0" fontId="5" fillId="4" borderId="14" xfId="3" applyNumberFormat="1" applyFont="1" applyFill="1" applyBorder="1" applyAlignment="1">
      <alignment vertical="center" wrapText="1"/>
    </xf>
    <xf numFmtId="0" fontId="5" fillId="4" borderId="38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 wrapText="1"/>
    </xf>
    <xf numFmtId="0" fontId="5" fillId="4" borderId="14" xfId="0" applyNumberFormat="1" applyFont="1" applyFill="1" applyBorder="1" applyAlignment="1">
      <alignment vertical="center" wrapText="1"/>
    </xf>
    <xf numFmtId="0" fontId="5" fillId="4" borderId="38" xfId="0" applyNumberFormat="1" applyFont="1" applyFill="1" applyBorder="1" applyAlignment="1">
      <alignment vertical="center" wrapText="1"/>
    </xf>
    <xf numFmtId="0" fontId="5" fillId="4" borderId="79" xfId="0" quotePrefix="1" applyNumberFormat="1" applyFont="1" applyFill="1" applyBorder="1" applyAlignment="1">
      <alignment vertical="center" wrapText="1"/>
    </xf>
    <xf numFmtId="0" fontId="5" fillId="4" borderId="74" xfId="0" quotePrefix="1" applyNumberFormat="1" applyFont="1" applyFill="1" applyBorder="1" applyAlignment="1">
      <alignment vertical="center" wrapText="1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4" xfId="0" quotePrefix="1" applyNumberFormat="1" applyFont="1" applyFill="1" applyBorder="1" applyAlignment="1">
      <alignment vertical="center"/>
    </xf>
    <xf numFmtId="0" fontId="5" fillId="4" borderId="71" xfId="0" quotePrefix="1" applyNumberFormat="1" applyFont="1" applyFill="1" applyBorder="1" applyAlignment="1">
      <alignment vertical="center"/>
    </xf>
    <xf numFmtId="0" fontId="5" fillId="4" borderId="22" xfId="4" applyNumberFormat="1" applyFont="1" applyFill="1" applyBorder="1" applyAlignment="1">
      <alignment vertical="center" wrapText="1"/>
    </xf>
    <xf numFmtId="0" fontId="5" fillId="4" borderId="71" xfId="4" quotePrefix="1" applyNumberFormat="1" applyFont="1" applyFill="1" applyBorder="1" applyAlignment="1">
      <alignment vertical="center" wrapText="1"/>
    </xf>
    <xf numFmtId="0" fontId="5" fillId="4" borderId="22" xfId="4" quotePrefix="1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 wrapText="1"/>
    </xf>
    <xf numFmtId="3" fontId="5" fillId="4" borderId="23" xfId="0" applyNumberFormat="1" applyFont="1" applyFill="1" applyBorder="1" applyAlignment="1">
      <alignment vertical="center" wrapText="1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49" fontId="5" fillId="4" borderId="22" xfId="0" applyNumberFormat="1" applyFont="1" applyFill="1" applyBorder="1" applyAlignment="1">
      <alignment vertical="center" wrapText="1"/>
    </xf>
    <xf numFmtId="49" fontId="5" fillId="4" borderId="71" xfId="0" applyNumberFormat="1" applyFont="1" applyFill="1" applyBorder="1" applyAlignment="1">
      <alignment vertical="center" wrapText="1"/>
    </xf>
    <xf numFmtId="0" fontId="7" fillId="0" borderId="42" xfId="6" applyFont="1" applyFill="1" applyBorder="1" applyAlignment="1">
      <alignment horizontal="center" vertical="center"/>
    </xf>
    <xf numFmtId="0" fontId="7" fillId="0" borderId="24" xfId="6" applyFont="1" applyFill="1" applyBorder="1"/>
    <xf numFmtId="0" fontId="7" fillId="0" borderId="7" xfId="6" applyFont="1" applyFill="1" applyBorder="1"/>
    <xf numFmtId="0" fontId="7" fillId="0" borderId="53" xfId="6" applyFont="1" applyFill="1" applyBorder="1"/>
    <xf numFmtId="0" fontId="7" fillId="0" borderId="76" xfId="6" applyFont="1" applyFill="1" applyBorder="1" applyAlignment="1">
      <alignment horizontal="center" vertical="center"/>
    </xf>
    <xf numFmtId="0" fontId="7" fillId="0" borderId="64" xfId="6" applyFont="1" applyFill="1" applyBorder="1" applyAlignment="1">
      <alignment horizontal="center" vertical="center"/>
    </xf>
    <xf numFmtId="0" fontId="7" fillId="0" borderId="31" xfId="6" applyFont="1" applyFill="1" applyBorder="1" applyAlignment="1">
      <alignment horizontal="center" vertical="center"/>
    </xf>
    <xf numFmtId="0" fontId="7" fillId="0" borderId="31" xfId="6" applyFont="1" applyFill="1" applyBorder="1"/>
    <xf numFmtId="0" fontId="7" fillId="0" borderId="32" xfId="6" applyFont="1" applyFill="1" applyBorder="1"/>
    <xf numFmtId="0" fontId="7" fillId="0" borderId="76" xfId="6" applyFont="1" applyFill="1" applyBorder="1" applyAlignment="1">
      <alignment horizontal="center" vertical="center" wrapText="1"/>
    </xf>
    <xf numFmtId="0" fontId="7" fillId="0" borderId="64" xfId="6" applyFont="1" applyFill="1" applyBorder="1" applyAlignment="1">
      <alignment horizontal="center" vertical="center" wrapText="1"/>
    </xf>
    <xf numFmtId="0" fontId="7" fillId="0" borderId="76" xfId="6" applyFont="1" applyFill="1" applyBorder="1" applyAlignment="1">
      <alignment horizontal="center" vertical="center" textRotation="255"/>
    </xf>
    <xf numFmtId="0" fontId="7" fillId="0" borderId="69" xfId="6" quotePrefix="1" applyFont="1" applyFill="1" applyBorder="1" applyAlignment="1">
      <alignment horizontal="center" vertical="center" textRotation="255"/>
    </xf>
    <xf numFmtId="0" fontId="7" fillId="0" borderId="69" xfId="6" applyFont="1" applyFill="1" applyBorder="1" applyAlignment="1">
      <alignment horizontal="center" vertical="center" textRotation="255"/>
    </xf>
    <xf numFmtId="0" fontId="7" fillId="0" borderId="48" xfId="6" applyFont="1" applyFill="1" applyBorder="1" applyAlignment="1">
      <alignment horizontal="center" vertical="center"/>
    </xf>
    <xf numFmtId="0" fontId="7" fillId="0" borderId="18" xfId="6" applyFont="1" applyFill="1" applyBorder="1" applyAlignment="1">
      <alignment horizontal="center" vertical="center"/>
    </xf>
    <xf numFmtId="0" fontId="7" fillId="0" borderId="49" xfId="6" applyFont="1" applyFill="1" applyBorder="1" applyAlignment="1">
      <alignment horizontal="center" vertical="center"/>
    </xf>
    <xf numFmtId="0" fontId="7" fillId="0" borderId="7" xfId="6" applyFont="1" applyFill="1" applyBorder="1" applyAlignment="1">
      <alignment horizontal="left" vertical="center"/>
    </xf>
    <xf numFmtId="0" fontId="7" fillId="0" borderId="53" xfId="6" applyFont="1" applyFill="1" applyBorder="1" applyAlignment="1">
      <alignment horizontal="left" vertical="center"/>
    </xf>
    <xf numFmtId="0" fontId="7" fillId="0" borderId="44" xfId="6" applyFont="1" applyFill="1" applyBorder="1" applyAlignment="1">
      <alignment horizontal="left" vertical="center"/>
    </xf>
    <xf numFmtId="0" fontId="7" fillId="0" borderId="57" xfId="6" quotePrefix="1" applyFont="1" applyFill="1" applyBorder="1" applyAlignment="1">
      <alignment horizontal="center" vertical="center"/>
    </xf>
    <xf numFmtId="0" fontId="7" fillId="0" borderId="33" xfId="6" applyFont="1" applyFill="1" applyBorder="1" applyAlignment="1">
      <alignment horizontal="center" vertical="center" textRotation="255"/>
    </xf>
    <xf numFmtId="0" fontId="7" fillId="0" borderId="34" xfId="6" applyFont="1" applyFill="1" applyBorder="1" applyAlignment="1">
      <alignment horizontal="center" vertical="center" textRotation="255"/>
    </xf>
    <xf numFmtId="0" fontId="7" fillId="0" borderId="81" xfId="6" applyFont="1" applyFill="1" applyBorder="1" applyAlignment="1">
      <alignment horizontal="center" vertical="center" textRotation="255"/>
    </xf>
    <xf numFmtId="0" fontId="7" fillId="0" borderId="57" xfId="6" applyFont="1" applyFill="1" applyBorder="1" applyAlignment="1">
      <alignment horizontal="center" vertical="center"/>
    </xf>
    <xf numFmtId="0" fontId="7" fillId="0" borderId="25" xfId="6" applyFont="1" applyFill="1" applyBorder="1" applyAlignment="1">
      <alignment horizontal="center" vertical="center"/>
    </xf>
    <xf numFmtId="0" fontId="7" fillId="0" borderId="42" xfId="6" applyFont="1" applyFill="1" applyBorder="1" applyAlignment="1">
      <alignment horizontal="center" vertical="center" textRotation="255"/>
    </xf>
    <xf numFmtId="0" fontId="7" fillId="0" borderId="35" xfId="6" applyFont="1" applyFill="1" applyBorder="1" applyAlignment="1">
      <alignment horizontal="center" vertical="center" textRotation="255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2" xfId="6" applyFont="1" applyFill="1" applyBorder="1" applyAlignment="1">
      <alignment horizontal="center" vertical="center" textRotation="255"/>
    </xf>
    <xf numFmtId="0" fontId="7" fillId="0" borderId="80" xfId="6" quotePrefix="1" applyFont="1" applyFill="1" applyBorder="1" applyAlignment="1">
      <alignment horizontal="center" vertical="center" textRotation="255"/>
    </xf>
    <xf numFmtId="0" fontId="7" fillId="0" borderId="77" xfId="6" quotePrefix="1" applyFont="1" applyFill="1" applyBorder="1" applyAlignment="1">
      <alignment horizontal="center" vertical="center" textRotation="255"/>
    </xf>
    <xf numFmtId="0" fontId="7" fillId="0" borderId="22" xfId="6" applyFont="1" applyFill="1" applyBorder="1" applyAlignment="1">
      <alignment horizontal="center" vertical="center" textRotation="255"/>
    </xf>
    <xf numFmtId="0" fontId="7" fillId="0" borderId="71" xfId="6" applyFont="1" applyFill="1" applyBorder="1" applyAlignment="1">
      <alignment horizontal="center" vertical="center" textRotation="255"/>
    </xf>
    <xf numFmtId="0" fontId="7" fillId="0" borderId="77" xfId="6" applyFont="1" applyFill="1" applyBorder="1" applyAlignment="1">
      <alignment horizontal="center" vertical="center" textRotation="255"/>
    </xf>
    <xf numFmtId="38" fontId="11" fillId="0" borderId="0" xfId="1" quotePrefix="1" applyFont="1" applyFill="1" applyAlignment="1">
      <alignment horizontal="center" vertical="center" wrapText="1"/>
    </xf>
    <xf numFmtId="38" fontId="11" fillId="0" borderId="0" xfId="1" quotePrefix="1" applyFont="1" applyFill="1" applyAlignment="1">
      <alignment horizontal="center" vertical="center"/>
    </xf>
    <xf numFmtId="38" fontId="10" fillId="0" borderId="0" xfId="1" applyFont="1" applyFill="1" applyAlignment="1">
      <alignment horizontal="center" vertical="center"/>
    </xf>
    <xf numFmtId="38" fontId="12" fillId="0" borderId="0" xfId="1" applyFont="1" applyFill="1" applyAlignment="1">
      <alignment horizontal="center" vertical="center"/>
    </xf>
    <xf numFmtId="38" fontId="12" fillId="0" borderId="53" xfId="1" applyFont="1" applyFill="1" applyBorder="1" applyAlignment="1">
      <alignment horizontal="center" vertical="center"/>
    </xf>
    <xf numFmtId="0" fontId="21" fillId="0" borderId="0" xfId="0" applyNumberFormat="1" applyFont="1" applyAlignment="1">
      <alignment vertical="center"/>
    </xf>
    <xf numFmtId="0" fontId="22" fillId="0" borderId="0" xfId="3" applyNumberFormat="1" applyFont="1" applyAlignment="1">
      <alignment vertical="center"/>
    </xf>
    <xf numFmtId="0" fontId="23" fillId="0" borderId="0" xfId="3" applyNumberFormat="1" applyFont="1" applyAlignment="1">
      <alignment vertical="center"/>
    </xf>
    <xf numFmtId="0" fontId="22" fillId="0" borderId="0" xfId="3" applyNumberFormat="1" applyFont="1" applyAlignment="1">
      <alignment horizontal="center" vertical="center"/>
    </xf>
    <xf numFmtId="0" fontId="21" fillId="0" borderId="0" xfId="3" applyNumberFormat="1" applyFont="1" applyFill="1" applyBorder="1" applyAlignment="1">
      <alignment vertical="center"/>
    </xf>
    <xf numFmtId="0" fontId="21" fillId="0" borderId="0" xfId="0" quotePrefix="1" applyNumberFormat="1" applyFont="1" applyBorder="1" applyAlignment="1">
      <alignment vertical="center"/>
    </xf>
    <xf numFmtId="0" fontId="21" fillId="0" borderId="0" xfId="0" applyNumberFormat="1" applyFont="1" applyBorder="1" applyAlignment="1">
      <alignment vertical="center"/>
    </xf>
  </cellXfs>
  <cellStyles count="10">
    <cellStyle name="桁区切り" xfId="1" builtinId="6"/>
    <cellStyle name="桁区切り 2" xfId="2"/>
    <cellStyle name="標準" xfId="0" builtinId="0"/>
    <cellStyle name="標準 2" xfId="3"/>
    <cellStyle name="標準 2_H19集計結果（ごみ処理状況）" xfId="4"/>
    <cellStyle name="標準 3" xfId="5"/>
    <cellStyle name="標準_H12集計結果（ごみ処理状況）" xfId="6"/>
    <cellStyle name="標準_H12集計結果（経費）" xfId="7"/>
    <cellStyle name="標準_新ごみフローシート" xfId="8"/>
    <cellStyle name="標準_表ごみPrg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32373" name="Line 1"/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32374" name="Line 2"/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32375" name="Line 3"/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32376" name="Line 4"/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32377" name="Line 5"/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32378" name="Line 6"/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32379" name="Line 7"/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32380" name="Line 8"/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32381" name="Line 9"/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32382" name="Line 10"/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32383" name="Line 11"/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32384" name="Line 12"/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32385" name="Line 13"/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32386" name="Line 14"/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32387" name="Line 15"/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32388" name="Line 16"/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32389" name="Line 17"/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32390" name="Line 18"/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32391" name="Line 19"/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32392" name="Line 20"/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32393" name="Line 21"/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32394" name="Line 22"/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32395" name="Line 23"/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32396" name="Line 24"/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32397" name="Line 25"/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32398" name="Line 26"/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32399" name="Line 27"/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32400" name="Line 28"/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32401" name="Line 29"/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32402" name="Line 30"/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32403" name="Line 31"/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32404" name="Line 32"/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32405" name="Line 33"/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06" name="Line 34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32407" name="Line 35"/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32408" name="Line 36"/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2409" name="Line 37"/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32410" name="Line 38"/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32411" name="Line 39"/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32412" name="Line 40"/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32413" name="Line 41"/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32414" name="Line 42"/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32415" name="Line 43"/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32416" name="Line 44"/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32417" name="Line 45"/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32418" name="Line 46"/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32419" name="Line 47"/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32420" name="Line 48"/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32421" name="Line 49"/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32422" name="Line 50"/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32423" name="Line 51"/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32424" name="Line 52"/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32425" name="Line 53"/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32426" name="Line 54"/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32427" name="Line 55"/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32428" name="Line 56"/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32429" name="Line 57"/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32430" name="Line 58"/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32431" name="Line 59"/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32432" name="Line 60"/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32433" name="Line 61"/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32434" name="Line 62"/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32435" name="Line 63"/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32436" name="Line 64"/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32437" name="Line 65"/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32438" name="Line 66"/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32439" name="Line 67"/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32440" name="Line 68"/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32441" name="Line 69"/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42" name="Line 7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32443" name="Rectangle 71"/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32444" name="Line 72"/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32445" name="Line 73"/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32446" name="Line 74"/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32447" name="Line 75"/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32448" name="Line 76"/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32449" name="Line 77"/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32450" name="Line 78"/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32451" name="Line 79"/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32452" name="Line 80"/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32453" name="Line 81"/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32454" name="Line 82"/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32455" name="Line 83"/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32456" name="Line 84"/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32457" name="Line 85"/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32458" name="Line 86"/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32459" name="Line 87"/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60" name="Line 88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1" name="Line 89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2" name="Line 9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1000"/>
  <sheetViews>
    <sheetView tabSelected="1" zoomScaleNormal="100" workbookViewId="0">
      <pane xSplit="3" ySplit="6" topLeftCell="D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7" width="11.75" style="227" customWidth="1"/>
    <col min="8" max="11" width="10.625" style="227" customWidth="1"/>
    <col min="12" max="12" width="10.625" style="296" customWidth="1"/>
    <col min="13" max="27" width="10.625" style="227" customWidth="1"/>
    <col min="28" max="28" width="10.625" style="298" customWidth="1"/>
    <col min="29" max="36" width="10.625" style="227" customWidth="1"/>
    <col min="37" max="38" width="15.5" style="298" customWidth="1"/>
    <col min="39" max="42" width="10.625" style="227" customWidth="1"/>
    <col min="43" max="44" width="9" style="407"/>
    <col min="45" max="16384" width="9" style="222"/>
  </cols>
  <sheetData>
    <row r="1" spans="1:44" ht="17.25">
      <c r="A1" s="179" t="s">
        <v>747</v>
      </c>
      <c r="B1" s="223"/>
      <c r="C1" s="223"/>
      <c r="D1" s="222"/>
      <c r="E1" s="224"/>
      <c r="F1" s="224"/>
      <c r="G1" s="224"/>
      <c r="H1" s="222"/>
      <c r="I1" s="224"/>
      <c r="J1" s="222"/>
      <c r="K1" s="224"/>
      <c r="L1" s="294"/>
      <c r="M1" s="224"/>
      <c r="N1" s="222"/>
      <c r="O1" s="224"/>
      <c r="P1" s="222"/>
      <c r="Q1" s="224"/>
      <c r="R1" s="222"/>
      <c r="S1" s="224"/>
      <c r="T1" s="222"/>
      <c r="U1" s="224"/>
      <c r="V1" s="224"/>
      <c r="W1" s="224"/>
      <c r="X1" s="222"/>
      <c r="Y1" s="225"/>
      <c r="Z1" s="222"/>
      <c r="AA1" s="222"/>
      <c r="AB1" s="224"/>
      <c r="AC1" s="222"/>
      <c r="AD1" s="224"/>
      <c r="AE1" s="222"/>
      <c r="AF1" s="222"/>
      <c r="AG1" s="222"/>
      <c r="AH1" s="224"/>
      <c r="AI1" s="222"/>
      <c r="AJ1" s="222"/>
      <c r="AK1" s="224"/>
      <c r="AL1" s="224"/>
      <c r="AM1" s="222"/>
      <c r="AN1" s="224"/>
      <c r="AO1" s="222"/>
      <c r="AP1" s="224"/>
    </row>
    <row r="2" spans="1:44" s="228" customFormat="1" ht="25.5" customHeight="1">
      <c r="A2" s="323" t="s">
        <v>665</v>
      </c>
      <c r="B2" s="323" t="s">
        <v>666</v>
      </c>
      <c r="C2" s="325" t="s">
        <v>667</v>
      </c>
      <c r="D2" s="318" t="s">
        <v>668</v>
      </c>
      <c r="E2" s="319"/>
      <c r="F2" s="209"/>
      <c r="G2" s="210" t="s">
        <v>669</v>
      </c>
      <c r="H2" s="318" t="s">
        <v>670</v>
      </c>
      <c r="I2" s="319"/>
      <c r="J2" s="319"/>
      <c r="K2" s="320"/>
      <c r="L2" s="339" t="s">
        <v>671</v>
      </c>
      <c r="M2" s="340"/>
      <c r="N2" s="341"/>
      <c r="O2" s="316" t="s">
        <v>672</v>
      </c>
      <c r="P2" s="211" t="s">
        <v>673</v>
      </c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3"/>
      <c r="AB2" s="328" t="s">
        <v>674</v>
      </c>
      <c r="AC2" s="318" t="s">
        <v>675</v>
      </c>
      <c r="AD2" s="319"/>
      <c r="AE2" s="319"/>
      <c r="AF2" s="319"/>
      <c r="AG2" s="319"/>
      <c r="AH2" s="319"/>
      <c r="AI2" s="319"/>
      <c r="AJ2" s="335"/>
      <c r="AK2" s="328" t="s">
        <v>676</v>
      </c>
      <c r="AL2" s="328" t="s">
        <v>677</v>
      </c>
      <c r="AM2" s="318" t="s">
        <v>678</v>
      </c>
      <c r="AN2" s="333"/>
      <c r="AO2" s="333"/>
      <c r="AP2" s="334"/>
      <c r="AQ2" s="408"/>
      <c r="AR2" s="408"/>
    </row>
    <row r="3" spans="1:44" s="228" customFormat="1" ht="22.5" customHeight="1">
      <c r="A3" s="324"/>
      <c r="B3" s="324"/>
      <c r="C3" s="326"/>
      <c r="D3" s="214"/>
      <c r="E3" s="321" t="s">
        <v>679</v>
      </c>
      <c r="F3" s="316" t="s">
        <v>680</v>
      </c>
      <c r="G3" s="215"/>
      <c r="H3" s="321" t="s">
        <v>681</v>
      </c>
      <c r="I3" s="321" t="s">
        <v>682</v>
      </c>
      <c r="J3" s="316" t="s">
        <v>683</v>
      </c>
      <c r="K3" s="330" t="s">
        <v>684</v>
      </c>
      <c r="L3" s="332" t="s">
        <v>756</v>
      </c>
      <c r="M3" s="332" t="s">
        <v>757</v>
      </c>
      <c r="N3" s="332" t="s">
        <v>758</v>
      </c>
      <c r="O3" s="322"/>
      <c r="P3" s="321" t="s">
        <v>685</v>
      </c>
      <c r="Q3" s="321" t="s">
        <v>686</v>
      </c>
      <c r="R3" s="336" t="s">
        <v>687</v>
      </c>
      <c r="S3" s="337"/>
      <c r="T3" s="337"/>
      <c r="U3" s="337"/>
      <c r="V3" s="337"/>
      <c r="W3" s="337"/>
      <c r="X3" s="337"/>
      <c r="Y3" s="338"/>
      <c r="Z3" s="321" t="s">
        <v>688</v>
      </c>
      <c r="AA3" s="330" t="s">
        <v>684</v>
      </c>
      <c r="AB3" s="329"/>
      <c r="AC3" s="321" t="s">
        <v>689</v>
      </c>
      <c r="AD3" s="321" t="s">
        <v>690</v>
      </c>
      <c r="AE3" s="316" t="s">
        <v>691</v>
      </c>
      <c r="AF3" s="316" t="s">
        <v>692</v>
      </c>
      <c r="AG3" s="316" t="s">
        <v>693</v>
      </c>
      <c r="AH3" s="316" t="s">
        <v>694</v>
      </c>
      <c r="AI3" s="316" t="s">
        <v>695</v>
      </c>
      <c r="AJ3" s="330" t="s">
        <v>684</v>
      </c>
      <c r="AK3" s="329"/>
      <c r="AL3" s="329"/>
      <c r="AM3" s="321" t="s">
        <v>686</v>
      </c>
      <c r="AN3" s="321" t="s">
        <v>696</v>
      </c>
      <c r="AO3" s="321" t="s">
        <v>697</v>
      </c>
      <c r="AP3" s="330" t="s">
        <v>684</v>
      </c>
      <c r="AQ3" s="408"/>
      <c r="AR3" s="408"/>
    </row>
    <row r="4" spans="1:44" s="228" customFormat="1" ht="25.5" customHeight="1">
      <c r="A4" s="324"/>
      <c r="B4" s="324"/>
      <c r="C4" s="326"/>
      <c r="D4" s="214"/>
      <c r="E4" s="322"/>
      <c r="F4" s="317"/>
      <c r="G4" s="216"/>
      <c r="H4" s="322"/>
      <c r="I4" s="322"/>
      <c r="J4" s="322"/>
      <c r="K4" s="330"/>
      <c r="L4" s="330"/>
      <c r="M4" s="330"/>
      <c r="N4" s="330"/>
      <c r="O4" s="322"/>
      <c r="P4" s="327"/>
      <c r="Q4" s="327"/>
      <c r="R4" s="330" t="s">
        <v>684</v>
      </c>
      <c r="S4" s="321" t="s">
        <v>690</v>
      </c>
      <c r="T4" s="316" t="s">
        <v>698</v>
      </c>
      <c r="U4" s="316" t="s">
        <v>691</v>
      </c>
      <c r="V4" s="316" t="s">
        <v>692</v>
      </c>
      <c r="W4" s="316" t="s">
        <v>693</v>
      </c>
      <c r="X4" s="316" t="s">
        <v>699</v>
      </c>
      <c r="Y4" s="321" t="s">
        <v>700</v>
      </c>
      <c r="Z4" s="331"/>
      <c r="AA4" s="330"/>
      <c r="AB4" s="329"/>
      <c r="AC4" s="327"/>
      <c r="AD4" s="327"/>
      <c r="AE4" s="327"/>
      <c r="AF4" s="317"/>
      <c r="AG4" s="317"/>
      <c r="AH4" s="327"/>
      <c r="AI4" s="327"/>
      <c r="AJ4" s="330"/>
      <c r="AK4" s="329"/>
      <c r="AL4" s="329"/>
      <c r="AM4" s="327"/>
      <c r="AN4" s="327"/>
      <c r="AO4" s="327"/>
      <c r="AP4" s="330"/>
      <c r="AQ4" s="408"/>
      <c r="AR4" s="408"/>
    </row>
    <row r="5" spans="1:44" s="229" customFormat="1" ht="60" customHeight="1">
      <c r="A5" s="324"/>
      <c r="B5" s="324"/>
      <c r="C5" s="326"/>
      <c r="D5" s="217"/>
      <c r="E5" s="218"/>
      <c r="F5" s="218"/>
      <c r="G5" s="218"/>
      <c r="H5" s="218"/>
      <c r="I5" s="218"/>
      <c r="J5" s="218"/>
      <c r="K5" s="217"/>
      <c r="L5" s="330"/>
      <c r="M5" s="330"/>
      <c r="N5" s="330"/>
      <c r="O5" s="218"/>
      <c r="P5" s="218"/>
      <c r="Q5" s="218"/>
      <c r="R5" s="330"/>
      <c r="S5" s="317"/>
      <c r="T5" s="322"/>
      <c r="U5" s="322"/>
      <c r="V5" s="322"/>
      <c r="W5" s="322"/>
      <c r="X5" s="322"/>
      <c r="Y5" s="317"/>
      <c r="Z5" s="217"/>
      <c r="AA5" s="217"/>
      <c r="AB5" s="329"/>
      <c r="AC5" s="218"/>
      <c r="AD5" s="218"/>
      <c r="AE5" s="218"/>
      <c r="AF5" s="218"/>
      <c r="AG5" s="218"/>
      <c r="AH5" s="218"/>
      <c r="AI5" s="218"/>
      <c r="AJ5" s="217"/>
      <c r="AK5" s="329"/>
      <c r="AL5" s="329"/>
      <c r="AM5" s="218"/>
      <c r="AN5" s="218"/>
      <c r="AO5" s="218"/>
      <c r="AP5" s="217"/>
      <c r="AQ5" s="409"/>
      <c r="AR5" s="409"/>
    </row>
    <row r="6" spans="1:44" s="230" customFormat="1" ht="13.5" customHeight="1">
      <c r="A6" s="324"/>
      <c r="B6" s="324"/>
      <c r="C6" s="326"/>
      <c r="D6" s="219" t="s">
        <v>701</v>
      </c>
      <c r="E6" s="219" t="s">
        <v>701</v>
      </c>
      <c r="F6" s="219" t="s">
        <v>701</v>
      </c>
      <c r="G6" s="219" t="s">
        <v>701</v>
      </c>
      <c r="H6" s="220" t="s">
        <v>702</v>
      </c>
      <c r="I6" s="220" t="s">
        <v>702</v>
      </c>
      <c r="J6" s="220" t="s">
        <v>702</v>
      </c>
      <c r="K6" s="220" t="s">
        <v>702</v>
      </c>
      <c r="L6" s="221" t="s">
        <v>703</v>
      </c>
      <c r="M6" s="221" t="s">
        <v>703</v>
      </c>
      <c r="N6" s="221" t="s">
        <v>703</v>
      </c>
      <c r="O6" s="220" t="s">
        <v>702</v>
      </c>
      <c r="P6" s="220" t="s">
        <v>702</v>
      </c>
      <c r="Q6" s="220" t="s">
        <v>702</v>
      </c>
      <c r="R6" s="220" t="s">
        <v>702</v>
      </c>
      <c r="S6" s="220" t="s">
        <v>702</v>
      </c>
      <c r="T6" s="220" t="s">
        <v>702</v>
      </c>
      <c r="U6" s="220" t="s">
        <v>702</v>
      </c>
      <c r="V6" s="220" t="s">
        <v>702</v>
      </c>
      <c r="W6" s="220" t="s">
        <v>702</v>
      </c>
      <c r="X6" s="220" t="s">
        <v>702</v>
      </c>
      <c r="Y6" s="220" t="s">
        <v>702</v>
      </c>
      <c r="Z6" s="220" t="s">
        <v>702</v>
      </c>
      <c r="AA6" s="220" t="s">
        <v>702</v>
      </c>
      <c r="AB6" s="220" t="s">
        <v>704</v>
      </c>
      <c r="AC6" s="220" t="s">
        <v>702</v>
      </c>
      <c r="AD6" s="220" t="s">
        <v>702</v>
      </c>
      <c r="AE6" s="220" t="s">
        <v>702</v>
      </c>
      <c r="AF6" s="220" t="s">
        <v>702</v>
      </c>
      <c r="AG6" s="220" t="s">
        <v>702</v>
      </c>
      <c r="AH6" s="220" t="s">
        <v>702</v>
      </c>
      <c r="AI6" s="220" t="s">
        <v>702</v>
      </c>
      <c r="AJ6" s="220" t="s">
        <v>702</v>
      </c>
      <c r="AK6" s="220" t="s">
        <v>704</v>
      </c>
      <c r="AL6" s="220" t="s">
        <v>704</v>
      </c>
      <c r="AM6" s="220" t="s">
        <v>702</v>
      </c>
      <c r="AN6" s="220" t="s">
        <v>702</v>
      </c>
      <c r="AO6" s="220" t="s">
        <v>702</v>
      </c>
      <c r="AP6" s="220" t="s">
        <v>702</v>
      </c>
      <c r="AQ6" s="410"/>
      <c r="AR6" s="410"/>
    </row>
    <row r="7" spans="1:44" s="299" customFormat="1" ht="13.5" customHeight="1">
      <c r="A7" s="302" t="s">
        <v>745</v>
      </c>
      <c r="B7" s="315" t="s">
        <v>746</v>
      </c>
      <c r="C7" s="304" t="s">
        <v>684</v>
      </c>
      <c r="D7" s="306">
        <f>+E7+F7</f>
        <v>1464056</v>
      </c>
      <c r="E7" s="306">
        <f>SUM(E$8:E$1000)</f>
        <v>1464028</v>
      </c>
      <c r="F7" s="306">
        <f>SUM(F$8:F$1000)</f>
        <v>28</v>
      </c>
      <c r="G7" s="306">
        <f>SUM(G$8:G$1000)</f>
        <v>13380</v>
      </c>
      <c r="H7" s="306">
        <f>SUM(ごみ搬入量内訳!E7,+ごみ搬入量内訳!AD7)</f>
        <v>433713</v>
      </c>
      <c r="I7" s="306">
        <f>ごみ搬入量内訳!BC7</f>
        <v>21923</v>
      </c>
      <c r="J7" s="306">
        <f>資源化量内訳!BO7</f>
        <v>531</v>
      </c>
      <c r="K7" s="306">
        <f>SUM(H7:J7)</f>
        <v>456167</v>
      </c>
      <c r="L7" s="306">
        <f>IF(D7&lt;&gt;0,K7/D7/365*1000000,"-")</f>
        <v>853.63715782710926</v>
      </c>
      <c r="M7" s="306">
        <f>IF(D7&lt;&gt;0,(ごみ搬入量内訳!BR7+ごみ処理概要!J7)/ごみ処理概要!D7/365*1000000,"-")</f>
        <v>545.21456661100842</v>
      </c>
      <c r="N7" s="306">
        <f>IF(D7&lt;&gt;0,ごみ搬入量内訳!CM7/ごみ処理概要!D7/365*1000000,"-")</f>
        <v>308.42259121610061</v>
      </c>
      <c r="O7" s="306">
        <f>ごみ搬入量内訳!DH7</f>
        <v>5</v>
      </c>
      <c r="P7" s="306">
        <f>ごみ処理量内訳!E7</f>
        <v>389404</v>
      </c>
      <c r="Q7" s="306">
        <f>ごみ処理量内訳!N7</f>
        <v>2764</v>
      </c>
      <c r="R7" s="306">
        <f>SUM(S7:Y7)</f>
        <v>55579</v>
      </c>
      <c r="S7" s="306">
        <f>ごみ処理量内訳!G7</f>
        <v>10822</v>
      </c>
      <c r="T7" s="306">
        <f>ごみ処理量内訳!L7</f>
        <v>39142</v>
      </c>
      <c r="U7" s="306">
        <f>ごみ処理量内訳!H7</f>
        <v>4741</v>
      </c>
      <c r="V7" s="306">
        <f>ごみ処理量内訳!I7</f>
        <v>243</v>
      </c>
      <c r="W7" s="306">
        <f>ごみ処理量内訳!J7</f>
        <v>0</v>
      </c>
      <c r="X7" s="306">
        <f>ごみ処理量内訳!K7</f>
        <v>139</v>
      </c>
      <c r="Y7" s="306">
        <f>ごみ処理量内訳!M7</f>
        <v>492</v>
      </c>
      <c r="Z7" s="306">
        <f>資源化量内訳!Y7</f>
        <v>8752</v>
      </c>
      <c r="AA7" s="306">
        <f>SUM(P7,Q7,R7,Z7)</f>
        <v>456499</v>
      </c>
      <c r="AB7" s="309">
        <f>IF(AA7&lt;&gt;0,(Z7+P7+R7)/AA7*100,"-")</f>
        <v>99.394522222392595</v>
      </c>
      <c r="AC7" s="306">
        <f>施設資源化量内訳!Y7</f>
        <v>17331</v>
      </c>
      <c r="AD7" s="306">
        <f>施設資源化量内訳!AT7</f>
        <v>3369</v>
      </c>
      <c r="AE7" s="306">
        <f>施設資源化量内訳!BO7</f>
        <v>4440</v>
      </c>
      <c r="AF7" s="306">
        <f>施設資源化量内訳!CJ7</f>
        <v>241</v>
      </c>
      <c r="AG7" s="306">
        <f>施設資源化量内訳!DE7</f>
        <v>0</v>
      </c>
      <c r="AH7" s="306">
        <f>施設資源化量内訳!DZ7</f>
        <v>139</v>
      </c>
      <c r="AI7" s="306">
        <f>施設資源化量内訳!EU7</f>
        <v>31838</v>
      </c>
      <c r="AJ7" s="306">
        <f>SUM(AC7:AI7)</f>
        <v>57358</v>
      </c>
      <c r="AK7" s="309">
        <f>IF((AA7+J7)&lt;&gt;0,(Z7+AJ7+J7)/(AA7+J7)*100,"-")</f>
        <v>14.581318513007899</v>
      </c>
      <c r="AL7" s="309">
        <f>IF((AA7+J7)&lt;&gt;0,(資源化量内訳!D7-資源化量内訳!R7-資源化量内訳!T7-資源化量内訳!V7-資源化量内訳!U7)/(AA7+J7)*100,"-")</f>
        <v>13.717042644902961</v>
      </c>
      <c r="AM7" s="306">
        <f>ごみ処理量内訳!AA7</f>
        <v>2764</v>
      </c>
      <c r="AN7" s="306">
        <f>ごみ処理量内訳!AB7</f>
        <v>22250</v>
      </c>
      <c r="AO7" s="306">
        <f>ごみ処理量内訳!AC7</f>
        <v>3349</v>
      </c>
      <c r="AP7" s="306">
        <f>SUM(AM7:AO7)</f>
        <v>28363</v>
      </c>
      <c r="AQ7" s="411"/>
      <c r="AR7" s="411"/>
    </row>
    <row r="8" spans="1:44" s="224" customFormat="1" ht="13.5" customHeight="1">
      <c r="A8" s="290" t="s">
        <v>745</v>
      </c>
      <c r="B8" s="291" t="s">
        <v>759</v>
      </c>
      <c r="C8" s="290" t="s">
        <v>760</v>
      </c>
      <c r="D8" s="292">
        <f>+E8+F8</f>
        <v>323993</v>
      </c>
      <c r="E8" s="292">
        <v>323993</v>
      </c>
      <c r="F8" s="292">
        <v>0</v>
      </c>
      <c r="G8" s="292">
        <v>3866</v>
      </c>
      <c r="H8" s="292">
        <f>SUM(ごみ搬入量内訳!E8,+ごみ搬入量内訳!AD8)</f>
        <v>99470</v>
      </c>
      <c r="I8" s="292">
        <f>ごみ搬入量内訳!BC8</f>
        <v>2652</v>
      </c>
      <c r="J8" s="292">
        <f>資源化量内訳!BO8</f>
        <v>148</v>
      </c>
      <c r="K8" s="292">
        <f>SUM(H8:J8)</f>
        <v>102270</v>
      </c>
      <c r="L8" s="295">
        <f>IF(D8&lt;&gt;0,K8/D8/365*1000000,"-")</f>
        <v>864.80813110751706</v>
      </c>
      <c r="M8" s="292">
        <f>IF(D8&lt;&gt;0,(ごみ搬入量内訳!BR8+ごみ処理概要!J8)/ごみ処理概要!D8/365*1000000,"-")</f>
        <v>534.63864368116526</v>
      </c>
      <c r="N8" s="292">
        <f>IF(D8&lt;&gt;0,ごみ搬入量内訳!CM8/ごみ処理概要!D8/365*1000000,"-")</f>
        <v>330.16948742635191</v>
      </c>
      <c r="O8" s="292">
        <f>ごみ搬入量内訳!DH8</f>
        <v>0</v>
      </c>
      <c r="P8" s="292">
        <f>ごみ処理量内訳!E8</f>
        <v>87870</v>
      </c>
      <c r="Q8" s="292">
        <f>ごみ処理量内訳!N8</f>
        <v>0</v>
      </c>
      <c r="R8" s="292">
        <f>SUM(S8:Y8)</f>
        <v>12549</v>
      </c>
      <c r="S8" s="292">
        <f>ごみ処理量内訳!G8</f>
        <v>3244</v>
      </c>
      <c r="T8" s="292">
        <f>ごみ処理量内訳!L8</f>
        <v>9305</v>
      </c>
      <c r="U8" s="292">
        <f>ごみ処理量内訳!H8</f>
        <v>0</v>
      </c>
      <c r="V8" s="292">
        <f>ごみ処理量内訳!I8</f>
        <v>0</v>
      </c>
      <c r="W8" s="292">
        <f>ごみ処理量内訳!J8</f>
        <v>0</v>
      </c>
      <c r="X8" s="292">
        <f>ごみ処理量内訳!K8</f>
        <v>0</v>
      </c>
      <c r="Y8" s="292">
        <f>ごみ処理量内訳!M8</f>
        <v>0</v>
      </c>
      <c r="Z8" s="292">
        <f>資源化量内訳!Y8</f>
        <v>1703</v>
      </c>
      <c r="AA8" s="292">
        <f>SUM(P8,Q8,R8,Z8)</f>
        <v>102122</v>
      </c>
      <c r="AB8" s="297">
        <f>IF(AA8&lt;&gt;0,(Z8+P8+R8)/AA8*100,"-")</f>
        <v>100</v>
      </c>
      <c r="AC8" s="292">
        <f>施設資源化量内訳!Y8</f>
        <v>2856</v>
      </c>
      <c r="AD8" s="292">
        <f>施設資源化量内訳!AT8</f>
        <v>1078</v>
      </c>
      <c r="AE8" s="292">
        <f>施設資源化量内訳!BO8</f>
        <v>0</v>
      </c>
      <c r="AF8" s="292">
        <f>施設資源化量内訳!CJ8</f>
        <v>0</v>
      </c>
      <c r="AG8" s="292">
        <f>施設資源化量内訳!DE8</f>
        <v>0</v>
      </c>
      <c r="AH8" s="292">
        <f>施設資源化量内訳!DZ8</f>
        <v>0</v>
      </c>
      <c r="AI8" s="292">
        <f>施設資源化量内訳!EU8</f>
        <v>8783</v>
      </c>
      <c r="AJ8" s="292">
        <f>SUM(AC8:AI8)</f>
        <v>12717</v>
      </c>
      <c r="AK8" s="297">
        <f>IF((AA8+J8)&lt;&gt;0,(Z8+AJ8+J8)/(AA8+J8)*100,"-")</f>
        <v>14.244646523907303</v>
      </c>
      <c r="AL8" s="297">
        <f>IF((AA8+J8)&lt;&gt;0,(資源化量内訳!D8-資源化量内訳!R8-資源化量内訳!T8-資源化量内訳!V8-資源化量内訳!U8)/(AA8+J8)*100,"-")</f>
        <v>14.244646523907303</v>
      </c>
      <c r="AM8" s="292">
        <f>ごみ処理量内訳!AA8</f>
        <v>0</v>
      </c>
      <c r="AN8" s="292">
        <f>ごみ処理量内訳!AB8</f>
        <v>4097</v>
      </c>
      <c r="AO8" s="292">
        <f>ごみ処理量内訳!AC8</f>
        <v>0</v>
      </c>
      <c r="AP8" s="292">
        <f>SUM(AM8:AO8)</f>
        <v>4097</v>
      </c>
      <c r="AQ8" s="412" t="s">
        <v>761</v>
      </c>
      <c r="AR8" s="413"/>
    </row>
    <row r="9" spans="1:44" s="224" customFormat="1" ht="13.5" customHeight="1">
      <c r="A9" s="290" t="s">
        <v>745</v>
      </c>
      <c r="B9" s="291" t="s">
        <v>763</v>
      </c>
      <c r="C9" s="290" t="s">
        <v>764</v>
      </c>
      <c r="D9" s="292">
        <f>+E9+F9</f>
        <v>97964</v>
      </c>
      <c r="E9" s="292">
        <v>97964</v>
      </c>
      <c r="F9" s="292">
        <v>0</v>
      </c>
      <c r="G9" s="292">
        <v>1078</v>
      </c>
      <c r="H9" s="292">
        <f>SUM(ごみ搬入量内訳!E9,+ごみ搬入量内訳!AD9)</f>
        <v>26754</v>
      </c>
      <c r="I9" s="292">
        <f>ごみ搬入量内訳!BC9</f>
        <v>227</v>
      </c>
      <c r="J9" s="292">
        <f>資源化量内訳!BO9</f>
        <v>0</v>
      </c>
      <c r="K9" s="292">
        <f>SUM(H9:J9)</f>
        <v>26981</v>
      </c>
      <c r="L9" s="295">
        <f>IF(D9&lt;&gt;0,K9/D9/365*1000000,"-")</f>
        <v>754.56849398968484</v>
      </c>
      <c r="M9" s="292">
        <f>IF(D9&lt;&gt;0,(ごみ搬入量内訳!BR9+ごみ処理概要!J9)/ごみ処理概要!D9/365*1000000,"-")</f>
        <v>510.13987246083684</v>
      </c>
      <c r="N9" s="292">
        <f>IF(D9&lt;&gt;0,ごみ搬入量内訳!CM9/ごみ処理概要!D9/365*1000000,"-")</f>
        <v>244.42862152884791</v>
      </c>
      <c r="O9" s="292">
        <f>ごみ搬入量内訳!DH9</f>
        <v>0</v>
      </c>
      <c r="P9" s="292">
        <f>ごみ処理量内訳!E9</f>
        <v>22805</v>
      </c>
      <c r="Q9" s="292">
        <f>ごみ処理量内訳!N9</f>
        <v>0</v>
      </c>
      <c r="R9" s="292">
        <f>SUM(S9:Y9)</f>
        <v>5047</v>
      </c>
      <c r="S9" s="292">
        <f>ごみ処理量内訳!G9</f>
        <v>0</v>
      </c>
      <c r="T9" s="292">
        <f>ごみ処理量内訳!L9</f>
        <v>3205</v>
      </c>
      <c r="U9" s="292">
        <f>ごみ処理量内訳!H9</f>
        <v>1842</v>
      </c>
      <c r="V9" s="292">
        <f>ごみ処理量内訳!I9</f>
        <v>0</v>
      </c>
      <c r="W9" s="292">
        <f>ごみ処理量内訳!J9</f>
        <v>0</v>
      </c>
      <c r="X9" s="292">
        <f>ごみ処理量内訳!K9</f>
        <v>0</v>
      </c>
      <c r="Y9" s="292">
        <f>ごみ処理量内訳!M9</f>
        <v>0</v>
      </c>
      <c r="Z9" s="292">
        <f>資源化量内訳!Y9</f>
        <v>0</v>
      </c>
      <c r="AA9" s="292">
        <f>SUM(P9,Q9,R9,Z9)</f>
        <v>27852</v>
      </c>
      <c r="AB9" s="297">
        <f>IF(AA9&lt;&gt;0,(Z9+P9+R9)/AA9*100,"-")</f>
        <v>100</v>
      </c>
      <c r="AC9" s="292">
        <f>施設資源化量内訳!Y9</f>
        <v>633</v>
      </c>
      <c r="AD9" s="292">
        <f>施設資源化量内訳!AT9</f>
        <v>0</v>
      </c>
      <c r="AE9" s="292">
        <f>施設資源化量内訳!BO9</f>
        <v>1815</v>
      </c>
      <c r="AF9" s="292">
        <f>施設資源化量内訳!CJ9</f>
        <v>0</v>
      </c>
      <c r="AG9" s="292">
        <f>施設資源化量内訳!DE9</f>
        <v>0</v>
      </c>
      <c r="AH9" s="292">
        <f>施設資源化量内訳!DZ9</f>
        <v>0</v>
      </c>
      <c r="AI9" s="292">
        <f>施設資源化量内訳!EU9</f>
        <v>2223</v>
      </c>
      <c r="AJ9" s="292">
        <f>SUM(AC9:AI9)</f>
        <v>4671</v>
      </c>
      <c r="AK9" s="297">
        <f>IF((AA9+J9)&lt;&gt;0,(Z9+AJ9+J9)/(AA9+J9)*100,"-")</f>
        <v>16.770788453252909</v>
      </c>
      <c r="AL9" s="297">
        <f>IF((AA9+J9)&lt;&gt;0,(資源化量内訳!D9-資源化量内訳!R9-資源化量内訳!T9-資源化量内訳!V9-資源化量内訳!U9)/(AA9+J9)*100,"-")</f>
        <v>16.770788453252909</v>
      </c>
      <c r="AM9" s="292">
        <f>ごみ処理量内訳!AA9</f>
        <v>0</v>
      </c>
      <c r="AN9" s="292">
        <f>ごみ処理量内訳!AB9</f>
        <v>1161</v>
      </c>
      <c r="AO9" s="292">
        <f>ごみ処理量内訳!AC9</f>
        <v>672</v>
      </c>
      <c r="AP9" s="292">
        <f>SUM(AM9:AO9)</f>
        <v>1833</v>
      </c>
      <c r="AQ9" s="412" t="s">
        <v>765</v>
      </c>
      <c r="AR9" s="413"/>
    </row>
    <row r="10" spans="1: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+E10+F10</f>
        <v>49141</v>
      </c>
      <c r="E10" s="292">
        <v>49141</v>
      </c>
      <c r="F10" s="292">
        <v>0</v>
      </c>
      <c r="G10" s="292">
        <v>315</v>
      </c>
      <c r="H10" s="292">
        <f>SUM(ごみ搬入量内訳!E10,+ごみ搬入量内訳!AD10)</f>
        <v>20347</v>
      </c>
      <c r="I10" s="292">
        <f>ごみ搬入量内訳!BC10</f>
        <v>3233</v>
      </c>
      <c r="J10" s="292">
        <f>資源化量内訳!BO10</f>
        <v>0</v>
      </c>
      <c r="K10" s="292">
        <f>SUM(H10:J10)</f>
        <v>23580</v>
      </c>
      <c r="L10" s="295">
        <f>IF(D10&lt;&gt;0,K10/D10/365*1000000,"-")</f>
        <v>1314.6403151345596</v>
      </c>
      <c r="M10" s="292">
        <f>IF(D10&lt;&gt;0,(ごみ搬入量内訳!BR10+ごみ処理概要!J10)/ごみ処理概要!D10/365*1000000,"-")</f>
        <v>671.14673933799111</v>
      </c>
      <c r="N10" s="292">
        <f>IF(D10&lt;&gt;0,ごみ搬入量内訳!CM10/ごみ処理概要!D10/365*1000000,"-")</f>
        <v>643.49357579656862</v>
      </c>
      <c r="O10" s="292">
        <f>ごみ搬入量内訳!DH10</f>
        <v>0</v>
      </c>
      <c r="P10" s="292">
        <f>ごみ処理量内訳!E10</f>
        <v>16331</v>
      </c>
      <c r="Q10" s="292">
        <f>ごみ処理量内訳!N10</f>
        <v>1415</v>
      </c>
      <c r="R10" s="292">
        <f>SUM(S10:Y10)</f>
        <v>5834</v>
      </c>
      <c r="S10" s="292">
        <f>ごみ処理量内訳!G10</f>
        <v>0</v>
      </c>
      <c r="T10" s="292">
        <f>ごみ処理量内訳!L10</f>
        <v>5453</v>
      </c>
      <c r="U10" s="292">
        <f>ごみ処理量内訳!H10</f>
        <v>0</v>
      </c>
      <c r="V10" s="292">
        <f>ごみ処理量内訳!I10</f>
        <v>0</v>
      </c>
      <c r="W10" s="292">
        <f>ごみ処理量内訳!J10</f>
        <v>0</v>
      </c>
      <c r="X10" s="292">
        <f>ごみ処理量内訳!K10</f>
        <v>0</v>
      </c>
      <c r="Y10" s="292">
        <f>ごみ処理量内訳!M10</f>
        <v>381</v>
      </c>
      <c r="Z10" s="292">
        <f>資源化量内訳!Y10</f>
        <v>0</v>
      </c>
      <c r="AA10" s="292">
        <f>SUM(P10,Q10,R10,Z10)</f>
        <v>23580</v>
      </c>
      <c r="AB10" s="297">
        <f>IF(AA10&lt;&gt;0,(Z10+P10+R10)/AA10*100,"-")</f>
        <v>93.999151823579311</v>
      </c>
      <c r="AC10" s="292">
        <f>施設資源化量内訳!Y10</f>
        <v>0</v>
      </c>
      <c r="AD10" s="292">
        <f>施設資源化量内訳!AT10</f>
        <v>0</v>
      </c>
      <c r="AE10" s="292">
        <f>施設資源化量内訳!BO10</f>
        <v>0</v>
      </c>
      <c r="AF10" s="292">
        <f>施設資源化量内訳!CJ10</f>
        <v>0</v>
      </c>
      <c r="AG10" s="292">
        <f>施設資源化量内訳!DE10</f>
        <v>0</v>
      </c>
      <c r="AH10" s="292">
        <f>施設資源化量内訳!DZ10</f>
        <v>0</v>
      </c>
      <c r="AI10" s="292">
        <f>施設資源化量内訳!EU10</f>
        <v>5205</v>
      </c>
      <c r="AJ10" s="292">
        <f>SUM(AC10:AI10)</f>
        <v>5205</v>
      </c>
      <c r="AK10" s="297">
        <f>IF((AA10+J10)&lt;&gt;0,(Z10+AJ10+J10)/(AA10+J10)*100,"-")</f>
        <v>22.073791348600508</v>
      </c>
      <c r="AL10" s="297">
        <f>IF((AA10+J10)&lt;&gt;0,(資源化量内訳!D10-資源化量内訳!R10-資源化量内訳!T10-資源化量内訳!V10-資源化量内訳!U10)/(AA10+J10)*100,"-")</f>
        <v>22.073791348600508</v>
      </c>
      <c r="AM10" s="292">
        <f>ごみ処理量内訳!AA10</f>
        <v>1415</v>
      </c>
      <c r="AN10" s="292">
        <f>ごみ処理量内訳!AB10</f>
        <v>1578</v>
      </c>
      <c r="AO10" s="292">
        <f>ごみ処理量内訳!AC10</f>
        <v>0</v>
      </c>
      <c r="AP10" s="292">
        <f>SUM(AM10:AO10)</f>
        <v>2993</v>
      </c>
      <c r="AQ10" s="412" t="s">
        <v>768</v>
      </c>
      <c r="AR10" s="413"/>
    </row>
    <row r="11" spans="1: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+E11+F11</f>
        <v>113918</v>
      </c>
      <c r="E11" s="292">
        <v>113918</v>
      </c>
      <c r="F11" s="292">
        <v>0</v>
      </c>
      <c r="G11" s="292">
        <v>832</v>
      </c>
      <c r="H11" s="292">
        <f>SUM(ごみ搬入量内訳!E11,+ごみ搬入量内訳!AD11)</f>
        <v>33299</v>
      </c>
      <c r="I11" s="292">
        <f>ごみ搬入量内訳!BC11</f>
        <v>0</v>
      </c>
      <c r="J11" s="292">
        <f>資源化量内訳!BO11</f>
        <v>0</v>
      </c>
      <c r="K11" s="292">
        <f>SUM(H11:J11)</f>
        <v>33299</v>
      </c>
      <c r="L11" s="295">
        <f>IF(D11&lt;&gt;0,K11/D11/365*1000000,"-")</f>
        <v>800.84040262558483</v>
      </c>
      <c r="M11" s="292">
        <f>IF(D11&lt;&gt;0,(ごみ搬入量内訳!BR11+ごみ処理概要!J11)/ごみ処理概要!D11/365*1000000,"-")</f>
        <v>515.70379751645442</v>
      </c>
      <c r="N11" s="292">
        <f>IF(D11&lt;&gt;0,ごみ搬入量内訳!CM11/ごみ処理概要!D11/365*1000000,"-")</f>
        <v>285.13660510913041</v>
      </c>
      <c r="O11" s="292">
        <f>ごみ搬入量内訳!DH11</f>
        <v>0</v>
      </c>
      <c r="P11" s="292">
        <f>ごみ処理量内訳!E11</f>
        <v>28434</v>
      </c>
      <c r="Q11" s="292">
        <f>ごみ処理量内訳!N11</f>
        <v>0</v>
      </c>
      <c r="R11" s="292">
        <f>SUM(S11:Y11)</f>
        <v>4618</v>
      </c>
      <c r="S11" s="292">
        <f>ごみ処理量内訳!G11</f>
        <v>1409</v>
      </c>
      <c r="T11" s="292">
        <f>ごみ処理量内訳!L11</f>
        <v>3209</v>
      </c>
      <c r="U11" s="292">
        <f>ごみ処理量内訳!H11</f>
        <v>0</v>
      </c>
      <c r="V11" s="292">
        <f>ごみ処理量内訳!I11</f>
        <v>0</v>
      </c>
      <c r="W11" s="292">
        <f>ごみ処理量内訳!J11</f>
        <v>0</v>
      </c>
      <c r="X11" s="292">
        <f>ごみ処理量内訳!K11</f>
        <v>0</v>
      </c>
      <c r="Y11" s="292">
        <f>ごみ処理量内訳!M11</f>
        <v>0</v>
      </c>
      <c r="Z11" s="292">
        <f>資源化量内訳!Y11</f>
        <v>247</v>
      </c>
      <c r="AA11" s="292">
        <f>SUM(P11,Q11,R11,Z11)</f>
        <v>33299</v>
      </c>
      <c r="AB11" s="297">
        <f>IF(AA11&lt;&gt;0,(Z11+P11+R11)/AA11*100,"-")</f>
        <v>100</v>
      </c>
      <c r="AC11" s="292">
        <f>施設資源化量内訳!Y11</f>
        <v>1883</v>
      </c>
      <c r="AD11" s="292">
        <f>施設資源化量内訳!AT11</f>
        <v>466</v>
      </c>
      <c r="AE11" s="292">
        <f>施設資源化量内訳!BO11</f>
        <v>0</v>
      </c>
      <c r="AF11" s="292">
        <f>施設資源化量内訳!CJ11</f>
        <v>0</v>
      </c>
      <c r="AG11" s="292">
        <f>施設資源化量内訳!DE11</f>
        <v>0</v>
      </c>
      <c r="AH11" s="292">
        <f>施設資源化量内訳!DZ11</f>
        <v>0</v>
      </c>
      <c r="AI11" s="292">
        <f>施設資源化量内訳!EU11</f>
        <v>2865</v>
      </c>
      <c r="AJ11" s="292">
        <f>SUM(AC11:AI11)</f>
        <v>5214</v>
      </c>
      <c r="AK11" s="297">
        <f>IF((AA11+J11)&lt;&gt;0,(Z11+AJ11+J11)/(AA11+J11)*100,"-")</f>
        <v>16.399891888645303</v>
      </c>
      <c r="AL11" s="297">
        <f>IF((AA11+J11)&lt;&gt;0,(資源化量内訳!D11-資源化量内訳!R11-資源化量内訳!T11-資源化量内訳!V11-資源化量内訳!U11)/(AA11+J11)*100,"-")</f>
        <v>15.129583470975106</v>
      </c>
      <c r="AM11" s="292">
        <f>ごみ処理量内訳!AA11</f>
        <v>0</v>
      </c>
      <c r="AN11" s="292">
        <f>ごみ処理量内訳!AB11</f>
        <v>0</v>
      </c>
      <c r="AO11" s="292">
        <f>ごみ処理量内訳!AC11</f>
        <v>0</v>
      </c>
      <c r="AP11" s="292">
        <f>SUM(AM11:AO11)</f>
        <v>0</v>
      </c>
      <c r="AQ11" s="412" t="s">
        <v>771</v>
      </c>
      <c r="AR11" s="413"/>
    </row>
    <row r="12" spans="1:44" s="224" customFormat="1" ht="13.5" customHeight="1">
      <c r="A12" s="290" t="s">
        <v>745</v>
      </c>
      <c r="B12" s="291" t="s">
        <v>773</v>
      </c>
      <c r="C12" s="290" t="s">
        <v>774</v>
      </c>
      <c r="D12" s="292">
        <f>+E12+F12</f>
        <v>62457</v>
      </c>
      <c r="E12" s="292">
        <v>62457</v>
      </c>
      <c r="F12" s="292">
        <v>0</v>
      </c>
      <c r="G12" s="292">
        <v>367</v>
      </c>
      <c r="H12" s="292">
        <f>SUM(ごみ搬入量内訳!E12,+ごみ搬入量内訳!AD12)</f>
        <v>15950</v>
      </c>
      <c r="I12" s="292">
        <f>ごみ搬入量内訳!BC12</f>
        <v>652</v>
      </c>
      <c r="J12" s="292">
        <f>資源化量内訳!BO12</f>
        <v>0</v>
      </c>
      <c r="K12" s="292">
        <f>SUM(H12:J12)</f>
        <v>16602</v>
      </c>
      <c r="L12" s="295">
        <f>IF(D12&lt;&gt;0,K12/D12/365*1000000,"-")</f>
        <v>728.25994695309271</v>
      </c>
      <c r="M12" s="292">
        <f>IF(D12&lt;&gt;0,(ごみ搬入量内訳!BR12+ごみ処理概要!J12)/ごみ処理概要!D12/365*1000000,"-")</f>
        <v>337.63503262847581</v>
      </c>
      <c r="N12" s="292">
        <f>IF(D12&lt;&gt;0,ごみ搬入量内訳!CM12/ごみ処理概要!D12/365*1000000,"-")</f>
        <v>390.62491432461701</v>
      </c>
      <c r="O12" s="292">
        <f>ごみ搬入量内訳!DH12</f>
        <v>0</v>
      </c>
      <c r="P12" s="292">
        <f>ごみ処理量内訳!E12</f>
        <v>14327</v>
      </c>
      <c r="Q12" s="292">
        <f>ごみ処理量内訳!N12</f>
        <v>55</v>
      </c>
      <c r="R12" s="292">
        <f>SUM(S12:Y12)</f>
        <v>1501</v>
      </c>
      <c r="S12" s="292">
        <f>ごみ処理量内訳!G12</f>
        <v>0</v>
      </c>
      <c r="T12" s="292">
        <f>ごみ処理量内訳!L12</f>
        <v>1470</v>
      </c>
      <c r="U12" s="292">
        <f>ごみ処理量内訳!H12</f>
        <v>31</v>
      </c>
      <c r="V12" s="292">
        <f>ごみ処理量内訳!I12</f>
        <v>0</v>
      </c>
      <c r="W12" s="292">
        <f>ごみ処理量内訳!J12</f>
        <v>0</v>
      </c>
      <c r="X12" s="292">
        <f>ごみ処理量内訳!K12</f>
        <v>0</v>
      </c>
      <c r="Y12" s="292">
        <f>ごみ処理量内訳!M12</f>
        <v>0</v>
      </c>
      <c r="Z12" s="292">
        <f>資源化量内訳!Y12</f>
        <v>1825</v>
      </c>
      <c r="AA12" s="292">
        <f>SUM(P12,Q12,R12,Z12)</f>
        <v>17708</v>
      </c>
      <c r="AB12" s="297">
        <f>IF(AA12&lt;&gt;0,(Z12+P12+R12)/AA12*100,"-")</f>
        <v>99.689405918229042</v>
      </c>
      <c r="AC12" s="292">
        <f>施設資源化量内訳!Y12</f>
        <v>3096</v>
      </c>
      <c r="AD12" s="292">
        <f>施設資源化量内訳!AT12</f>
        <v>0</v>
      </c>
      <c r="AE12" s="292">
        <f>施設資源化量内訳!BO12</f>
        <v>31</v>
      </c>
      <c r="AF12" s="292">
        <f>施設資源化量内訳!CJ12</f>
        <v>0</v>
      </c>
      <c r="AG12" s="292">
        <f>施設資源化量内訳!DE12</f>
        <v>0</v>
      </c>
      <c r="AH12" s="292">
        <f>施設資源化量内訳!DZ12</f>
        <v>0</v>
      </c>
      <c r="AI12" s="292">
        <f>施設資源化量内訳!EU12</f>
        <v>0</v>
      </c>
      <c r="AJ12" s="292">
        <f>SUM(AC12:AI12)</f>
        <v>3127</v>
      </c>
      <c r="AK12" s="297">
        <f>IF((AA12+J12)&lt;&gt;0,(Z12+AJ12+J12)/(AA12+J12)*100,"-")</f>
        <v>27.964761689631807</v>
      </c>
      <c r="AL12" s="297">
        <f>IF((AA12+J12)&lt;&gt;0,(資源化量内訳!D12-資源化量内訳!R12-資源化量内訳!T12-資源化量内訳!V12-資源化量内訳!U12)/(AA12+J12)*100,"-")</f>
        <v>19.663428958662752</v>
      </c>
      <c r="AM12" s="292">
        <f>ごみ処理量内訳!AA12</f>
        <v>55</v>
      </c>
      <c r="AN12" s="292">
        <f>ごみ処理量内訳!AB12</f>
        <v>0</v>
      </c>
      <c r="AO12" s="292">
        <f>ごみ処理量内訳!AC12</f>
        <v>1470</v>
      </c>
      <c r="AP12" s="292">
        <f>SUM(AM12:AO12)</f>
        <v>1525</v>
      </c>
      <c r="AQ12" s="412" t="s">
        <v>775</v>
      </c>
      <c r="AR12" s="413"/>
    </row>
    <row r="13" spans="1:44" s="224" customFormat="1" ht="13.5" customHeight="1">
      <c r="A13" s="290" t="s">
        <v>745</v>
      </c>
      <c r="B13" s="291" t="s">
        <v>776</v>
      </c>
      <c r="C13" s="290" t="s">
        <v>777</v>
      </c>
      <c r="D13" s="292">
        <f>+E13+F13</f>
        <v>60673</v>
      </c>
      <c r="E13" s="292">
        <v>60673</v>
      </c>
      <c r="F13" s="292">
        <v>0</v>
      </c>
      <c r="G13" s="292">
        <v>393</v>
      </c>
      <c r="H13" s="292">
        <f>SUM(ごみ搬入量内訳!E13,+ごみ搬入量内訳!AD13)</f>
        <v>16393</v>
      </c>
      <c r="I13" s="292">
        <f>ごみ搬入量内訳!BC13</f>
        <v>1446</v>
      </c>
      <c r="J13" s="292">
        <f>資源化量内訳!BO13</f>
        <v>0</v>
      </c>
      <c r="K13" s="292">
        <f>SUM(H13:J13)</f>
        <v>17839</v>
      </c>
      <c r="L13" s="295">
        <f>IF(D13&lt;&gt;0,K13/D13/365*1000000,"-")</f>
        <v>805.53083913338276</v>
      </c>
      <c r="M13" s="292">
        <f>IF(D13&lt;&gt;0,(ごみ搬入量内訳!BR13+ごみ処理概要!J13)/ごみ処理概要!D13/365*1000000,"-")</f>
        <v>505.20090970482005</v>
      </c>
      <c r="N13" s="292">
        <f>IF(D13&lt;&gt;0,ごみ搬入量内訳!CM13/ごみ処理概要!D13/365*1000000,"-")</f>
        <v>300.32992942856259</v>
      </c>
      <c r="O13" s="292">
        <f>ごみ搬入量内訳!DH13</f>
        <v>0</v>
      </c>
      <c r="P13" s="292">
        <f>ごみ処理量内訳!E13</f>
        <v>16371</v>
      </c>
      <c r="Q13" s="292">
        <f>ごみ処理量内訳!N13</f>
        <v>0</v>
      </c>
      <c r="R13" s="292">
        <f>SUM(S13:Y13)</f>
        <v>1320</v>
      </c>
      <c r="S13" s="292">
        <f>ごみ処理量内訳!G13</f>
        <v>469</v>
      </c>
      <c r="T13" s="292">
        <f>ごみ処理量内訳!L13</f>
        <v>712</v>
      </c>
      <c r="U13" s="292">
        <f>ごみ処理量内訳!H13</f>
        <v>0</v>
      </c>
      <c r="V13" s="292">
        <f>ごみ処理量内訳!I13</f>
        <v>0</v>
      </c>
      <c r="W13" s="292">
        <f>ごみ処理量内訳!J13</f>
        <v>0</v>
      </c>
      <c r="X13" s="292">
        <f>ごみ処理量内訳!K13</f>
        <v>139</v>
      </c>
      <c r="Y13" s="292">
        <f>ごみ処理量内訳!M13</f>
        <v>0</v>
      </c>
      <c r="Z13" s="292">
        <f>資源化量内訳!Y13</f>
        <v>148</v>
      </c>
      <c r="AA13" s="292">
        <f>SUM(P13,Q13,R13,Z13)</f>
        <v>17839</v>
      </c>
      <c r="AB13" s="297">
        <f>IF(AA13&lt;&gt;0,(Z13+P13+R13)/AA13*100,"-")</f>
        <v>100</v>
      </c>
      <c r="AC13" s="292">
        <f>施設資源化量内訳!Y13</f>
        <v>2144</v>
      </c>
      <c r="AD13" s="292">
        <f>施設資源化量内訳!AT13</f>
        <v>255</v>
      </c>
      <c r="AE13" s="292">
        <f>施設資源化量内訳!BO13</f>
        <v>0</v>
      </c>
      <c r="AF13" s="292">
        <f>施設資源化量内訳!CJ13</f>
        <v>0</v>
      </c>
      <c r="AG13" s="292">
        <f>施設資源化量内訳!DE13</f>
        <v>0</v>
      </c>
      <c r="AH13" s="292">
        <f>施設資源化量内訳!DZ13</f>
        <v>139</v>
      </c>
      <c r="AI13" s="292">
        <f>施設資源化量内訳!EU13</f>
        <v>692</v>
      </c>
      <c r="AJ13" s="292">
        <f>SUM(AC13:AI13)</f>
        <v>3230</v>
      </c>
      <c r="AK13" s="297">
        <f>IF((AA13+J13)&lt;&gt;0,(Z13+AJ13+J13)/(AA13+J13)*100,"-")</f>
        <v>18.936039015639892</v>
      </c>
      <c r="AL13" s="297">
        <f>IF((AA13+J13)&lt;&gt;0,(資源化量内訳!D13-資源化量内訳!R13-資源化量内訳!T13-資源化量内訳!V13-資源化量内訳!U13)/(AA13+J13)*100,"-")</f>
        <v>14.260889063288301</v>
      </c>
      <c r="AM13" s="292">
        <f>ごみ処理量内訳!AA13</f>
        <v>0</v>
      </c>
      <c r="AN13" s="292">
        <f>ごみ処理量内訳!AB13</f>
        <v>0</v>
      </c>
      <c r="AO13" s="292">
        <f>ごみ処理量内訳!AC13</f>
        <v>0</v>
      </c>
      <c r="AP13" s="292">
        <f>SUM(AM13:AO13)</f>
        <v>0</v>
      </c>
      <c r="AQ13" s="412" t="s">
        <v>778</v>
      </c>
      <c r="AR13" s="413"/>
    </row>
    <row r="14" spans="1:44" s="224" customFormat="1" ht="13.5" customHeight="1">
      <c r="A14" s="290" t="s">
        <v>745</v>
      </c>
      <c r="B14" s="291" t="s">
        <v>779</v>
      </c>
      <c r="C14" s="290" t="s">
        <v>780</v>
      </c>
      <c r="D14" s="292">
        <f>+E14+F14</f>
        <v>141090</v>
      </c>
      <c r="E14" s="292">
        <v>141090</v>
      </c>
      <c r="F14" s="292">
        <v>0</v>
      </c>
      <c r="G14" s="292">
        <v>1356</v>
      </c>
      <c r="H14" s="292">
        <f>SUM(ごみ搬入量内訳!E14,+ごみ搬入量内訳!AD14)</f>
        <v>42359</v>
      </c>
      <c r="I14" s="292">
        <f>ごみ搬入量内訳!BC14</f>
        <v>423</v>
      </c>
      <c r="J14" s="292">
        <f>資源化量内訳!BO14</f>
        <v>0</v>
      </c>
      <c r="K14" s="292">
        <f>SUM(H14:J14)</f>
        <v>42782</v>
      </c>
      <c r="L14" s="295">
        <f>IF(D14&lt;&gt;0,K14/D14/365*1000000,"-")</f>
        <v>830.75312852866682</v>
      </c>
      <c r="M14" s="292">
        <f>IF(D14&lt;&gt;0,(ごみ搬入量内訳!BR14+ごみ処理概要!J14)/ごみ処理概要!D14/365*1000000,"-")</f>
        <v>547.03254601891138</v>
      </c>
      <c r="N14" s="292">
        <f>IF(D14&lt;&gt;0,ごみ搬入量内訳!CM14/ごみ処理概要!D14/365*1000000,"-")</f>
        <v>283.72058250975522</v>
      </c>
      <c r="O14" s="292">
        <f>ごみ搬入量内訳!DH14</f>
        <v>0</v>
      </c>
      <c r="P14" s="292">
        <f>ごみ処理量内訳!E14</f>
        <v>37770</v>
      </c>
      <c r="Q14" s="292">
        <f>ごみ処理量内訳!N14</f>
        <v>0</v>
      </c>
      <c r="R14" s="292">
        <f>SUM(S14:Y14)</f>
        <v>4107</v>
      </c>
      <c r="S14" s="292">
        <f>ごみ処理量内訳!G14</f>
        <v>0</v>
      </c>
      <c r="T14" s="292">
        <f>ごみ処理量内訳!L14</f>
        <v>3889</v>
      </c>
      <c r="U14" s="292">
        <f>ごみ処理量内訳!H14</f>
        <v>218</v>
      </c>
      <c r="V14" s="292">
        <f>ごみ処理量内訳!I14</f>
        <v>0</v>
      </c>
      <c r="W14" s="292">
        <f>ごみ処理量内訳!J14</f>
        <v>0</v>
      </c>
      <c r="X14" s="292">
        <f>ごみ処理量内訳!K14</f>
        <v>0</v>
      </c>
      <c r="Y14" s="292">
        <f>ごみ処理量内訳!M14</f>
        <v>0</v>
      </c>
      <c r="Z14" s="292">
        <f>資源化量内訳!Y14</f>
        <v>0</v>
      </c>
      <c r="AA14" s="292">
        <f>SUM(P14,Q14,R14,Z14)</f>
        <v>41877</v>
      </c>
      <c r="AB14" s="297">
        <f>IF(AA14&lt;&gt;0,(Z14+P14+R14)/AA14*100,"-")</f>
        <v>100</v>
      </c>
      <c r="AC14" s="292">
        <f>施設資源化量内訳!Y14</f>
        <v>1049</v>
      </c>
      <c r="AD14" s="292">
        <f>施設資源化量内訳!AT14</f>
        <v>0</v>
      </c>
      <c r="AE14" s="292">
        <f>施設資源化量内訳!BO14</f>
        <v>215</v>
      </c>
      <c r="AF14" s="292">
        <f>施設資源化量内訳!CJ14</f>
        <v>0</v>
      </c>
      <c r="AG14" s="292">
        <f>施設資源化量内訳!DE14</f>
        <v>0</v>
      </c>
      <c r="AH14" s="292">
        <f>施設資源化量内訳!DZ14</f>
        <v>0</v>
      </c>
      <c r="AI14" s="292">
        <f>施設資源化量内訳!EU14</f>
        <v>2779</v>
      </c>
      <c r="AJ14" s="292">
        <f>SUM(AC14:AI14)</f>
        <v>4043</v>
      </c>
      <c r="AK14" s="297">
        <f>IF((AA14+J14)&lt;&gt;0,(Z14+AJ14+J14)/(AA14+J14)*100,"-")</f>
        <v>9.6544642643933418</v>
      </c>
      <c r="AL14" s="297">
        <f>IF((AA14+J14)&lt;&gt;0,(資源化量内訳!D14-資源化量内訳!R14-資源化量内訳!T14-資源化量内訳!V14-資源化量内訳!U14)/(AA14+J14)*100,"-")</f>
        <v>9.6544642643933418</v>
      </c>
      <c r="AM14" s="292">
        <f>ごみ処理量内訳!AA14</f>
        <v>0</v>
      </c>
      <c r="AN14" s="292">
        <f>ごみ処理量内訳!AB14</f>
        <v>2543</v>
      </c>
      <c r="AO14" s="292">
        <f>ごみ処理量内訳!AC14</f>
        <v>390</v>
      </c>
      <c r="AP14" s="292">
        <f>SUM(AM14:AO14)</f>
        <v>2933</v>
      </c>
      <c r="AQ14" s="412" t="s">
        <v>781</v>
      </c>
      <c r="AR14" s="413"/>
    </row>
    <row r="15" spans="1:44" s="224" customFormat="1" ht="13.5" customHeight="1">
      <c r="A15" s="290" t="s">
        <v>745</v>
      </c>
      <c r="B15" s="291" t="s">
        <v>782</v>
      </c>
      <c r="C15" s="290" t="s">
        <v>783</v>
      </c>
      <c r="D15" s="292">
        <f>+E15+F15</f>
        <v>62779</v>
      </c>
      <c r="E15" s="292">
        <v>62779</v>
      </c>
      <c r="F15" s="292">
        <v>0</v>
      </c>
      <c r="G15" s="292">
        <v>252</v>
      </c>
      <c r="H15" s="292">
        <f>SUM(ごみ搬入量内訳!E15,+ごみ搬入量内訳!AD15)</f>
        <v>16422</v>
      </c>
      <c r="I15" s="292">
        <f>ごみ搬入量内訳!BC15</f>
        <v>850</v>
      </c>
      <c r="J15" s="292">
        <f>資源化量内訳!BO15</f>
        <v>0</v>
      </c>
      <c r="K15" s="292">
        <f>SUM(H15:J15)</f>
        <v>17272</v>
      </c>
      <c r="L15" s="295">
        <f>IF(D15&lt;&gt;0,K15/D15/365*1000000,"-")</f>
        <v>753.76396478448976</v>
      </c>
      <c r="M15" s="292">
        <f>IF(D15&lt;&gt;0,(ごみ搬入量内訳!BR15+ごみ処理概要!J15)/ごみ処理概要!D15/365*1000000,"-")</f>
        <v>475.55383998706486</v>
      </c>
      <c r="N15" s="292">
        <f>IF(D15&lt;&gt;0,ごみ搬入量内訳!CM15/ごみ処理概要!D15/365*1000000,"-")</f>
        <v>278.21012479742484</v>
      </c>
      <c r="O15" s="292">
        <f>ごみ搬入量内訳!DH15</f>
        <v>0</v>
      </c>
      <c r="P15" s="292">
        <f>ごみ処理量内訳!E15</f>
        <v>15006</v>
      </c>
      <c r="Q15" s="292">
        <f>ごみ処理量内訳!N15</f>
        <v>0</v>
      </c>
      <c r="R15" s="292">
        <f>SUM(S15:Y15)</f>
        <v>965</v>
      </c>
      <c r="S15" s="292">
        <f>ごみ処理量内訳!G15</f>
        <v>474</v>
      </c>
      <c r="T15" s="292">
        <f>ごみ処理量内訳!L15</f>
        <v>491</v>
      </c>
      <c r="U15" s="292">
        <f>ごみ処理量内訳!H15</f>
        <v>0</v>
      </c>
      <c r="V15" s="292">
        <f>ごみ処理量内訳!I15</f>
        <v>0</v>
      </c>
      <c r="W15" s="292">
        <f>ごみ処理量内訳!J15</f>
        <v>0</v>
      </c>
      <c r="X15" s="292">
        <f>ごみ処理量内訳!K15</f>
        <v>0</v>
      </c>
      <c r="Y15" s="292">
        <f>ごみ処理量内訳!M15</f>
        <v>0</v>
      </c>
      <c r="Z15" s="292">
        <f>資源化量内訳!Y15</f>
        <v>1301</v>
      </c>
      <c r="AA15" s="292">
        <f>SUM(P15,Q15,R15,Z15)</f>
        <v>17272</v>
      </c>
      <c r="AB15" s="297">
        <f>IF(AA15&lt;&gt;0,(Z15+P15+R15)/AA15*100,"-")</f>
        <v>100</v>
      </c>
      <c r="AC15" s="292">
        <f>施設資源化量内訳!Y15</f>
        <v>1970</v>
      </c>
      <c r="AD15" s="292">
        <f>施設資源化量内訳!AT15</f>
        <v>234</v>
      </c>
      <c r="AE15" s="292">
        <f>施設資源化量内訳!BO15</f>
        <v>0</v>
      </c>
      <c r="AF15" s="292">
        <f>施設資源化量内訳!CJ15</f>
        <v>0</v>
      </c>
      <c r="AG15" s="292">
        <f>施設資源化量内訳!DE15</f>
        <v>0</v>
      </c>
      <c r="AH15" s="292">
        <f>施設資源化量内訳!DZ15</f>
        <v>0</v>
      </c>
      <c r="AI15" s="292">
        <f>施設資源化量内訳!EU15</f>
        <v>491</v>
      </c>
      <c r="AJ15" s="292">
        <f>SUM(AC15:AI15)</f>
        <v>2695</v>
      </c>
      <c r="AK15" s="297">
        <f>IF((AA15+J15)&lt;&gt;0,(Z15+AJ15+J15)/(AA15+J15)*100,"-")</f>
        <v>23.135710977304306</v>
      </c>
      <c r="AL15" s="297">
        <f>IF((AA15+J15)&lt;&gt;0,(資源化量内訳!D15-資源化量内訳!R15-資源化量内訳!T15-資源化量内訳!V15-資源化量内訳!U15)/(AA15+J15)*100,"-")</f>
        <v>19.441871236683649</v>
      </c>
      <c r="AM15" s="292">
        <f>ごみ処理量内訳!AA15</f>
        <v>0</v>
      </c>
      <c r="AN15" s="292">
        <f>ごみ処理量内訳!AB15</f>
        <v>0</v>
      </c>
      <c r="AO15" s="292">
        <f>ごみ処理量内訳!AC15</f>
        <v>0</v>
      </c>
      <c r="AP15" s="292">
        <f>SUM(AM15:AO15)</f>
        <v>0</v>
      </c>
      <c r="AQ15" s="412" t="s">
        <v>784</v>
      </c>
      <c r="AR15" s="413"/>
    </row>
    <row r="16" spans="1:44" s="224" customFormat="1" ht="13.5" customHeight="1">
      <c r="A16" s="290" t="s">
        <v>745</v>
      </c>
      <c r="B16" s="291" t="s">
        <v>785</v>
      </c>
      <c r="C16" s="290" t="s">
        <v>786</v>
      </c>
      <c r="D16" s="292">
        <f>+E16+F16</f>
        <v>122381</v>
      </c>
      <c r="E16" s="292">
        <v>122381</v>
      </c>
      <c r="F16" s="292">
        <v>0</v>
      </c>
      <c r="G16" s="292">
        <v>857</v>
      </c>
      <c r="H16" s="292">
        <f>SUM(ごみ搬入量内訳!E16,+ごみ搬入量内訳!AD16)</f>
        <v>34009</v>
      </c>
      <c r="I16" s="292">
        <f>ごみ搬入量内訳!BC16</f>
        <v>1105</v>
      </c>
      <c r="J16" s="292">
        <f>資源化量内訳!BO16</f>
        <v>0</v>
      </c>
      <c r="K16" s="292">
        <f>SUM(H16:J16)</f>
        <v>35114</v>
      </c>
      <c r="L16" s="295">
        <f>IF(D16&lt;&gt;0,K16/D16/365*1000000,"-")</f>
        <v>786.09211990445726</v>
      </c>
      <c r="M16" s="292">
        <f>IF(D16&lt;&gt;0,(ごみ搬入量内訳!BR16+ごみ処理概要!J16)/ごみ処理概要!D16/365*1000000,"-")</f>
        <v>546.79899836721461</v>
      </c>
      <c r="N16" s="292">
        <f>IF(D16&lt;&gt;0,ごみ搬入量内訳!CM16/ごみ処理概要!D16/365*1000000,"-")</f>
        <v>239.29312153724285</v>
      </c>
      <c r="O16" s="292">
        <f>ごみ搬入量内訳!DH16</f>
        <v>0</v>
      </c>
      <c r="P16" s="292">
        <f>ごみ処理量内訳!E16</f>
        <v>31538</v>
      </c>
      <c r="Q16" s="292">
        <f>ごみ処理量内訳!N16</f>
        <v>0</v>
      </c>
      <c r="R16" s="292">
        <f>SUM(S16:Y16)</f>
        <v>3575</v>
      </c>
      <c r="S16" s="292">
        <f>ごみ処理量内訳!G16</f>
        <v>1167</v>
      </c>
      <c r="T16" s="292">
        <f>ごみ処理量内訳!L16</f>
        <v>1946</v>
      </c>
      <c r="U16" s="292">
        <f>ごみ処理量内訳!H16</f>
        <v>462</v>
      </c>
      <c r="V16" s="292">
        <f>ごみ処理量内訳!I16</f>
        <v>0</v>
      </c>
      <c r="W16" s="292">
        <f>ごみ処理量内訳!J16</f>
        <v>0</v>
      </c>
      <c r="X16" s="292">
        <f>ごみ処理量内訳!K16</f>
        <v>0</v>
      </c>
      <c r="Y16" s="292">
        <f>ごみ処理量内訳!M16</f>
        <v>0</v>
      </c>
      <c r="Z16" s="292">
        <f>資源化量内訳!Y16</f>
        <v>0</v>
      </c>
      <c r="AA16" s="292">
        <f>SUM(P16,Q16,R16,Z16)</f>
        <v>35113</v>
      </c>
      <c r="AB16" s="297">
        <f>IF(AA16&lt;&gt;0,(Z16+P16+R16)/AA16*100,"-")</f>
        <v>100</v>
      </c>
      <c r="AC16" s="292">
        <f>施設資源化量内訳!Y16</f>
        <v>2115</v>
      </c>
      <c r="AD16" s="292">
        <f>施設資源化量内訳!AT16</f>
        <v>315</v>
      </c>
      <c r="AE16" s="292">
        <f>施設資源化量内訳!BO16</f>
        <v>462</v>
      </c>
      <c r="AF16" s="292">
        <f>施設資源化量内訳!CJ16</f>
        <v>0</v>
      </c>
      <c r="AG16" s="292">
        <f>施設資源化量内訳!DE16</f>
        <v>0</v>
      </c>
      <c r="AH16" s="292">
        <f>施設資源化量内訳!DZ16</f>
        <v>0</v>
      </c>
      <c r="AI16" s="292">
        <f>施設資源化量内訳!EU16</f>
        <v>1730</v>
      </c>
      <c r="AJ16" s="292">
        <f>SUM(AC16:AI16)</f>
        <v>4622</v>
      </c>
      <c r="AK16" s="297">
        <f>IF((AA16+J16)&lt;&gt;0,(Z16+AJ16+J16)/(AA16+J16)*100,"-")</f>
        <v>13.16321590294193</v>
      </c>
      <c r="AL16" s="297">
        <f>IF((AA16+J16)&lt;&gt;0,(資源化量内訳!D16-資源化量内訳!R16-資源化量内訳!T16-資源化量内訳!V16-資源化量内訳!U16)/(AA16+J16)*100,"-")</f>
        <v>13.16321590294193</v>
      </c>
      <c r="AM16" s="292">
        <f>ごみ処理量内訳!AA16</f>
        <v>0</v>
      </c>
      <c r="AN16" s="292">
        <f>ごみ処理量内訳!AB16</f>
        <v>928</v>
      </c>
      <c r="AO16" s="292">
        <f>ごみ処理量内訳!AC16</f>
        <v>0</v>
      </c>
      <c r="AP16" s="292">
        <f>SUM(AM16:AO16)</f>
        <v>928</v>
      </c>
      <c r="AQ16" s="412" t="s">
        <v>787</v>
      </c>
      <c r="AR16" s="413"/>
    </row>
    <row r="17" spans="1:44" s="224" customFormat="1" ht="13.5" customHeight="1">
      <c r="A17" s="290" t="s">
        <v>745</v>
      </c>
      <c r="B17" s="291" t="s">
        <v>788</v>
      </c>
      <c r="C17" s="290" t="s">
        <v>789</v>
      </c>
      <c r="D17" s="292">
        <f>+E17+F17</f>
        <v>54260</v>
      </c>
      <c r="E17" s="292">
        <v>54260</v>
      </c>
      <c r="F17" s="292">
        <v>0</v>
      </c>
      <c r="G17" s="292">
        <v>258</v>
      </c>
      <c r="H17" s="292">
        <f>SUM(ごみ搬入量内訳!E17,+ごみ搬入量内訳!AD17)</f>
        <v>17416</v>
      </c>
      <c r="I17" s="292">
        <f>ごみ搬入量内訳!BC17</f>
        <v>1954</v>
      </c>
      <c r="J17" s="292">
        <f>資源化量内訳!BO17</f>
        <v>0</v>
      </c>
      <c r="K17" s="292">
        <f>SUM(H17:J17)</f>
        <v>19370</v>
      </c>
      <c r="L17" s="295">
        <f>IF(D17&lt;&gt;0,K17/D17/365*1000000,"-")</f>
        <v>978.04078788582638</v>
      </c>
      <c r="M17" s="292">
        <f>IF(D17&lt;&gt;0,(ごみ搬入量内訳!BR17+ごみ処理概要!J17)/ごみ処理概要!D17/365*1000000,"-")</f>
        <v>660.74557306525151</v>
      </c>
      <c r="N17" s="292">
        <f>IF(D17&lt;&gt;0,ごみ搬入量内訳!CM17/ごみ処理概要!D17/365*1000000,"-")</f>
        <v>317.2952148205747</v>
      </c>
      <c r="O17" s="292">
        <f>ごみ搬入量内訳!DH17</f>
        <v>0</v>
      </c>
      <c r="P17" s="292">
        <f>ごみ処理量内訳!E17</f>
        <v>15840</v>
      </c>
      <c r="Q17" s="292">
        <f>ごみ処理量内訳!N17</f>
        <v>0</v>
      </c>
      <c r="R17" s="292">
        <f>SUM(S17:Y17)</f>
        <v>3854</v>
      </c>
      <c r="S17" s="292">
        <f>ごみ処理量内訳!G17</f>
        <v>1241</v>
      </c>
      <c r="T17" s="292">
        <f>ごみ処理量内訳!L17</f>
        <v>1457</v>
      </c>
      <c r="U17" s="292">
        <f>ごみ処理量内訳!H17</f>
        <v>1156</v>
      </c>
      <c r="V17" s="292">
        <f>ごみ処理量内訳!I17</f>
        <v>0</v>
      </c>
      <c r="W17" s="292">
        <f>ごみ処理量内訳!J17</f>
        <v>0</v>
      </c>
      <c r="X17" s="292">
        <f>ごみ処理量内訳!K17</f>
        <v>0</v>
      </c>
      <c r="Y17" s="292">
        <f>ごみ処理量内訳!M17</f>
        <v>0</v>
      </c>
      <c r="Z17" s="292">
        <f>資源化量内訳!Y17</f>
        <v>0</v>
      </c>
      <c r="AA17" s="292">
        <f>SUM(P17,Q17,R17,Z17)</f>
        <v>19694</v>
      </c>
      <c r="AB17" s="297">
        <f>IF(AA17&lt;&gt;0,(Z17+P17+R17)/AA17*100,"-")</f>
        <v>100</v>
      </c>
      <c r="AC17" s="292">
        <f>施設資源化量内訳!Y17</f>
        <v>0</v>
      </c>
      <c r="AD17" s="292">
        <f>施設資源化量内訳!AT17</f>
        <v>120</v>
      </c>
      <c r="AE17" s="292">
        <f>施設資源化量内訳!BO17</f>
        <v>890</v>
      </c>
      <c r="AF17" s="292">
        <f>施設資源化量内訳!CJ17</f>
        <v>0</v>
      </c>
      <c r="AG17" s="292">
        <f>施設資源化量内訳!DE17</f>
        <v>0</v>
      </c>
      <c r="AH17" s="292">
        <f>施設資源化量内訳!DZ17</f>
        <v>0</v>
      </c>
      <c r="AI17" s="292">
        <f>施設資源化量内訳!EU17</f>
        <v>0</v>
      </c>
      <c r="AJ17" s="292">
        <f>SUM(AC17:AI17)</f>
        <v>1010</v>
      </c>
      <c r="AK17" s="297">
        <f>IF((AA17+J17)&lt;&gt;0,(Z17+AJ17+J17)/(AA17+J17)*100,"-")</f>
        <v>5.1284655224941602</v>
      </c>
      <c r="AL17" s="297">
        <f>IF((AA17+J17)&lt;&gt;0,(資源化量内訳!D17-資源化量内訳!R17-資源化量内訳!T17-資源化量内訳!V17-資源化量内訳!U17)/(AA17+J17)*100,"-")</f>
        <v>5.1284655224941602</v>
      </c>
      <c r="AM17" s="292">
        <f>ごみ処理量内訳!AA17</f>
        <v>0</v>
      </c>
      <c r="AN17" s="292">
        <f>ごみ処理量内訳!AB17</f>
        <v>2100</v>
      </c>
      <c r="AO17" s="292">
        <f>ごみ処理量内訳!AC17</f>
        <v>0</v>
      </c>
      <c r="AP17" s="292">
        <f>SUM(AM17:AO17)</f>
        <v>2100</v>
      </c>
      <c r="AQ17" s="412" t="s">
        <v>790</v>
      </c>
      <c r="AR17" s="413"/>
    </row>
    <row r="18" spans="1:44" s="224" customFormat="1" ht="13.5" customHeight="1">
      <c r="A18" s="290" t="s">
        <v>745</v>
      </c>
      <c r="B18" s="291" t="s">
        <v>791</v>
      </c>
      <c r="C18" s="290" t="s">
        <v>792</v>
      </c>
      <c r="D18" s="292">
        <f>+E18+F18</f>
        <v>43151</v>
      </c>
      <c r="E18" s="292">
        <v>43151</v>
      </c>
      <c r="F18" s="292">
        <v>0</v>
      </c>
      <c r="G18" s="292">
        <v>166</v>
      </c>
      <c r="H18" s="292">
        <f>SUM(ごみ搬入量内訳!E18,+ごみ搬入量内訳!AD18)</f>
        <v>10444</v>
      </c>
      <c r="I18" s="292">
        <f>ごみ搬入量内訳!BC18</f>
        <v>440</v>
      </c>
      <c r="J18" s="292">
        <f>資源化量内訳!BO18</f>
        <v>0</v>
      </c>
      <c r="K18" s="292">
        <f>SUM(H18:J18)</f>
        <v>10884</v>
      </c>
      <c r="L18" s="295">
        <f>IF(D18&lt;&gt;0,K18/D18/365*1000000,"-")</f>
        <v>691.04257333994065</v>
      </c>
      <c r="M18" s="292">
        <f>IF(D18&lt;&gt;0,(ごみ搬入量内訳!BR18+ごみ処理概要!J18)/ごみ処理概要!D18/365*1000000,"-")</f>
        <v>535.23418717895072</v>
      </c>
      <c r="N18" s="292">
        <f>IF(D18&lt;&gt;0,ごみ搬入量内訳!CM18/ごみ処理概要!D18/365*1000000,"-")</f>
        <v>155.80838616098995</v>
      </c>
      <c r="O18" s="292">
        <f>ごみ搬入量内訳!DH18</f>
        <v>0</v>
      </c>
      <c r="P18" s="292">
        <f>ごみ処理量内訳!E18</f>
        <v>9666</v>
      </c>
      <c r="Q18" s="292">
        <f>ごみ処理量内訳!N18</f>
        <v>0</v>
      </c>
      <c r="R18" s="292">
        <f>SUM(S18:Y18)</f>
        <v>1342</v>
      </c>
      <c r="S18" s="292">
        <f>ごみ処理量内訳!G18</f>
        <v>253</v>
      </c>
      <c r="T18" s="292">
        <f>ごみ処理量内訳!L18</f>
        <v>1089</v>
      </c>
      <c r="U18" s="292">
        <f>ごみ処理量内訳!H18</f>
        <v>0</v>
      </c>
      <c r="V18" s="292">
        <f>ごみ処理量内訳!I18</f>
        <v>0</v>
      </c>
      <c r="W18" s="292">
        <f>ごみ処理量内訳!J18</f>
        <v>0</v>
      </c>
      <c r="X18" s="292">
        <f>ごみ処理量内訳!K18</f>
        <v>0</v>
      </c>
      <c r="Y18" s="292">
        <f>ごみ処理量内訳!M18</f>
        <v>0</v>
      </c>
      <c r="Z18" s="292">
        <f>資源化量内訳!Y18</f>
        <v>0</v>
      </c>
      <c r="AA18" s="292">
        <f>SUM(P18,Q18,R18,Z18)</f>
        <v>11008</v>
      </c>
      <c r="AB18" s="297">
        <f>IF(AA18&lt;&gt;0,(Z18+P18+R18)/AA18*100,"-")</f>
        <v>100</v>
      </c>
      <c r="AC18" s="292">
        <f>施設資源化量内訳!Y18</f>
        <v>0</v>
      </c>
      <c r="AD18" s="292">
        <f>施設資源化量内訳!AT18</f>
        <v>37</v>
      </c>
      <c r="AE18" s="292">
        <f>施設資源化量内訳!BO18</f>
        <v>0</v>
      </c>
      <c r="AF18" s="292">
        <f>施設資源化量内訳!CJ18</f>
        <v>0</v>
      </c>
      <c r="AG18" s="292">
        <f>施設資源化量内訳!DE18</f>
        <v>0</v>
      </c>
      <c r="AH18" s="292">
        <f>施設資源化量内訳!DZ18</f>
        <v>0</v>
      </c>
      <c r="AI18" s="292">
        <f>施設資源化量内訳!EU18</f>
        <v>1040</v>
      </c>
      <c r="AJ18" s="292">
        <f>SUM(AC18:AI18)</f>
        <v>1077</v>
      </c>
      <c r="AK18" s="297">
        <f>IF((AA18+J18)&lt;&gt;0,(Z18+AJ18+J18)/(AA18+J18)*100,"-")</f>
        <v>9.7837936046511622</v>
      </c>
      <c r="AL18" s="297">
        <f>IF((AA18+J18)&lt;&gt;0,(資源化量内訳!D18-資源化量内訳!R18-資源化量内訳!T18-資源化量内訳!V18-資源化量内訳!U18)/(AA18+J18)*100,"-")</f>
        <v>9.7837936046511622</v>
      </c>
      <c r="AM18" s="292">
        <f>ごみ処理量内訳!AA18</f>
        <v>0</v>
      </c>
      <c r="AN18" s="292">
        <f>ごみ処理量内訳!AB18</f>
        <v>908</v>
      </c>
      <c r="AO18" s="292">
        <f>ごみ処理量内訳!AC18</f>
        <v>45</v>
      </c>
      <c r="AP18" s="292">
        <f>SUM(AM18:AO18)</f>
        <v>953</v>
      </c>
      <c r="AQ18" s="412" t="s">
        <v>793</v>
      </c>
      <c r="AR18" s="413"/>
    </row>
    <row r="19" spans="1:44" s="224" customFormat="1" ht="13.5" customHeight="1">
      <c r="A19" s="290" t="s">
        <v>745</v>
      </c>
      <c r="B19" s="291" t="s">
        <v>794</v>
      </c>
      <c r="C19" s="290" t="s">
        <v>795</v>
      </c>
      <c r="D19" s="292">
        <f>+E19+F19</f>
        <v>4950</v>
      </c>
      <c r="E19" s="292">
        <v>4950</v>
      </c>
      <c r="F19" s="292">
        <v>0</v>
      </c>
      <c r="G19" s="292">
        <v>36</v>
      </c>
      <c r="H19" s="292">
        <f>SUM(ごみ搬入量内訳!E19,+ごみ搬入量内訳!AD19)</f>
        <v>1385</v>
      </c>
      <c r="I19" s="292">
        <f>ごみ搬入量内訳!BC19</f>
        <v>82</v>
      </c>
      <c r="J19" s="292">
        <f>資源化量内訳!BO19</f>
        <v>0</v>
      </c>
      <c r="K19" s="292">
        <f>SUM(H19:J19)</f>
        <v>1467</v>
      </c>
      <c r="L19" s="295">
        <f>IF(D19&lt;&gt;0,K19/D19/365*1000000,"-")</f>
        <v>811.95516811955179</v>
      </c>
      <c r="M19" s="292">
        <f>IF(D19&lt;&gt;0,(ごみ搬入量内訳!BR19+ごみ処理概要!J19)/ごみ処理概要!D19/365*1000000,"-")</f>
        <v>725.05880725058796</v>
      </c>
      <c r="N19" s="292">
        <f>IF(D19&lt;&gt;0,ごみ搬入量内訳!CM19/ごみ処理概要!D19/365*1000000,"-")</f>
        <v>86.896360868963626</v>
      </c>
      <c r="O19" s="292">
        <f>ごみ搬入量内訳!DH19</f>
        <v>0</v>
      </c>
      <c r="P19" s="292">
        <f>ごみ処理量内訳!E19</f>
        <v>1287</v>
      </c>
      <c r="Q19" s="292">
        <f>ごみ処理量内訳!N19</f>
        <v>0</v>
      </c>
      <c r="R19" s="292">
        <f>SUM(S19:Y19)</f>
        <v>180</v>
      </c>
      <c r="S19" s="292">
        <f>ごみ処理量内訳!G19</f>
        <v>0</v>
      </c>
      <c r="T19" s="292">
        <f>ごみ処理量内訳!L19</f>
        <v>112</v>
      </c>
      <c r="U19" s="292">
        <f>ごみ処理量内訳!H19</f>
        <v>0</v>
      </c>
      <c r="V19" s="292">
        <f>ごみ処理量内訳!I19</f>
        <v>0</v>
      </c>
      <c r="W19" s="292">
        <f>ごみ処理量内訳!J19</f>
        <v>0</v>
      </c>
      <c r="X19" s="292">
        <f>ごみ処理量内訳!K19</f>
        <v>0</v>
      </c>
      <c r="Y19" s="292">
        <f>ごみ処理量内訳!M19</f>
        <v>68</v>
      </c>
      <c r="Z19" s="292">
        <f>資源化量内訳!Y19</f>
        <v>0</v>
      </c>
      <c r="AA19" s="292">
        <f>SUM(P19,Q19,R19,Z19)</f>
        <v>1467</v>
      </c>
      <c r="AB19" s="297">
        <f>IF(AA19&lt;&gt;0,(Z19+P19+R19)/AA19*100,"-")</f>
        <v>100</v>
      </c>
      <c r="AC19" s="292">
        <f>施設資源化量内訳!Y19</f>
        <v>0</v>
      </c>
      <c r="AD19" s="292">
        <f>施設資源化量内訳!AT19</f>
        <v>0</v>
      </c>
      <c r="AE19" s="292">
        <f>施設資源化量内訳!BO19</f>
        <v>0</v>
      </c>
      <c r="AF19" s="292">
        <f>施設資源化量内訳!CJ19</f>
        <v>0</v>
      </c>
      <c r="AG19" s="292">
        <f>施設資源化量内訳!DE19</f>
        <v>0</v>
      </c>
      <c r="AH19" s="292">
        <f>施設資源化量内訳!DZ19</f>
        <v>0</v>
      </c>
      <c r="AI19" s="292">
        <f>施設資源化量内訳!EU19</f>
        <v>75</v>
      </c>
      <c r="AJ19" s="292">
        <f>SUM(AC19:AI19)</f>
        <v>75</v>
      </c>
      <c r="AK19" s="297">
        <f>IF((AA19+J19)&lt;&gt;0,(Z19+AJ19+J19)/(AA19+J19)*100,"-")</f>
        <v>5.112474437627812</v>
      </c>
      <c r="AL19" s="297">
        <f>IF((AA19+J19)&lt;&gt;0,(資源化量内訳!D19-資源化量内訳!R19-資源化量内訳!T19-資源化量内訳!V19-資源化量内訳!U19)/(AA19+J19)*100,"-")</f>
        <v>5.112474437627812</v>
      </c>
      <c r="AM19" s="292">
        <f>ごみ処理量内訳!AA19</f>
        <v>0</v>
      </c>
      <c r="AN19" s="292">
        <f>ごみ処理量内訳!AB19</f>
        <v>112</v>
      </c>
      <c r="AO19" s="292">
        <f>ごみ処理量内訳!AC19</f>
        <v>0</v>
      </c>
      <c r="AP19" s="292">
        <f>SUM(AM19:AO19)</f>
        <v>112</v>
      </c>
      <c r="AQ19" s="412" t="s">
        <v>796</v>
      </c>
      <c r="AR19" s="413"/>
    </row>
    <row r="20" spans="1:44" s="224" customFormat="1" ht="13.5" customHeight="1">
      <c r="A20" s="290" t="s">
        <v>745</v>
      </c>
      <c r="B20" s="291" t="s">
        <v>797</v>
      </c>
      <c r="C20" s="290" t="s">
        <v>798</v>
      </c>
      <c r="D20" s="292">
        <f>+E20+F20</f>
        <v>3158</v>
      </c>
      <c r="E20" s="292">
        <v>3158</v>
      </c>
      <c r="F20" s="292">
        <v>0</v>
      </c>
      <c r="G20" s="292">
        <v>16</v>
      </c>
      <c r="H20" s="292">
        <f>SUM(ごみ搬入量内訳!E20,+ごみ搬入量内訳!AD20)</f>
        <v>662</v>
      </c>
      <c r="I20" s="292">
        <f>ごみ搬入量内訳!BC20</f>
        <v>14</v>
      </c>
      <c r="J20" s="292">
        <f>資源化量内訳!BO20</f>
        <v>0</v>
      </c>
      <c r="K20" s="292">
        <f>SUM(H20:J20)</f>
        <v>676</v>
      </c>
      <c r="L20" s="295">
        <f>IF(D20&lt;&gt;0,K20/D20/365*1000000,"-")</f>
        <v>586.46446944919182</v>
      </c>
      <c r="M20" s="292">
        <f>IF(D20&lt;&gt;0,(ごみ搬入量内訳!BR20+ごみ処理概要!J20)/ごみ処理概要!D20/365*1000000,"-")</f>
        <v>586.46446944919182</v>
      </c>
      <c r="N20" s="292">
        <f>IF(D20&lt;&gt;0,ごみ搬入量内訳!CM20/ごみ処理概要!D20/365*1000000,"-")</f>
        <v>0</v>
      </c>
      <c r="O20" s="292">
        <f>ごみ搬入量内訳!DH20</f>
        <v>0</v>
      </c>
      <c r="P20" s="292">
        <f>ごみ処理量内訳!E20</f>
        <v>585</v>
      </c>
      <c r="Q20" s="292">
        <f>ごみ処理量内訳!N20</f>
        <v>0</v>
      </c>
      <c r="R20" s="292">
        <f>SUM(S20:Y20)</f>
        <v>78</v>
      </c>
      <c r="S20" s="292">
        <f>ごみ処理量内訳!G20</f>
        <v>18</v>
      </c>
      <c r="T20" s="292">
        <f>ごみ処理量内訳!L20</f>
        <v>60</v>
      </c>
      <c r="U20" s="292">
        <f>ごみ処理量内訳!H20</f>
        <v>0</v>
      </c>
      <c r="V20" s="292">
        <f>ごみ処理量内訳!I20</f>
        <v>0</v>
      </c>
      <c r="W20" s="292">
        <f>ごみ処理量内訳!J20</f>
        <v>0</v>
      </c>
      <c r="X20" s="292">
        <f>ごみ処理量内訳!K20</f>
        <v>0</v>
      </c>
      <c r="Y20" s="292">
        <f>ごみ処理量内訳!M20</f>
        <v>0</v>
      </c>
      <c r="Z20" s="292">
        <f>資源化量内訳!Y20</f>
        <v>0</v>
      </c>
      <c r="AA20" s="292">
        <f>SUM(P20,Q20,R20,Z20)</f>
        <v>663</v>
      </c>
      <c r="AB20" s="297">
        <f>IF(AA20&lt;&gt;0,(Z20+P20+R20)/AA20*100,"-")</f>
        <v>100</v>
      </c>
      <c r="AC20" s="292">
        <f>施設資源化量内訳!Y20</f>
        <v>0</v>
      </c>
      <c r="AD20" s="292">
        <f>施設資源化量内訳!AT20</f>
        <v>4</v>
      </c>
      <c r="AE20" s="292">
        <f>施設資源化量内訳!BO20</f>
        <v>0</v>
      </c>
      <c r="AF20" s="292">
        <f>施設資源化量内訳!CJ20</f>
        <v>0</v>
      </c>
      <c r="AG20" s="292">
        <f>施設資源化量内訳!DE20</f>
        <v>0</v>
      </c>
      <c r="AH20" s="292">
        <f>施設資源化量内訳!DZ20</f>
        <v>0</v>
      </c>
      <c r="AI20" s="292">
        <f>施設資源化量内訳!EU20</f>
        <v>55</v>
      </c>
      <c r="AJ20" s="292">
        <f>SUM(AC20:AI20)</f>
        <v>59</v>
      </c>
      <c r="AK20" s="297">
        <f>IF((AA20+J20)&lt;&gt;0,(Z20+AJ20+J20)/(AA20+J20)*100,"-")</f>
        <v>8.8989441930618405</v>
      </c>
      <c r="AL20" s="297">
        <f>IF((AA20+J20)&lt;&gt;0,(資源化量内訳!D20-資源化量内訳!R20-資源化量内訳!T20-資源化量内訳!V20-資源化量内訳!U20)/(AA20+J20)*100,"-")</f>
        <v>8.8989441930618405</v>
      </c>
      <c r="AM20" s="292">
        <f>ごみ処理量内訳!AA20</f>
        <v>0</v>
      </c>
      <c r="AN20" s="292">
        <f>ごみ処理量内訳!AB20</f>
        <v>89</v>
      </c>
      <c r="AO20" s="292">
        <f>ごみ処理量内訳!AC20</f>
        <v>3</v>
      </c>
      <c r="AP20" s="292">
        <f>SUM(AM20:AO20)</f>
        <v>92</v>
      </c>
      <c r="AQ20" s="412" t="s">
        <v>799</v>
      </c>
      <c r="AR20" s="413"/>
    </row>
    <row r="21" spans="1:44" s="224" customFormat="1" ht="13.5" customHeight="1">
      <c r="A21" s="290" t="s">
        <v>745</v>
      </c>
      <c r="B21" s="291" t="s">
        <v>800</v>
      </c>
      <c r="C21" s="290" t="s">
        <v>801</v>
      </c>
      <c r="D21" s="292">
        <f>+E21+F21</f>
        <v>1709</v>
      </c>
      <c r="E21" s="292">
        <v>1709</v>
      </c>
      <c r="F21" s="292">
        <v>0</v>
      </c>
      <c r="G21" s="292">
        <v>6</v>
      </c>
      <c r="H21" s="292">
        <f>SUM(ごみ搬入量内訳!E21,+ごみ搬入量内訳!AD21)</f>
        <v>379</v>
      </c>
      <c r="I21" s="292">
        <f>ごみ搬入量内訳!BC21</f>
        <v>13</v>
      </c>
      <c r="J21" s="292">
        <f>資源化量内訳!BO21</f>
        <v>0</v>
      </c>
      <c r="K21" s="292">
        <f>SUM(H21:J21)</f>
        <v>392</v>
      </c>
      <c r="L21" s="295">
        <f>IF(D21&lt;&gt;0,K21/D21/365*1000000,"-")</f>
        <v>628.42165169088707</v>
      </c>
      <c r="M21" s="292">
        <f>IF(D21&lt;&gt;0,(ごみ搬入量内訳!BR21+ごみ処理概要!J21)/ごみ処理概要!D21/365*1000000,"-")</f>
        <v>570.70945918866278</v>
      </c>
      <c r="N21" s="292">
        <f>IF(D21&lt;&gt;0,ごみ搬入量内訳!CM21/ごみ処理概要!D21/365*1000000,"-")</f>
        <v>57.712192502224326</v>
      </c>
      <c r="O21" s="292">
        <f>ごみ搬入量内訳!DH21</f>
        <v>0</v>
      </c>
      <c r="P21" s="292">
        <f>ごみ処理量内訳!E21</f>
        <v>335</v>
      </c>
      <c r="Q21" s="292">
        <f>ごみ処理量内訳!N21</f>
        <v>0</v>
      </c>
      <c r="R21" s="292">
        <f>SUM(S21:Y21)</f>
        <v>56</v>
      </c>
      <c r="S21" s="292">
        <f>ごみ処理量内訳!G21</f>
        <v>9</v>
      </c>
      <c r="T21" s="292">
        <f>ごみ処理量内訳!L21</f>
        <v>33</v>
      </c>
      <c r="U21" s="292">
        <f>ごみ処理量内訳!H21</f>
        <v>0</v>
      </c>
      <c r="V21" s="292">
        <f>ごみ処理量内訳!I21</f>
        <v>0</v>
      </c>
      <c r="W21" s="292">
        <f>ごみ処理量内訳!J21</f>
        <v>0</v>
      </c>
      <c r="X21" s="292">
        <f>ごみ処理量内訳!K21</f>
        <v>0</v>
      </c>
      <c r="Y21" s="292">
        <f>ごみ処理量内訳!M21</f>
        <v>14</v>
      </c>
      <c r="Z21" s="292">
        <f>資源化量内訳!Y21</f>
        <v>0</v>
      </c>
      <c r="AA21" s="292">
        <f>SUM(P21,Q21,R21,Z21)</f>
        <v>391</v>
      </c>
      <c r="AB21" s="297">
        <f>IF(AA21&lt;&gt;0,(Z21+P21+R21)/AA21*100,"-")</f>
        <v>100</v>
      </c>
      <c r="AC21" s="292">
        <f>施設資源化量内訳!Y21</f>
        <v>0</v>
      </c>
      <c r="AD21" s="292">
        <f>施設資源化量内訳!AT21</f>
        <v>0</v>
      </c>
      <c r="AE21" s="292">
        <f>施設資源化量内訳!BO21</f>
        <v>0</v>
      </c>
      <c r="AF21" s="292">
        <f>施設資源化量内訳!CJ21</f>
        <v>0</v>
      </c>
      <c r="AG21" s="292">
        <f>施設資源化量内訳!DE21</f>
        <v>0</v>
      </c>
      <c r="AH21" s="292">
        <f>施設資源化量内訳!DZ21</f>
        <v>0</v>
      </c>
      <c r="AI21" s="292">
        <f>施設資源化量内訳!EU21</f>
        <v>33</v>
      </c>
      <c r="AJ21" s="292">
        <f>SUM(AC21:AI21)</f>
        <v>33</v>
      </c>
      <c r="AK21" s="297">
        <f>IF((AA21+J21)&lt;&gt;0,(Z21+AJ21+J21)/(AA21+J21)*100,"-")</f>
        <v>8.4398976982097178</v>
      </c>
      <c r="AL21" s="297">
        <f>IF((AA21+J21)&lt;&gt;0,(資源化量内訳!D21-資源化量内訳!R21-資源化量内訳!T21-資源化量内訳!V21-資源化量内訳!U21)/(AA21+J21)*100,"-")</f>
        <v>8.4398976982097178</v>
      </c>
      <c r="AM21" s="292">
        <f>ごみ処理量内訳!AA21</f>
        <v>0</v>
      </c>
      <c r="AN21" s="292">
        <f>ごみ処理量内訳!AB21</f>
        <v>50</v>
      </c>
      <c r="AO21" s="292">
        <f>ごみ処理量内訳!AC21</f>
        <v>9</v>
      </c>
      <c r="AP21" s="292">
        <f>SUM(AM21:AO21)</f>
        <v>59</v>
      </c>
      <c r="AQ21" s="412" t="s">
        <v>802</v>
      </c>
      <c r="AR21" s="413"/>
    </row>
    <row r="22" spans="1:44" s="224" customFormat="1" ht="13.5" customHeight="1">
      <c r="A22" s="290" t="s">
        <v>745</v>
      </c>
      <c r="B22" s="291" t="s">
        <v>803</v>
      </c>
      <c r="C22" s="290" t="s">
        <v>804</v>
      </c>
      <c r="D22" s="292">
        <f>+E22+F22</f>
        <v>9615</v>
      </c>
      <c r="E22" s="292">
        <v>9615</v>
      </c>
      <c r="F22" s="292">
        <v>0</v>
      </c>
      <c r="G22" s="292">
        <v>33</v>
      </c>
      <c r="H22" s="292">
        <f>SUM(ごみ搬入量内訳!E22,+ごみ搬入量内訳!AD22)</f>
        <v>2512</v>
      </c>
      <c r="I22" s="292">
        <f>ごみ搬入量内訳!BC22</f>
        <v>312</v>
      </c>
      <c r="J22" s="292">
        <f>資源化量内訳!BO22</f>
        <v>0</v>
      </c>
      <c r="K22" s="292">
        <f>SUM(H22:J22)</f>
        <v>2824</v>
      </c>
      <c r="L22" s="295">
        <f>IF(D22&lt;&gt;0,K22/D22/365*1000000,"-")</f>
        <v>804.67876249296546</v>
      </c>
      <c r="M22" s="292">
        <f>IF(D22&lt;&gt;0,(ごみ搬入量内訳!BR22+ごみ処理概要!J22)/ごみ処理概要!D22/365*1000000,"-")</f>
        <v>578.4340962679604</v>
      </c>
      <c r="N22" s="292">
        <f>IF(D22&lt;&gt;0,ごみ搬入量内訳!CM22/ごみ処理概要!D22/365*1000000,"-")</f>
        <v>226.24466622500518</v>
      </c>
      <c r="O22" s="292">
        <f>ごみ搬入量内訳!DH22</f>
        <v>0</v>
      </c>
      <c r="P22" s="292">
        <f>ごみ処理量内訳!E22</f>
        <v>2562</v>
      </c>
      <c r="Q22" s="292">
        <f>ごみ処理量内訳!N22</f>
        <v>44</v>
      </c>
      <c r="R22" s="292">
        <f>SUM(S22:Y22)</f>
        <v>101</v>
      </c>
      <c r="S22" s="292">
        <f>ごみ処理量内訳!G22</f>
        <v>68</v>
      </c>
      <c r="T22" s="292">
        <f>ごみ処理量内訳!L22</f>
        <v>33</v>
      </c>
      <c r="U22" s="292">
        <f>ごみ処理量内訳!H22</f>
        <v>0</v>
      </c>
      <c r="V22" s="292">
        <f>ごみ処理量内訳!I22</f>
        <v>0</v>
      </c>
      <c r="W22" s="292">
        <f>ごみ処理量内訳!J22</f>
        <v>0</v>
      </c>
      <c r="X22" s="292">
        <f>ごみ処理量内訳!K22</f>
        <v>0</v>
      </c>
      <c r="Y22" s="292">
        <f>ごみ処理量内訳!M22</f>
        <v>0</v>
      </c>
      <c r="Z22" s="292">
        <f>資源化量内訳!Y22</f>
        <v>117</v>
      </c>
      <c r="AA22" s="292">
        <f>SUM(P22,Q22,R22,Z22)</f>
        <v>2824</v>
      </c>
      <c r="AB22" s="297">
        <f>IF(AA22&lt;&gt;0,(Z22+P22+R22)/AA22*100,"-")</f>
        <v>98.441926345609062</v>
      </c>
      <c r="AC22" s="292">
        <f>施設資源化量内訳!Y22</f>
        <v>0</v>
      </c>
      <c r="AD22" s="292">
        <f>施設資源化量内訳!AT22</f>
        <v>57</v>
      </c>
      <c r="AE22" s="292">
        <f>施設資源化量内訳!BO22</f>
        <v>0</v>
      </c>
      <c r="AF22" s="292">
        <f>施設資源化量内訳!CJ22</f>
        <v>0</v>
      </c>
      <c r="AG22" s="292">
        <f>施設資源化量内訳!DE22</f>
        <v>0</v>
      </c>
      <c r="AH22" s="292">
        <f>施設資源化量内訳!DZ22</f>
        <v>0</v>
      </c>
      <c r="AI22" s="292">
        <f>施設資源化量内訳!EU22</f>
        <v>33</v>
      </c>
      <c r="AJ22" s="292">
        <f>SUM(AC22:AI22)</f>
        <v>90</v>
      </c>
      <c r="AK22" s="297">
        <f>IF((AA22+J22)&lt;&gt;0,(Z22+AJ22+J22)/(AA22+J22)*100,"-")</f>
        <v>7.3300283286118981</v>
      </c>
      <c r="AL22" s="297">
        <f>IF((AA22+J22)&lt;&gt;0,(資源化量内訳!D22-資源化量内訳!R22-資源化量内訳!T22-資源化量内訳!V22-資源化量内訳!U22)/(AA22+J22)*100,"-")</f>
        <v>7.3300283286118981</v>
      </c>
      <c r="AM22" s="292">
        <f>ごみ処理量内訳!AA22</f>
        <v>44</v>
      </c>
      <c r="AN22" s="292">
        <f>ごみ処理量内訳!AB22</f>
        <v>288</v>
      </c>
      <c r="AO22" s="292">
        <f>ごみ処理量内訳!AC22</f>
        <v>0</v>
      </c>
      <c r="AP22" s="292">
        <f>SUM(AM22:AO22)</f>
        <v>332</v>
      </c>
      <c r="AQ22" s="412" t="s">
        <v>805</v>
      </c>
      <c r="AR22" s="413"/>
    </row>
    <row r="23" spans="1:44" s="224" customFormat="1" ht="13.5" customHeight="1">
      <c r="A23" s="290" t="s">
        <v>745</v>
      </c>
      <c r="B23" s="291" t="s">
        <v>806</v>
      </c>
      <c r="C23" s="290" t="s">
        <v>807</v>
      </c>
      <c r="D23" s="292">
        <f>+E23+F23</f>
        <v>13503</v>
      </c>
      <c r="E23" s="292">
        <v>13503</v>
      </c>
      <c r="F23" s="292">
        <v>0</v>
      </c>
      <c r="G23" s="292">
        <v>65</v>
      </c>
      <c r="H23" s="292">
        <f>SUM(ごみ搬入量内訳!E23,+ごみ搬入量内訳!AD23)</f>
        <v>4757</v>
      </c>
      <c r="I23" s="292">
        <f>ごみ搬入量内訳!BC23</f>
        <v>1410</v>
      </c>
      <c r="J23" s="292">
        <f>資源化量内訳!BO23</f>
        <v>0</v>
      </c>
      <c r="K23" s="292">
        <f>SUM(H23:J23)</f>
        <v>6167</v>
      </c>
      <c r="L23" s="295">
        <f>IF(D23&lt;&gt;0,K23/D23/365*1000000,"-")</f>
        <v>1251.2693779870326</v>
      </c>
      <c r="M23" s="292">
        <f>IF(D23&lt;&gt;0,(ごみ搬入量内訳!BR23+ごみ処理概要!J23)/ごみ処理概要!D23/365*1000000,"-")</f>
        <v>678.69240625370924</v>
      </c>
      <c r="N23" s="292">
        <f>IF(D23&lt;&gt;0,ごみ搬入量内訳!CM23/ごみ処理概要!D23/365*1000000,"-")</f>
        <v>572.5769717333236</v>
      </c>
      <c r="O23" s="292">
        <f>ごみ搬入量内訳!DH23</f>
        <v>0</v>
      </c>
      <c r="P23" s="292">
        <f>ごみ処理量内訳!E23</f>
        <v>5655</v>
      </c>
      <c r="Q23" s="292">
        <f>ごみ処理量内訳!N23</f>
        <v>59</v>
      </c>
      <c r="R23" s="292">
        <f>SUM(S23:Y23)</f>
        <v>241</v>
      </c>
      <c r="S23" s="292">
        <f>ごみ処理量内訳!G23</f>
        <v>182</v>
      </c>
      <c r="T23" s="292">
        <f>ごみ処理量内訳!L23</f>
        <v>59</v>
      </c>
      <c r="U23" s="292">
        <f>ごみ処理量内訳!H23</f>
        <v>0</v>
      </c>
      <c r="V23" s="292">
        <f>ごみ処理量内訳!I23</f>
        <v>0</v>
      </c>
      <c r="W23" s="292">
        <f>ごみ処理量内訳!J23</f>
        <v>0</v>
      </c>
      <c r="X23" s="292">
        <f>ごみ処理量内訳!K23</f>
        <v>0</v>
      </c>
      <c r="Y23" s="292">
        <f>ごみ処理量内訳!M23</f>
        <v>0</v>
      </c>
      <c r="Z23" s="292">
        <f>資源化量内訳!Y23</f>
        <v>213</v>
      </c>
      <c r="AA23" s="292">
        <f>SUM(P23,Q23,R23,Z23)</f>
        <v>6168</v>
      </c>
      <c r="AB23" s="297">
        <f>IF(AA23&lt;&gt;0,(Z23+P23+R23)/AA23*100,"-")</f>
        <v>99.043450064850845</v>
      </c>
      <c r="AC23" s="292">
        <f>施設資源化量内訳!Y23</f>
        <v>0</v>
      </c>
      <c r="AD23" s="292">
        <f>施設資源化量内訳!AT23</f>
        <v>154</v>
      </c>
      <c r="AE23" s="292">
        <f>施設資源化量内訳!BO23</f>
        <v>0</v>
      </c>
      <c r="AF23" s="292">
        <f>施設資源化量内訳!CJ23</f>
        <v>0</v>
      </c>
      <c r="AG23" s="292">
        <f>施設資源化量内訳!DE23</f>
        <v>0</v>
      </c>
      <c r="AH23" s="292">
        <f>施設資源化量内訳!DZ23</f>
        <v>0</v>
      </c>
      <c r="AI23" s="292">
        <f>施設資源化量内訳!EU23</f>
        <v>59</v>
      </c>
      <c r="AJ23" s="292">
        <f>SUM(AC23:AI23)</f>
        <v>213</v>
      </c>
      <c r="AK23" s="297">
        <f>IF((AA23+J23)&lt;&gt;0,(Z23+AJ23+J23)/(AA23+J23)*100,"-")</f>
        <v>6.9066147859922182</v>
      </c>
      <c r="AL23" s="297">
        <f>IF((AA23+J23)&lt;&gt;0,(資源化量内訳!D23-資源化量内訳!R23-資源化量内訳!T23-資源化量内訳!V23-資源化量内訳!U23)/(AA23+J23)*100,"-")</f>
        <v>6.9066147859922182</v>
      </c>
      <c r="AM23" s="292">
        <f>ごみ処理量内訳!AA23</f>
        <v>59</v>
      </c>
      <c r="AN23" s="292">
        <f>ごみ処理量内訳!AB23</f>
        <v>640</v>
      </c>
      <c r="AO23" s="292">
        <f>ごみ処理量内訳!AC23</f>
        <v>0</v>
      </c>
      <c r="AP23" s="292">
        <f>SUM(AM23:AO23)</f>
        <v>699</v>
      </c>
      <c r="AQ23" s="412" t="s">
        <v>808</v>
      </c>
      <c r="AR23" s="413"/>
    </row>
    <row r="24" spans="1:44" s="224" customFormat="1" ht="13.5" customHeight="1">
      <c r="A24" s="290" t="s">
        <v>745</v>
      </c>
      <c r="B24" s="291" t="s">
        <v>809</v>
      </c>
      <c r="C24" s="290" t="s">
        <v>810</v>
      </c>
      <c r="D24" s="292">
        <f>+E24+F24</f>
        <v>11002</v>
      </c>
      <c r="E24" s="292">
        <v>11002</v>
      </c>
      <c r="F24" s="292">
        <v>0</v>
      </c>
      <c r="G24" s="292">
        <v>608</v>
      </c>
      <c r="H24" s="292">
        <f>SUM(ごみ搬入量内訳!E24,+ごみ搬入量内訳!AD24)</f>
        <v>5815</v>
      </c>
      <c r="I24" s="292">
        <f>ごみ搬入量内訳!BC24</f>
        <v>195</v>
      </c>
      <c r="J24" s="292">
        <f>資源化量内訳!BO24</f>
        <v>0</v>
      </c>
      <c r="K24" s="292">
        <f>SUM(H24:J24)</f>
        <v>6010</v>
      </c>
      <c r="L24" s="295">
        <f>IF(D24&lt;&gt;0,K24/D24/365*1000000,"-")</f>
        <v>1496.6145632300979</v>
      </c>
      <c r="M24" s="292">
        <f>IF(D24&lt;&gt;0,(ごみ搬入量内訳!BR24+ごみ処理概要!J24)/ごみ処理概要!D24/365*1000000,"-")</f>
        <v>604.12428126392967</v>
      </c>
      <c r="N24" s="292">
        <f>IF(D24&lt;&gt;0,ごみ搬入量内訳!CM24/ごみ処理概要!D24/365*1000000,"-")</f>
        <v>892.49028196616803</v>
      </c>
      <c r="O24" s="292">
        <f>ごみ搬入量内訳!DH24</f>
        <v>0</v>
      </c>
      <c r="P24" s="292">
        <f>ごみ処理量内訳!E24</f>
        <v>5323</v>
      </c>
      <c r="Q24" s="292">
        <f>ごみ処理量内訳!N24</f>
        <v>0</v>
      </c>
      <c r="R24" s="292">
        <f>SUM(S24:Y24)</f>
        <v>633</v>
      </c>
      <c r="S24" s="292">
        <f>ごみ処理量内訳!G24</f>
        <v>265</v>
      </c>
      <c r="T24" s="292">
        <f>ごみ処理量内訳!L24</f>
        <v>368</v>
      </c>
      <c r="U24" s="292">
        <f>ごみ処理量内訳!H24</f>
        <v>0</v>
      </c>
      <c r="V24" s="292">
        <f>ごみ処理量内訳!I24</f>
        <v>0</v>
      </c>
      <c r="W24" s="292">
        <f>ごみ処理量内訳!J24</f>
        <v>0</v>
      </c>
      <c r="X24" s="292">
        <f>ごみ処理量内訳!K24</f>
        <v>0</v>
      </c>
      <c r="Y24" s="292">
        <f>ごみ処理量内訳!M24</f>
        <v>0</v>
      </c>
      <c r="Z24" s="292">
        <f>資源化量内訳!Y24</f>
        <v>54</v>
      </c>
      <c r="AA24" s="292">
        <f>SUM(P24,Q24,R24,Z24)</f>
        <v>6010</v>
      </c>
      <c r="AB24" s="297">
        <f>IF(AA24&lt;&gt;0,(Z24+P24+R24)/AA24*100,"-")</f>
        <v>100</v>
      </c>
      <c r="AC24" s="292">
        <f>施設資源化量内訳!Y24</f>
        <v>425</v>
      </c>
      <c r="AD24" s="292">
        <f>施設資源化量内訳!AT24</f>
        <v>53</v>
      </c>
      <c r="AE24" s="292">
        <f>施設資源化量内訳!BO24</f>
        <v>0</v>
      </c>
      <c r="AF24" s="292">
        <f>施設資源化量内訳!CJ24</f>
        <v>0</v>
      </c>
      <c r="AG24" s="292">
        <f>施設資源化量内訳!DE24</f>
        <v>0</v>
      </c>
      <c r="AH24" s="292">
        <f>施設資源化量内訳!DZ24</f>
        <v>0</v>
      </c>
      <c r="AI24" s="292">
        <f>施設資源化量内訳!EU24</f>
        <v>342</v>
      </c>
      <c r="AJ24" s="292">
        <f>SUM(AC24:AI24)</f>
        <v>820</v>
      </c>
      <c r="AK24" s="297">
        <f>IF((AA24+J24)&lt;&gt;0,(Z24+AJ24+J24)/(AA24+J24)*100,"-")</f>
        <v>14.54242928452579</v>
      </c>
      <c r="AL24" s="297">
        <f>IF((AA24+J24)&lt;&gt;0,(資源化量内訳!D24-資源化量内訳!R24-資源化量内訳!T24-資源化量内訳!V24-資源化量内訳!U24)/(AA24+J24)*100,"-")</f>
        <v>14.54242928452579</v>
      </c>
      <c r="AM24" s="292">
        <f>ごみ処理量内訳!AA24</f>
        <v>0</v>
      </c>
      <c r="AN24" s="292">
        <f>ごみ処理量内訳!AB24</f>
        <v>153</v>
      </c>
      <c r="AO24" s="292">
        <f>ごみ処理量内訳!AC24</f>
        <v>19</v>
      </c>
      <c r="AP24" s="292">
        <f>SUM(AM24:AO24)</f>
        <v>172</v>
      </c>
      <c r="AQ24" s="412" t="s">
        <v>811</v>
      </c>
      <c r="AR24" s="413"/>
    </row>
    <row r="25" spans="1:44" s="224" customFormat="1" ht="13.5" customHeight="1">
      <c r="A25" s="290" t="s">
        <v>745</v>
      </c>
      <c r="B25" s="291" t="s">
        <v>812</v>
      </c>
      <c r="C25" s="290" t="s">
        <v>813</v>
      </c>
      <c r="D25" s="292">
        <f>+E25+F25</f>
        <v>5955</v>
      </c>
      <c r="E25" s="292">
        <v>5955</v>
      </c>
      <c r="F25" s="292">
        <v>0</v>
      </c>
      <c r="G25" s="292">
        <v>32</v>
      </c>
      <c r="H25" s="292">
        <f>SUM(ごみ搬入量内訳!E25,+ごみ搬入量内訳!AD25)</f>
        <v>1304</v>
      </c>
      <c r="I25" s="292">
        <f>ごみ搬入量内訳!BC25</f>
        <v>669</v>
      </c>
      <c r="J25" s="292">
        <f>資源化量内訳!BO25</f>
        <v>0</v>
      </c>
      <c r="K25" s="292">
        <f>SUM(H25:J25)</f>
        <v>1973</v>
      </c>
      <c r="L25" s="295">
        <f>IF(D25&lt;&gt;0,K25/D25/365*1000000,"-")</f>
        <v>907.72115063892431</v>
      </c>
      <c r="M25" s="292">
        <f>IF(D25&lt;&gt;0,(ごみ搬入量内訳!BR25+ごみ処理概要!J25)/ごみ処理概要!D25/365*1000000,"-")</f>
        <v>609.59479199015459</v>
      </c>
      <c r="N25" s="292">
        <f>IF(D25&lt;&gt;0,ごみ搬入量内訳!CM25/ごみ処理概要!D25/365*1000000,"-")</f>
        <v>298.12635864876989</v>
      </c>
      <c r="O25" s="292">
        <f>ごみ搬入量内訳!DH25</f>
        <v>0</v>
      </c>
      <c r="P25" s="292">
        <f>ごみ処理量内訳!E25</f>
        <v>1826</v>
      </c>
      <c r="Q25" s="292">
        <f>ごみ処理量内訳!N25</f>
        <v>0</v>
      </c>
      <c r="R25" s="292">
        <f>SUM(S25:Y25)</f>
        <v>52</v>
      </c>
      <c r="S25" s="292">
        <f>ごみ処理量内訳!G25</f>
        <v>0</v>
      </c>
      <c r="T25" s="292">
        <f>ごみ処理量内訳!L25</f>
        <v>52</v>
      </c>
      <c r="U25" s="292">
        <f>ごみ処理量内訳!H25</f>
        <v>0</v>
      </c>
      <c r="V25" s="292">
        <f>ごみ処理量内訳!I25</f>
        <v>0</v>
      </c>
      <c r="W25" s="292">
        <f>ごみ処理量内訳!J25</f>
        <v>0</v>
      </c>
      <c r="X25" s="292">
        <f>ごみ処理量内訳!K25</f>
        <v>0</v>
      </c>
      <c r="Y25" s="292">
        <f>ごみ処理量内訳!M25</f>
        <v>0</v>
      </c>
      <c r="Z25" s="292">
        <f>資源化量内訳!Y25</f>
        <v>67</v>
      </c>
      <c r="AA25" s="292">
        <f>SUM(P25,Q25,R25,Z25)</f>
        <v>1945</v>
      </c>
      <c r="AB25" s="297">
        <f>IF(AA25&lt;&gt;0,(Z25+P25+R25)/AA25*100,"-")</f>
        <v>100</v>
      </c>
      <c r="AC25" s="292">
        <f>施設資源化量内訳!Y25</f>
        <v>0</v>
      </c>
      <c r="AD25" s="292">
        <f>施設資源化量内訳!AT25</f>
        <v>0</v>
      </c>
      <c r="AE25" s="292">
        <f>施設資源化量内訳!BO25</f>
        <v>0</v>
      </c>
      <c r="AF25" s="292">
        <f>施設資源化量内訳!CJ25</f>
        <v>0</v>
      </c>
      <c r="AG25" s="292">
        <f>施設資源化量内訳!DE25</f>
        <v>0</v>
      </c>
      <c r="AH25" s="292">
        <f>施設資源化量内訳!DZ25</f>
        <v>0</v>
      </c>
      <c r="AI25" s="292">
        <f>施設資源化量内訳!EU25</f>
        <v>33</v>
      </c>
      <c r="AJ25" s="292">
        <f>SUM(AC25:AI25)</f>
        <v>33</v>
      </c>
      <c r="AK25" s="297">
        <f>IF((AA25+J25)&lt;&gt;0,(Z25+AJ25+J25)/(AA25+J25)*100,"-")</f>
        <v>5.1413881748071981</v>
      </c>
      <c r="AL25" s="297">
        <f>IF((AA25+J25)&lt;&gt;0,(資源化量内訳!D25-資源化量内訳!R25-資源化量内訳!T25-資源化量内訳!V25-資源化量内訳!U25)/(AA25+J25)*100,"-")</f>
        <v>5.1413881748071981</v>
      </c>
      <c r="AM25" s="292">
        <f>ごみ処理量内訳!AA25</f>
        <v>0</v>
      </c>
      <c r="AN25" s="292">
        <f>ごみ処理量内訳!AB25</f>
        <v>177</v>
      </c>
      <c r="AO25" s="292">
        <f>ごみ処理量内訳!AC25</f>
        <v>19</v>
      </c>
      <c r="AP25" s="292">
        <f>SUM(AM25:AO25)</f>
        <v>196</v>
      </c>
      <c r="AQ25" s="412" t="s">
        <v>814</v>
      </c>
      <c r="AR25" s="413"/>
    </row>
    <row r="26" spans="1:44" s="224" customFormat="1" ht="13.5" customHeight="1">
      <c r="A26" s="290" t="s">
        <v>745</v>
      </c>
      <c r="B26" s="291" t="s">
        <v>815</v>
      </c>
      <c r="C26" s="290" t="s">
        <v>816</v>
      </c>
      <c r="D26" s="292">
        <f>+E26+F26</f>
        <v>11476</v>
      </c>
      <c r="E26" s="292">
        <v>11476</v>
      </c>
      <c r="F26" s="292">
        <v>0</v>
      </c>
      <c r="G26" s="292">
        <v>95</v>
      </c>
      <c r="H26" s="292">
        <f>SUM(ごみ搬入量内訳!E26,+ごみ搬入量内訳!AD26)</f>
        <v>2484</v>
      </c>
      <c r="I26" s="292">
        <f>ごみ搬入量内訳!BC26</f>
        <v>1317</v>
      </c>
      <c r="J26" s="292">
        <f>資源化量内訳!BO26</f>
        <v>0</v>
      </c>
      <c r="K26" s="292">
        <f>SUM(H26:J26)</f>
        <v>3801</v>
      </c>
      <c r="L26" s="295">
        <f>IF(D26&lt;&gt;0,K26/D26/365*1000000,"-")</f>
        <v>907.43278408304161</v>
      </c>
      <c r="M26" s="292">
        <f>IF(D26&lt;&gt;0,(ごみ搬入量内訳!BR26+ごみ処理概要!J26)/ごみ処理概要!D26/365*1000000,"-")</f>
        <v>603.76151300868514</v>
      </c>
      <c r="N26" s="292">
        <f>IF(D26&lt;&gt;0,ごみ搬入量内訳!CM26/ごみ処理概要!D26/365*1000000,"-")</f>
        <v>303.67127107435647</v>
      </c>
      <c r="O26" s="292">
        <f>ごみ搬入量内訳!DH26</f>
        <v>0</v>
      </c>
      <c r="P26" s="292">
        <f>ごみ処理量内訳!E26</f>
        <v>3352</v>
      </c>
      <c r="Q26" s="292">
        <f>ごみ処理量内訳!N26</f>
        <v>0</v>
      </c>
      <c r="R26" s="292">
        <f>SUM(S26:Y26)</f>
        <v>139</v>
      </c>
      <c r="S26" s="292">
        <f>ごみ処理量内訳!G26</f>
        <v>0</v>
      </c>
      <c r="T26" s="292">
        <f>ごみ処理量内訳!L26</f>
        <v>139</v>
      </c>
      <c r="U26" s="292">
        <f>ごみ処理量内訳!H26</f>
        <v>0</v>
      </c>
      <c r="V26" s="292">
        <f>ごみ処理量内訳!I26</f>
        <v>0</v>
      </c>
      <c r="W26" s="292">
        <f>ごみ処理量内訳!J26</f>
        <v>0</v>
      </c>
      <c r="X26" s="292">
        <f>ごみ処理量内訳!K26</f>
        <v>0</v>
      </c>
      <c r="Y26" s="292">
        <f>ごみ処理量内訳!M26</f>
        <v>0</v>
      </c>
      <c r="Z26" s="292">
        <f>資源化量内訳!Y26</f>
        <v>308</v>
      </c>
      <c r="AA26" s="292">
        <f>SUM(P26,Q26,R26,Z26)</f>
        <v>3799</v>
      </c>
      <c r="AB26" s="297">
        <f>IF(AA26&lt;&gt;0,(Z26+P26+R26)/AA26*100,"-")</f>
        <v>100</v>
      </c>
      <c r="AC26" s="292">
        <f>施設資源化量内訳!Y26</f>
        <v>0</v>
      </c>
      <c r="AD26" s="292">
        <f>施設資源化量内訳!AT26</f>
        <v>0</v>
      </c>
      <c r="AE26" s="292">
        <f>施設資源化量内訳!BO26</f>
        <v>0</v>
      </c>
      <c r="AF26" s="292">
        <f>施設資源化量内訳!CJ26</f>
        <v>0</v>
      </c>
      <c r="AG26" s="292">
        <f>施設資源化量内訳!DE26</f>
        <v>0</v>
      </c>
      <c r="AH26" s="292">
        <f>施設資源化量内訳!DZ26</f>
        <v>0</v>
      </c>
      <c r="AI26" s="292">
        <f>施設資源化量内訳!EU26</f>
        <v>82</v>
      </c>
      <c r="AJ26" s="292">
        <f>SUM(AC26:AI26)</f>
        <v>82</v>
      </c>
      <c r="AK26" s="297">
        <f>IF((AA26+J26)&lt;&gt;0,(Z26+AJ26+J26)/(AA26+J26)*100,"-")</f>
        <v>10.265859436693866</v>
      </c>
      <c r="AL26" s="297">
        <f>IF((AA26+J26)&lt;&gt;0,(資源化量内訳!D26-資源化量内訳!R26-資源化量内訳!T26-資源化量内訳!V26-資源化量内訳!U26)/(AA26+J26)*100,"-")</f>
        <v>10.265859436693866</v>
      </c>
      <c r="AM26" s="292">
        <f>ごみ処理量内訳!AA26</f>
        <v>0</v>
      </c>
      <c r="AN26" s="292">
        <f>ごみ処理量内訳!AB26</f>
        <v>324</v>
      </c>
      <c r="AO26" s="292">
        <f>ごみ処理量内訳!AC26</f>
        <v>0</v>
      </c>
      <c r="AP26" s="292">
        <f>SUM(AM26:AO26)</f>
        <v>324</v>
      </c>
      <c r="AQ26" s="412" t="s">
        <v>817</v>
      </c>
      <c r="AR26" s="413"/>
    </row>
    <row r="27" spans="1:44" s="224" customFormat="1" ht="13.5" customHeight="1">
      <c r="A27" s="290" t="s">
        <v>745</v>
      </c>
      <c r="B27" s="291" t="s">
        <v>818</v>
      </c>
      <c r="C27" s="290" t="s">
        <v>819</v>
      </c>
      <c r="D27" s="292">
        <f>+E27+F27</f>
        <v>4640</v>
      </c>
      <c r="E27" s="292">
        <v>4640</v>
      </c>
      <c r="F27" s="292">
        <v>0</v>
      </c>
      <c r="G27" s="292">
        <v>16</v>
      </c>
      <c r="H27" s="292">
        <f>SUM(ごみ搬入量内訳!E27,+ごみ搬入量内訳!AD27)</f>
        <v>1215</v>
      </c>
      <c r="I27" s="292">
        <f>ごみ搬入量内訳!BC27</f>
        <v>457</v>
      </c>
      <c r="J27" s="292">
        <f>資源化量内訳!BO27</f>
        <v>0</v>
      </c>
      <c r="K27" s="292">
        <f>SUM(H27:J27)</f>
        <v>1672</v>
      </c>
      <c r="L27" s="295">
        <f>IF(D27&lt;&gt;0,K27/D27/365*1000000,"-")</f>
        <v>987.24610297590925</v>
      </c>
      <c r="M27" s="292">
        <f>IF(D27&lt;&gt;0,(ごみ搬入量内訳!BR27+ごみ処理概要!J27)/ごみ処理概要!D27/365*1000000,"-")</f>
        <v>811.88001889466227</v>
      </c>
      <c r="N27" s="292">
        <f>IF(D27&lt;&gt;0,ごみ搬入量内訳!CM27/ごみ処理概要!D27/365*1000000,"-")</f>
        <v>175.36608408124704</v>
      </c>
      <c r="O27" s="292">
        <f>ごみ搬入量内訳!DH27</f>
        <v>0</v>
      </c>
      <c r="P27" s="292">
        <f>ごみ処理量内訳!E27</f>
        <v>1252</v>
      </c>
      <c r="Q27" s="292">
        <f>ごみ処理量内訳!N27</f>
        <v>117</v>
      </c>
      <c r="R27" s="292">
        <f>SUM(S27:Y27)</f>
        <v>123</v>
      </c>
      <c r="S27" s="292">
        <f>ごみ処理量内訳!G27</f>
        <v>0</v>
      </c>
      <c r="T27" s="292">
        <f>ごみ処理量内訳!L27</f>
        <v>123</v>
      </c>
      <c r="U27" s="292">
        <f>ごみ処理量内訳!H27</f>
        <v>0</v>
      </c>
      <c r="V27" s="292">
        <f>ごみ処理量内訳!I27</f>
        <v>0</v>
      </c>
      <c r="W27" s="292">
        <f>ごみ処理量内訳!J27</f>
        <v>0</v>
      </c>
      <c r="X27" s="292">
        <f>ごみ処理量内訳!K27</f>
        <v>0</v>
      </c>
      <c r="Y27" s="292">
        <f>ごみ処理量内訳!M27</f>
        <v>0</v>
      </c>
      <c r="Z27" s="292">
        <f>資源化量内訳!Y27</f>
        <v>20</v>
      </c>
      <c r="AA27" s="292">
        <f>SUM(P27,Q27,R27,Z27)</f>
        <v>1512</v>
      </c>
      <c r="AB27" s="297">
        <f>IF(AA27&lt;&gt;0,(Z27+P27+R27)/AA27*100,"-")</f>
        <v>92.261904761904773</v>
      </c>
      <c r="AC27" s="292">
        <f>施設資源化量内訳!Y27</f>
        <v>0</v>
      </c>
      <c r="AD27" s="292">
        <f>施設資源化量内訳!AT27</f>
        <v>0</v>
      </c>
      <c r="AE27" s="292">
        <f>施設資源化量内訳!BO27</f>
        <v>0</v>
      </c>
      <c r="AF27" s="292">
        <f>施設資源化量内訳!CJ27</f>
        <v>0</v>
      </c>
      <c r="AG27" s="292">
        <f>施設資源化量内訳!DE27</f>
        <v>0</v>
      </c>
      <c r="AH27" s="292">
        <f>施設資源化量内訳!DZ27</f>
        <v>0</v>
      </c>
      <c r="AI27" s="292">
        <f>施設資源化量内訳!EU27</f>
        <v>123</v>
      </c>
      <c r="AJ27" s="292">
        <f>SUM(AC27:AI27)</f>
        <v>123</v>
      </c>
      <c r="AK27" s="297">
        <f>IF((AA27+J27)&lt;&gt;0,(Z27+AJ27+J27)/(AA27+J27)*100,"-")</f>
        <v>9.4576719576719572</v>
      </c>
      <c r="AL27" s="297">
        <f>IF((AA27+J27)&lt;&gt;0,(資源化量内訳!D27-資源化量内訳!R27-資源化量内訳!T27-資源化量内訳!V27-資源化量内訳!U27)/(AA27+J27)*100,"-")</f>
        <v>9.4576719576719572</v>
      </c>
      <c r="AM27" s="292">
        <f>ごみ処理量内訳!AA27</f>
        <v>117</v>
      </c>
      <c r="AN27" s="292">
        <f>ごみ処理量内訳!AB27</f>
        <v>156</v>
      </c>
      <c r="AO27" s="292">
        <f>ごみ処理量内訳!AC27</f>
        <v>0</v>
      </c>
      <c r="AP27" s="292">
        <f>SUM(AM27:AO27)</f>
        <v>273</v>
      </c>
      <c r="AQ27" s="412" t="s">
        <v>820</v>
      </c>
      <c r="AR27" s="413"/>
    </row>
    <row r="28" spans="1:44" s="224" customFormat="1" ht="13.5" customHeight="1">
      <c r="A28" s="290" t="s">
        <v>745</v>
      </c>
      <c r="B28" s="291" t="s">
        <v>821</v>
      </c>
      <c r="C28" s="290" t="s">
        <v>822</v>
      </c>
      <c r="D28" s="292">
        <f>+E28+F28</f>
        <v>41323</v>
      </c>
      <c r="E28" s="292">
        <v>41323</v>
      </c>
      <c r="F28" s="292">
        <v>0</v>
      </c>
      <c r="G28" s="292">
        <v>523</v>
      </c>
      <c r="H28" s="292">
        <f>SUM(ごみ搬入量内訳!E28,+ごみ搬入量内訳!AD28)</f>
        <v>12403</v>
      </c>
      <c r="I28" s="292">
        <f>ごみ搬入量内訳!BC28</f>
        <v>1265</v>
      </c>
      <c r="J28" s="292">
        <f>資源化量内訳!BO28</f>
        <v>73</v>
      </c>
      <c r="K28" s="292">
        <f>SUM(H28:J28)</f>
        <v>13741</v>
      </c>
      <c r="L28" s="295">
        <f>IF(D28&lt;&gt;0,K28/D28/365*1000000,"-")</f>
        <v>911.03200015646871</v>
      </c>
      <c r="M28" s="292">
        <f>IF(D28&lt;&gt;0,(ごみ搬入量内訳!BR28+ごみ処理概要!J28)/ごみ処理概要!D28/365*1000000,"-")</f>
        <v>697.08103119460816</v>
      </c>
      <c r="N28" s="292">
        <f>IF(D28&lt;&gt;0,ごみ搬入量内訳!CM28/ごみ処理概要!D28/365*1000000,"-")</f>
        <v>213.95096896186044</v>
      </c>
      <c r="O28" s="292">
        <f>ごみ搬入量内訳!DH28</f>
        <v>0</v>
      </c>
      <c r="P28" s="292">
        <f>ごみ処理量内訳!E28</f>
        <v>10960</v>
      </c>
      <c r="Q28" s="292">
        <f>ごみ処理量内訳!N28</f>
        <v>0</v>
      </c>
      <c r="R28" s="292">
        <f>SUM(S28:Y28)</f>
        <v>1261</v>
      </c>
      <c r="S28" s="292">
        <f>ごみ処理量内訳!G28</f>
        <v>703</v>
      </c>
      <c r="T28" s="292">
        <f>ごみ処理量内訳!L28</f>
        <v>558</v>
      </c>
      <c r="U28" s="292">
        <f>ごみ処理量内訳!H28</f>
        <v>0</v>
      </c>
      <c r="V28" s="292">
        <f>ごみ処理量内訳!I28</f>
        <v>0</v>
      </c>
      <c r="W28" s="292">
        <f>ごみ処理量内訳!J28</f>
        <v>0</v>
      </c>
      <c r="X28" s="292">
        <f>ごみ処理量内訳!K28</f>
        <v>0</v>
      </c>
      <c r="Y28" s="292">
        <f>ごみ処理量内訳!M28</f>
        <v>0</v>
      </c>
      <c r="Z28" s="292">
        <f>資源化量内訳!Y28</f>
        <v>1447</v>
      </c>
      <c r="AA28" s="292">
        <f>SUM(P28,Q28,R28,Z28)</f>
        <v>13668</v>
      </c>
      <c r="AB28" s="297">
        <f>IF(AA28&lt;&gt;0,(Z28+P28+R28)/AA28*100,"-")</f>
        <v>100</v>
      </c>
      <c r="AC28" s="292">
        <f>施設資源化量内訳!Y28</f>
        <v>0</v>
      </c>
      <c r="AD28" s="292">
        <f>施設資源化量内訳!AT28</f>
        <v>325</v>
      </c>
      <c r="AE28" s="292">
        <f>施設資源化量内訳!BO28</f>
        <v>0</v>
      </c>
      <c r="AF28" s="292">
        <f>施設資源化量内訳!CJ28</f>
        <v>0</v>
      </c>
      <c r="AG28" s="292">
        <f>施設資源化量内訳!DE28</f>
        <v>0</v>
      </c>
      <c r="AH28" s="292">
        <f>施設資源化量内訳!DZ28</f>
        <v>0</v>
      </c>
      <c r="AI28" s="292">
        <f>施設資源化量内訳!EU28</f>
        <v>543</v>
      </c>
      <c r="AJ28" s="292">
        <f>SUM(AC28:AI28)</f>
        <v>868</v>
      </c>
      <c r="AK28" s="297">
        <f>IF((AA28+J28)&lt;&gt;0,(Z28+AJ28+J28)/(AA28+J28)*100,"-")</f>
        <v>17.378647842224002</v>
      </c>
      <c r="AL28" s="297">
        <f>IF((AA28+J28)&lt;&gt;0,(資源化量内訳!D28-資源化量内訳!R28-資源化量内訳!T28-資源化量内訳!V28-資源化量内訳!U28)/(AA28+J28)*100,"-")</f>
        <v>17.378647842224002</v>
      </c>
      <c r="AM28" s="292">
        <f>ごみ処理量内訳!AA28</f>
        <v>0</v>
      </c>
      <c r="AN28" s="292">
        <f>ごみ処理量内訳!AB28</f>
        <v>1270</v>
      </c>
      <c r="AO28" s="292">
        <f>ごみ処理量内訳!AC28</f>
        <v>147</v>
      </c>
      <c r="AP28" s="292">
        <f>SUM(AM28:AO28)</f>
        <v>1417</v>
      </c>
      <c r="AQ28" s="412" t="s">
        <v>823</v>
      </c>
      <c r="AR28" s="413"/>
    </row>
    <row r="29" spans="1:44" s="224" customFormat="1" ht="13.5" customHeight="1">
      <c r="A29" s="290" t="s">
        <v>745</v>
      </c>
      <c r="B29" s="291" t="s">
        <v>824</v>
      </c>
      <c r="C29" s="290" t="s">
        <v>825</v>
      </c>
      <c r="D29" s="292">
        <f>+E29+F29</f>
        <v>13756</v>
      </c>
      <c r="E29" s="292">
        <v>13756</v>
      </c>
      <c r="F29" s="292">
        <v>0</v>
      </c>
      <c r="G29" s="292">
        <v>88</v>
      </c>
      <c r="H29" s="292">
        <f>SUM(ごみ搬入量内訳!E29,+ごみ搬入量内訳!AD29)</f>
        <v>4517</v>
      </c>
      <c r="I29" s="292">
        <f>ごみ搬入量内訳!BC29</f>
        <v>5</v>
      </c>
      <c r="J29" s="292">
        <f>資源化量内訳!BO29</f>
        <v>0</v>
      </c>
      <c r="K29" s="292">
        <f>SUM(H29:J29)</f>
        <v>4522</v>
      </c>
      <c r="L29" s="295">
        <f>IF(D29&lt;&gt;0,K29/D29/365*1000000,"-")</f>
        <v>900.6281692272762</v>
      </c>
      <c r="M29" s="292">
        <f>IF(D29&lt;&gt;0,(ごみ搬入量内訳!BR29+ごみ処理概要!J29)/ごみ処理概要!D29/365*1000000,"-")</f>
        <v>591.32353702693126</v>
      </c>
      <c r="N29" s="292">
        <f>IF(D29&lt;&gt;0,ごみ搬入量内訳!CM29/ごみ処理概要!D29/365*1000000,"-")</f>
        <v>309.30463220034494</v>
      </c>
      <c r="O29" s="292">
        <f>ごみ搬入量内訳!DH29</f>
        <v>0</v>
      </c>
      <c r="P29" s="292">
        <f>ごみ処理量内訳!E29</f>
        <v>3414</v>
      </c>
      <c r="Q29" s="292">
        <f>ごみ処理量内訳!N29</f>
        <v>0</v>
      </c>
      <c r="R29" s="292">
        <f>SUM(S29:Y29)</f>
        <v>1002</v>
      </c>
      <c r="S29" s="292">
        <f>ごみ処理量内訳!G29</f>
        <v>213</v>
      </c>
      <c r="T29" s="292">
        <f>ごみ処理量内訳!L29</f>
        <v>789</v>
      </c>
      <c r="U29" s="292">
        <f>ごみ処理量内訳!H29</f>
        <v>0</v>
      </c>
      <c r="V29" s="292">
        <f>ごみ処理量内訳!I29</f>
        <v>0</v>
      </c>
      <c r="W29" s="292">
        <f>ごみ処理量内訳!J29</f>
        <v>0</v>
      </c>
      <c r="X29" s="292">
        <f>ごみ処理量内訳!K29</f>
        <v>0</v>
      </c>
      <c r="Y29" s="292">
        <f>ごみ処理量内訳!M29</f>
        <v>0</v>
      </c>
      <c r="Z29" s="292">
        <f>資源化量内訳!Y29</f>
        <v>0</v>
      </c>
      <c r="AA29" s="292">
        <f>SUM(P29,Q29,R29,Z29)</f>
        <v>4416</v>
      </c>
      <c r="AB29" s="297">
        <f>IF(AA29&lt;&gt;0,(Z29+P29+R29)/AA29*100,"-")</f>
        <v>100</v>
      </c>
      <c r="AC29" s="292">
        <f>施設資源化量内訳!Y29</f>
        <v>0</v>
      </c>
      <c r="AD29" s="292">
        <f>施設資源化量内訳!AT29</f>
        <v>106</v>
      </c>
      <c r="AE29" s="292">
        <f>施設資源化量内訳!BO29</f>
        <v>0</v>
      </c>
      <c r="AF29" s="292">
        <f>施設資源化量内訳!CJ29</f>
        <v>0</v>
      </c>
      <c r="AG29" s="292">
        <f>施設資源化量内訳!DE29</f>
        <v>0</v>
      </c>
      <c r="AH29" s="292">
        <f>施設資源化量内訳!DZ29</f>
        <v>0</v>
      </c>
      <c r="AI29" s="292">
        <f>施設資源化量内訳!EU29</f>
        <v>789</v>
      </c>
      <c r="AJ29" s="292">
        <f>SUM(AC29:AI29)</f>
        <v>895</v>
      </c>
      <c r="AK29" s="297">
        <f>IF((AA29+J29)&lt;&gt;0,(Z29+AJ29+J29)/(AA29+J29)*100,"-")</f>
        <v>20.267210144927535</v>
      </c>
      <c r="AL29" s="297">
        <f>IF((AA29+J29)&lt;&gt;0,(資源化量内訳!D29-資源化量内訳!R29-資源化量内訳!T29-資源化量内訳!V29-資源化量内訳!U29)/(AA29+J29)*100,"-")</f>
        <v>20.267210144927535</v>
      </c>
      <c r="AM29" s="292">
        <f>ごみ処理量内訳!AA29</f>
        <v>0</v>
      </c>
      <c r="AN29" s="292">
        <f>ごみ処理量内訳!AB29</f>
        <v>393</v>
      </c>
      <c r="AO29" s="292">
        <f>ごみ処理量内訳!AC29</f>
        <v>43</v>
      </c>
      <c r="AP29" s="292">
        <f>SUM(AM29:AO29)</f>
        <v>436</v>
      </c>
      <c r="AQ29" s="412" t="s">
        <v>826</v>
      </c>
      <c r="AR29" s="413"/>
    </row>
    <row r="30" spans="1:44" s="224" customFormat="1" ht="13.5" customHeight="1">
      <c r="A30" s="290" t="s">
        <v>745</v>
      </c>
      <c r="B30" s="291" t="s">
        <v>827</v>
      </c>
      <c r="C30" s="290" t="s">
        <v>828</v>
      </c>
      <c r="D30" s="292">
        <f>+E30+F30</f>
        <v>29215</v>
      </c>
      <c r="E30" s="292">
        <v>29215</v>
      </c>
      <c r="F30" s="292">
        <v>0</v>
      </c>
      <c r="G30" s="292">
        <v>685</v>
      </c>
      <c r="H30" s="292">
        <f>SUM(ごみ搬入量内訳!E30,+ごみ搬入量内訳!AD30)</f>
        <v>12580</v>
      </c>
      <c r="I30" s="292">
        <f>ごみ搬入量内訳!BC30</f>
        <v>134</v>
      </c>
      <c r="J30" s="292">
        <f>資源化量内訳!BO30</f>
        <v>0</v>
      </c>
      <c r="K30" s="292">
        <f>SUM(H30:J30)</f>
        <v>12714</v>
      </c>
      <c r="L30" s="295">
        <f>IF(D30&lt;&gt;0,K30/D30/365*1000000,"-")</f>
        <v>1192.2942567971511</v>
      </c>
      <c r="M30" s="292">
        <f>IF(D30&lt;&gt;0,(ごみ搬入量内訳!BR30+ごみ処理概要!J30)/ごみ処理概要!D30/365*1000000,"-")</f>
        <v>574.10928426240048</v>
      </c>
      <c r="N30" s="292">
        <f>IF(D30&lt;&gt;0,ごみ搬入量内訳!CM30/ごみ処理概要!D30/365*1000000,"-")</f>
        <v>618.18497253475061</v>
      </c>
      <c r="O30" s="292">
        <f>ごみ搬入量内訳!DH30</f>
        <v>0</v>
      </c>
      <c r="P30" s="292">
        <f>ごみ処理量内訳!E30</f>
        <v>10690</v>
      </c>
      <c r="Q30" s="292">
        <f>ごみ処理量内訳!N30</f>
        <v>0</v>
      </c>
      <c r="R30" s="292">
        <f>SUM(S30:Y30)</f>
        <v>1687</v>
      </c>
      <c r="S30" s="292">
        <f>ごみ処理量内訳!G30</f>
        <v>0</v>
      </c>
      <c r="T30" s="292">
        <f>ごみ処理量内訳!L30</f>
        <v>1324</v>
      </c>
      <c r="U30" s="292">
        <f>ごみ処理量内訳!H30</f>
        <v>363</v>
      </c>
      <c r="V30" s="292">
        <f>ごみ処理量内訳!I30</f>
        <v>0</v>
      </c>
      <c r="W30" s="292">
        <f>ごみ処理量内訳!J30</f>
        <v>0</v>
      </c>
      <c r="X30" s="292">
        <f>ごみ処理量内訳!K30</f>
        <v>0</v>
      </c>
      <c r="Y30" s="292">
        <f>ごみ処理量内訳!M30</f>
        <v>0</v>
      </c>
      <c r="Z30" s="292">
        <f>資源化量内訳!Y30</f>
        <v>0</v>
      </c>
      <c r="AA30" s="292">
        <f>SUM(P30,Q30,R30,Z30)</f>
        <v>12377</v>
      </c>
      <c r="AB30" s="297">
        <f>IF(AA30&lt;&gt;0,(Z30+P30+R30)/AA30*100,"-")</f>
        <v>100</v>
      </c>
      <c r="AC30" s="292">
        <f>施設資源化量内訳!Y30</f>
        <v>297</v>
      </c>
      <c r="AD30" s="292">
        <f>施設資源化量内訳!AT30</f>
        <v>0</v>
      </c>
      <c r="AE30" s="292">
        <f>施設資源化量内訳!BO30</f>
        <v>358</v>
      </c>
      <c r="AF30" s="292">
        <f>施設資源化量内訳!CJ30</f>
        <v>0</v>
      </c>
      <c r="AG30" s="292">
        <f>施設資源化量内訳!DE30</f>
        <v>0</v>
      </c>
      <c r="AH30" s="292">
        <f>施設資源化量内訳!DZ30</f>
        <v>0</v>
      </c>
      <c r="AI30" s="292">
        <f>施設資源化量内訳!EU30</f>
        <v>1025</v>
      </c>
      <c r="AJ30" s="292">
        <f>SUM(AC30:AI30)</f>
        <v>1680</v>
      </c>
      <c r="AK30" s="297">
        <f>IF((AA30+J30)&lt;&gt;0,(Z30+AJ30+J30)/(AA30+J30)*100,"-")</f>
        <v>13.573563868465701</v>
      </c>
      <c r="AL30" s="297">
        <f>IF((AA30+J30)&lt;&gt;0,(資源化量内訳!D30-資源化量内訳!R30-資源化量内訳!T30-資源化量内訳!V30-資源化量内訳!U30)/(AA30+J30)*100,"-")</f>
        <v>13.573563868465701</v>
      </c>
      <c r="AM30" s="292">
        <f>ごみ処理量内訳!AA30</f>
        <v>0</v>
      </c>
      <c r="AN30" s="292">
        <f>ごみ処理量内訳!AB30</f>
        <v>720</v>
      </c>
      <c r="AO30" s="292">
        <f>ごみ処理量内訳!AC30</f>
        <v>97</v>
      </c>
      <c r="AP30" s="292">
        <f>SUM(AM30:AO30)</f>
        <v>817</v>
      </c>
      <c r="AQ30" s="412" t="s">
        <v>829</v>
      </c>
      <c r="AR30" s="413"/>
    </row>
    <row r="31" spans="1:44" s="224" customFormat="1" ht="13.5" customHeight="1">
      <c r="A31" s="290" t="s">
        <v>745</v>
      </c>
      <c r="B31" s="291" t="s">
        <v>830</v>
      </c>
      <c r="C31" s="290" t="s">
        <v>831</v>
      </c>
      <c r="D31" s="292">
        <f>+E31+F31</f>
        <v>16808</v>
      </c>
      <c r="E31" s="292">
        <v>16808</v>
      </c>
      <c r="F31" s="292">
        <v>0</v>
      </c>
      <c r="G31" s="292">
        <v>306</v>
      </c>
      <c r="H31" s="292">
        <f>SUM(ごみ搬入量内訳!E31,+ごみ搬入量内訳!AD31)</f>
        <v>6188</v>
      </c>
      <c r="I31" s="292">
        <f>ごみ搬入量内訳!BC31</f>
        <v>108</v>
      </c>
      <c r="J31" s="292">
        <f>資源化量内訳!BO31</f>
        <v>0</v>
      </c>
      <c r="K31" s="292">
        <f>SUM(H31:J31)</f>
        <v>6296</v>
      </c>
      <c r="L31" s="295">
        <f>IF(D31&lt;&gt;0,K31/D31/365*1000000,"-")</f>
        <v>1026.2562511002589</v>
      </c>
      <c r="M31" s="292">
        <f>IF(D31&lt;&gt;0,(ごみ搬入量内訳!BR31+ごみ処理概要!J31)/ごみ処理概要!D31/365*1000000,"-")</f>
        <v>549.6404191089697</v>
      </c>
      <c r="N31" s="292">
        <f>IF(D31&lt;&gt;0,ごみ搬入量内訳!CM31/ごみ処理概要!D31/365*1000000,"-")</f>
        <v>476.61583199128916</v>
      </c>
      <c r="O31" s="292">
        <f>ごみ搬入量内訳!DH31</f>
        <v>0</v>
      </c>
      <c r="P31" s="292">
        <f>ごみ処理量内訳!E31</f>
        <v>5749</v>
      </c>
      <c r="Q31" s="292">
        <f>ごみ処理量内訳!N31</f>
        <v>0</v>
      </c>
      <c r="R31" s="292">
        <f>SUM(S31:Y31)</f>
        <v>408</v>
      </c>
      <c r="S31" s="292">
        <f>ごみ処理量内訳!G31</f>
        <v>0</v>
      </c>
      <c r="T31" s="292">
        <f>ごみ処理量内訳!L31</f>
        <v>318</v>
      </c>
      <c r="U31" s="292">
        <f>ごみ処理量内訳!H31</f>
        <v>90</v>
      </c>
      <c r="V31" s="292">
        <f>ごみ処理量内訳!I31</f>
        <v>0</v>
      </c>
      <c r="W31" s="292">
        <f>ごみ処理量内訳!J31</f>
        <v>0</v>
      </c>
      <c r="X31" s="292">
        <f>ごみ処理量内訳!K31</f>
        <v>0</v>
      </c>
      <c r="Y31" s="292">
        <f>ごみ処理量内訳!M31</f>
        <v>0</v>
      </c>
      <c r="Z31" s="292">
        <f>資源化量内訳!Y31</f>
        <v>139</v>
      </c>
      <c r="AA31" s="292">
        <f>SUM(P31,Q31,R31,Z31)</f>
        <v>6296</v>
      </c>
      <c r="AB31" s="297">
        <f>IF(AA31&lt;&gt;0,(Z31+P31+R31)/AA31*100,"-")</f>
        <v>100</v>
      </c>
      <c r="AC31" s="292">
        <f>施設資源化量内訳!Y31</f>
        <v>304</v>
      </c>
      <c r="AD31" s="292">
        <f>施設資源化量内訳!AT31</f>
        <v>0</v>
      </c>
      <c r="AE31" s="292">
        <f>施設資源化量内訳!BO31</f>
        <v>90</v>
      </c>
      <c r="AF31" s="292">
        <f>施設資源化量内訳!CJ31</f>
        <v>0</v>
      </c>
      <c r="AG31" s="292">
        <f>施設資源化量内訳!DE31</f>
        <v>0</v>
      </c>
      <c r="AH31" s="292">
        <f>施設資源化量内訳!DZ31</f>
        <v>0</v>
      </c>
      <c r="AI31" s="292">
        <f>施設資源化量内訳!EU31</f>
        <v>318</v>
      </c>
      <c r="AJ31" s="292">
        <f>SUM(AC31:AI31)</f>
        <v>712</v>
      </c>
      <c r="AK31" s="297">
        <f>IF((AA31+J31)&lt;&gt;0,(Z31+AJ31+J31)/(AA31+J31)*100,"-")</f>
        <v>13.516518424396443</v>
      </c>
      <c r="AL31" s="297">
        <f>IF((AA31+J31)&lt;&gt;0,(資源化量内訳!D31-資源化量内訳!R31-資源化量内訳!T31-資源化量内訳!V31-資源化量内訳!U31)/(AA31+J31)*100,"-")</f>
        <v>8.6880559085133431</v>
      </c>
      <c r="AM31" s="292">
        <f>ごみ処理量内訳!AA31</f>
        <v>0</v>
      </c>
      <c r="AN31" s="292">
        <f>ごみ処理量内訳!AB31</f>
        <v>242</v>
      </c>
      <c r="AO31" s="292">
        <f>ごみ処理量内訳!AC31</f>
        <v>0</v>
      </c>
      <c r="AP31" s="292">
        <f>SUM(AM31:AO31)</f>
        <v>242</v>
      </c>
      <c r="AQ31" s="412" t="s">
        <v>832</v>
      </c>
      <c r="AR31" s="413"/>
    </row>
    <row r="32" spans="1:44" s="224" customFormat="1" ht="13.5" customHeight="1">
      <c r="A32" s="290" t="s">
        <v>745</v>
      </c>
      <c r="B32" s="291" t="s">
        <v>833</v>
      </c>
      <c r="C32" s="290" t="s">
        <v>834</v>
      </c>
      <c r="D32" s="292">
        <f>+E32+F32</f>
        <v>20154</v>
      </c>
      <c r="E32" s="292">
        <v>20154</v>
      </c>
      <c r="F32" s="292">
        <v>0</v>
      </c>
      <c r="G32" s="292">
        <v>174</v>
      </c>
      <c r="H32" s="292">
        <f>SUM(ごみ搬入量内訳!E32,+ごみ搬入量内訳!AD32)</f>
        <v>5725</v>
      </c>
      <c r="I32" s="292">
        <f>ごみ搬入量内訳!BC32</f>
        <v>124</v>
      </c>
      <c r="J32" s="292">
        <f>資源化量内訳!BO32</f>
        <v>0</v>
      </c>
      <c r="K32" s="292">
        <f>SUM(H32:J32)</f>
        <v>5849</v>
      </c>
      <c r="L32" s="295">
        <f>IF(D32&lt;&gt;0,K32/D32/365*1000000,"-")</f>
        <v>795.11052566471051</v>
      </c>
      <c r="M32" s="292">
        <f>IF(D32&lt;&gt;0,(ごみ搬入量内訳!BR32+ごみ処理概要!J32)/ごみ処理概要!D32/365*1000000,"-")</f>
        <v>571.35399886626408</v>
      </c>
      <c r="N32" s="292">
        <f>IF(D32&lt;&gt;0,ごみ搬入量内訳!CM32/ごみ処理概要!D32/365*1000000,"-")</f>
        <v>223.75652679844649</v>
      </c>
      <c r="O32" s="292">
        <f>ごみ搬入量内訳!DH32</f>
        <v>0</v>
      </c>
      <c r="P32" s="292">
        <f>ごみ処理量内訳!E32</f>
        <v>5336</v>
      </c>
      <c r="Q32" s="292">
        <f>ごみ処理量内訳!N32</f>
        <v>0</v>
      </c>
      <c r="R32" s="292">
        <f>SUM(S32:Y32)</f>
        <v>513</v>
      </c>
      <c r="S32" s="292">
        <f>ごみ処理量内訳!G32</f>
        <v>0</v>
      </c>
      <c r="T32" s="292">
        <f>ごみ処理量内訳!L32</f>
        <v>513</v>
      </c>
      <c r="U32" s="292">
        <f>ごみ処理量内訳!H32</f>
        <v>0</v>
      </c>
      <c r="V32" s="292">
        <f>ごみ処理量内訳!I32</f>
        <v>0</v>
      </c>
      <c r="W32" s="292">
        <f>ごみ処理量内訳!J32</f>
        <v>0</v>
      </c>
      <c r="X32" s="292">
        <f>ごみ処理量内訳!K32</f>
        <v>0</v>
      </c>
      <c r="Y32" s="292">
        <f>ごみ処理量内訳!M32</f>
        <v>0</v>
      </c>
      <c r="Z32" s="292">
        <f>資源化量内訳!Y32</f>
        <v>0</v>
      </c>
      <c r="AA32" s="292">
        <f>SUM(P32,Q32,R32,Z32)</f>
        <v>5849</v>
      </c>
      <c r="AB32" s="297">
        <f>IF(AA32&lt;&gt;0,(Z32+P32+R32)/AA32*100,"-")</f>
        <v>100</v>
      </c>
      <c r="AC32" s="292">
        <f>施設資源化量内訳!Y32</f>
        <v>281</v>
      </c>
      <c r="AD32" s="292">
        <f>施設資源化量内訳!AT32</f>
        <v>0</v>
      </c>
      <c r="AE32" s="292">
        <f>施設資源化量内訳!BO32</f>
        <v>0</v>
      </c>
      <c r="AF32" s="292">
        <f>施設資源化量内訳!CJ32</f>
        <v>0</v>
      </c>
      <c r="AG32" s="292">
        <f>施設資源化量内訳!DE32</f>
        <v>0</v>
      </c>
      <c r="AH32" s="292">
        <f>施設資源化量内訳!DZ32</f>
        <v>0</v>
      </c>
      <c r="AI32" s="292">
        <f>施設資源化量内訳!EU32</f>
        <v>422</v>
      </c>
      <c r="AJ32" s="292">
        <f>SUM(AC32:AI32)</f>
        <v>703</v>
      </c>
      <c r="AK32" s="297">
        <f>IF((AA32+J32)&lt;&gt;0,(Z32+AJ32+J32)/(AA32+J32)*100,"-")</f>
        <v>12.019148572405539</v>
      </c>
      <c r="AL32" s="297">
        <f>IF((AA32+J32)&lt;&gt;0,(資源化量内訳!D32-資源化量内訳!R32-資源化量内訳!T32-資源化量内訳!V32-資源化量内訳!U32)/(AA32+J32)*100,"-")</f>
        <v>7.2149085313728838</v>
      </c>
      <c r="AM32" s="292">
        <f>ごみ処理量内訳!AA32</f>
        <v>0</v>
      </c>
      <c r="AN32" s="292">
        <f>ごみ処理量内訳!AB32</f>
        <v>202</v>
      </c>
      <c r="AO32" s="292">
        <f>ごみ処理量内訳!AC32</f>
        <v>45</v>
      </c>
      <c r="AP32" s="292">
        <f>SUM(AM32:AO32)</f>
        <v>247</v>
      </c>
      <c r="AQ32" s="412" t="s">
        <v>835</v>
      </c>
      <c r="AR32" s="413"/>
    </row>
    <row r="33" spans="1:44" s="224" customFormat="1" ht="13.5" customHeight="1">
      <c r="A33" s="290" t="s">
        <v>745</v>
      </c>
      <c r="B33" s="291" t="s">
        <v>836</v>
      </c>
      <c r="C33" s="290" t="s">
        <v>837</v>
      </c>
      <c r="D33" s="292">
        <f>+E33+F33</f>
        <v>35121</v>
      </c>
      <c r="E33" s="292">
        <v>35121</v>
      </c>
      <c r="F33" s="292">
        <v>0</v>
      </c>
      <c r="G33" s="292">
        <v>397</v>
      </c>
      <c r="H33" s="292">
        <f>SUM(ごみ搬入量内訳!E33,+ごみ搬入量内訳!AD33)</f>
        <v>10081</v>
      </c>
      <c r="I33" s="292">
        <f>ごみ搬入量内訳!BC33</f>
        <v>129</v>
      </c>
      <c r="J33" s="292">
        <f>資源化量内訳!BO33</f>
        <v>118</v>
      </c>
      <c r="K33" s="292">
        <f>SUM(H33:J33)</f>
        <v>10328</v>
      </c>
      <c r="L33" s="295">
        <f>IF(D33&lt;&gt;0,K33/D33/365*1000000,"-")</f>
        <v>805.66869995042578</v>
      </c>
      <c r="M33" s="292">
        <f>IF(D33&lt;&gt;0,(ごみ搬入量内訳!BR33+ごみ処理概要!J33)/ごみ処理概要!D33/365*1000000,"-")</f>
        <v>506.58525730810078</v>
      </c>
      <c r="N33" s="292">
        <f>IF(D33&lt;&gt;0,ごみ搬入量内訳!CM33/ごみ処理概要!D33/365*1000000,"-")</f>
        <v>299.083442642325</v>
      </c>
      <c r="O33" s="292">
        <f>ごみ搬入量内訳!DH33</f>
        <v>0</v>
      </c>
      <c r="P33" s="292">
        <f>ごみ処理量内訳!E33</f>
        <v>9542</v>
      </c>
      <c r="Q33" s="292">
        <f>ごみ処理量内訳!N33</f>
        <v>0</v>
      </c>
      <c r="R33" s="292">
        <f>SUM(S33:Y33)</f>
        <v>375</v>
      </c>
      <c r="S33" s="292">
        <f>ごみ処理量内訳!G33</f>
        <v>146</v>
      </c>
      <c r="T33" s="292">
        <f>ごみ処理量内訳!L33</f>
        <v>229</v>
      </c>
      <c r="U33" s="292">
        <f>ごみ処理量内訳!H33</f>
        <v>0</v>
      </c>
      <c r="V33" s="292">
        <f>ごみ処理量内訳!I33</f>
        <v>0</v>
      </c>
      <c r="W33" s="292">
        <f>ごみ処理量内訳!J33</f>
        <v>0</v>
      </c>
      <c r="X33" s="292">
        <f>ごみ処理量内訳!K33</f>
        <v>0</v>
      </c>
      <c r="Y33" s="292">
        <f>ごみ処理量内訳!M33</f>
        <v>0</v>
      </c>
      <c r="Z33" s="292">
        <f>資源化量内訳!Y33</f>
        <v>600</v>
      </c>
      <c r="AA33" s="292">
        <f>SUM(P33,Q33,R33,Z33)</f>
        <v>10517</v>
      </c>
      <c r="AB33" s="297">
        <f>IF(AA33&lt;&gt;0,(Z33+P33+R33)/AA33*100,"-")</f>
        <v>100</v>
      </c>
      <c r="AC33" s="292">
        <f>施設資源化量内訳!Y33</f>
        <v>0</v>
      </c>
      <c r="AD33" s="292">
        <f>施設資源化量内訳!AT33</f>
        <v>24</v>
      </c>
      <c r="AE33" s="292">
        <f>施設資源化量内訳!BO33</f>
        <v>0</v>
      </c>
      <c r="AF33" s="292">
        <f>施設資源化量内訳!CJ33</f>
        <v>0</v>
      </c>
      <c r="AG33" s="292">
        <f>施設資源化量内訳!DE33</f>
        <v>0</v>
      </c>
      <c r="AH33" s="292">
        <f>施設資源化量内訳!DZ33</f>
        <v>0</v>
      </c>
      <c r="AI33" s="292">
        <f>施設資源化量内訳!EU33</f>
        <v>135</v>
      </c>
      <c r="AJ33" s="292">
        <f>SUM(AC33:AI33)</f>
        <v>159</v>
      </c>
      <c r="AK33" s="297">
        <f>IF((AA33+J33)&lt;&gt;0,(Z33+AJ33+J33)/(AA33+J33)*100,"-")</f>
        <v>8.2463563704748477</v>
      </c>
      <c r="AL33" s="297">
        <f>IF((AA33+J33)&lt;&gt;0,(資源化量内訳!D33-資源化量内訳!R33-資源化量内訳!T33-資源化量内訳!V33-資源化量内訳!U33)/(AA33+J33)*100,"-")</f>
        <v>8.2463563704748477</v>
      </c>
      <c r="AM33" s="292">
        <f>ごみ処理量内訳!AA33</f>
        <v>0</v>
      </c>
      <c r="AN33" s="292">
        <f>ごみ処理量内訳!AB33</f>
        <v>1235</v>
      </c>
      <c r="AO33" s="292">
        <f>ごみ処理量内訳!AC33</f>
        <v>87</v>
      </c>
      <c r="AP33" s="292">
        <f>SUM(AM33:AO33)</f>
        <v>1322</v>
      </c>
      <c r="AQ33" s="412" t="s">
        <v>838</v>
      </c>
      <c r="AR33" s="413"/>
    </row>
    <row r="34" spans="1:44" s="224" customFormat="1" ht="13.5" customHeight="1">
      <c r="A34" s="290" t="s">
        <v>745</v>
      </c>
      <c r="B34" s="291" t="s">
        <v>839</v>
      </c>
      <c r="C34" s="290" t="s">
        <v>840</v>
      </c>
      <c r="D34" s="292">
        <f>+E34+F34</f>
        <v>19160</v>
      </c>
      <c r="E34" s="292">
        <v>19160</v>
      </c>
      <c r="F34" s="292">
        <v>0</v>
      </c>
      <c r="G34" s="292">
        <v>104</v>
      </c>
      <c r="H34" s="292">
        <f>SUM(ごみ搬入量内訳!E34,+ごみ搬入量内訳!AD34)</f>
        <v>5092</v>
      </c>
      <c r="I34" s="292">
        <f>ごみ搬入量内訳!BC34</f>
        <v>393</v>
      </c>
      <c r="J34" s="292">
        <f>資源化量内訳!BO34</f>
        <v>0</v>
      </c>
      <c r="K34" s="292">
        <f>SUM(H34:J34)</f>
        <v>5485</v>
      </c>
      <c r="L34" s="295">
        <f>IF(D34&lt;&gt;0,K34/D34/365*1000000,"-")</f>
        <v>784.3109217261989</v>
      </c>
      <c r="M34" s="292">
        <f>IF(D34&lt;&gt;0,(ごみ搬入量内訳!BR34+ごみ処理概要!J34)/ごみ処理概要!D34/365*1000000,"-")</f>
        <v>503.61769668544622</v>
      </c>
      <c r="N34" s="292">
        <f>IF(D34&lt;&gt;0,ごみ搬入量内訳!CM34/ごみ処理概要!D34/365*1000000,"-")</f>
        <v>280.69322504075274</v>
      </c>
      <c r="O34" s="292">
        <f>ごみ搬入量内訳!DH34</f>
        <v>0</v>
      </c>
      <c r="P34" s="292">
        <f>ごみ処理量内訳!E34</f>
        <v>5006</v>
      </c>
      <c r="Q34" s="292">
        <f>ごみ処理量内訳!N34</f>
        <v>0</v>
      </c>
      <c r="R34" s="292">
        <f>SUM(S34:Y34)</f>
        <v>561</v>
      </c>
      <c r="S34" s="292">
        <f>ごみ処理量内訳!G34</f>
        <v>109</v>
      </c>
      <c r="T34" s="292">
        <f>ごみ処理量内訳!L34</f>
        <v>452</v>
      </c>
      <c r="U34" s="292">
        <f>ごみ処理量内訳!H34</f>
        <v>0</v>
      </c>
      <c r="V34" s="292">
        <f>ごみ処理量内訳!I34</f>
        <v>0</v>
      </c>
      <c r="W34" s="292">
        <f>ごみ処理量内訳!J34</f>
        <v>0</v>
      </c>
      <c r="X34" s="292">
        <f>ごみ処理量内訳!K34</f>
        <v>0</v>
      </c>
      <c r="Y34" s="292">
        <f>ごみ処理量内訳!M34</f>
        <v>0</v>
      </c>
      <c r="Z34" s="292">
        <f>資源化量内訳!Y34</f>
        <v>0</v>
      </c>
      <c r="AA34" s="292">
        <f>SUM(P34,Q34,R34,Z34)</f>
        <v>5567</v>
      </c>
      <c r="AB34" s="297">
        <f>IF(AA34&lt;&gt;0,(Z34+P34+R34)/AA34*100,"-")</f>
        <v>100</v>
      </c>
      <c r="AC34" s="292">
        <f>施設資源化量内訳!Y34</f>
        <v>0</v>
      </c>
      <c r="AD34" s="292">
        <f>施設資源化量内訳!AT34</f>
        <v>19</v>
      </c>
      <c r="AE34" s="292">
        <f>施設資源化量内訳!BO34</f>
        <v>0</v>
      </c>
      <c r="AF34" s="292">
        <f>施設資源化量内訳!CJ34</f>
        <v>0</v>
      </c>
      <c r="AG34" s="292">
        <f>施設資源化量内訳!DE34</f>
        <v>0</v>
      </c>
      <c r="AH34" s="292">
        <f>施設資源化量内訳!DZ34</f>
        <v>0</v>
      </c>
      <c r="AI34" s="292">
        <f>施設資源化量内訳!EU34</f>
        <v>385</v>
      </c>
      <c r="AJ34" s="292">
        <f>SUM(AC34:AI34)</f>
        <v>404</v>
      </c>
      <c r="AK34" s="297">
        <f>IF((AA34+J34)&lt;&gt;0,(Z34+AJ34+J34)/(AA34+J34)*100,"-")</f>
        <v>7.2570504760193995</v>
      </c>
      <c r="AL34" s="297">
        <f>IF((AA34+J34)&lt;&gt;0,(資源化量内訳!D34-資源化量内訳!R34-資源化量内訳!T34-資源化量内訳!V34-資源化量内訳!U34)/(AA34+J34)*100,"-")</f>
        <v>7.2570504760193995</v>
      </c>
      <c r="AM34" s="292">
        <f>ごみ処理量内訳!AA34</f>
        <v>0</v>
      </c>
      <c r="AN34" s="292">
        <f>ごみ処理量内訳!AB34</f>
        <v>651</v>
      </c>
      <c r="AO34" s="292">
        <f>ごみ処理量内訳!AC34</f>
        <v>49</v>
      </c>
      <c r="AP34" s="292">
        <f>SUM(AM34:AO34)</f>
        <v>700</v>
      </c>
      <c r="AQ34" s="412" t="s">
        <v>841</v>
      </c>
      <c r="AR34" s="413"/>
    </row>
    <row r="35" spans="1:44" s="224" customFormat="1" ht="13.5" customHeight="1">
      <c r="A35" s="290" t="s">
        <v>745</v>
      </c>
      <c r="B35" s="291" t="s">
        <v>842</v>
      </c>
      <c r="C35" s="290" t="s">
        <v>843</v>
      </c>
      <c r="D35" s="292">
        <f>+E35+F35</f>
        <v>37679</v>
      </c>
      <c r="E35" s="292">
        <v>37679</v>
      </c>
      <c r="F35" s="292">
        <v>0</v>
      </c>
      <c r="G35" s="292">
        <v>99</v>
      </c>
      <c r="H35" s="292">
        <f>SUM(ごみ搬入量内訳!E35,+ごみ搬入量内訳!AD35)</f>
        <v>10169</v>
      </c>
      <c r="I35" s="292">
        <f>ごみ搬入量内訳!BC35</f>
        <v>275</v>
      </c>
      <c r="J35" s="292">
        <f>資源化量内訳!BO35</f>
        <v>192</v>
      </c>
      <c r="K35" s="292">
        <f>SUM(H35:J35)</f>
        <v>10636</v>
      </c>
      <c r="L35" s="295">
        <f>IF(D35&lt;&gt;0,K35/D35/365*1000000,"-")</f>
        <v>773.36781834436317</v>
      </c>
      <c r="M35" s="292">
        <f>IF(D35&lt;&gt;0,(ごみ搬入量内訳!BR35+ごみ処理概要!J35)/ごみ処理概要!D35/365*1000000,"-")</f>
        <v>510.14936193155808</v>
      </c>
      <c r="N35" s="292">
        <f>IF(D35&lt;&gt;0,ごみ搬入量内訳!CM35/ごみ処理概要!D35/365*1000000,"-")</f>
        <v>263.2184564128051</v>
      </c>
      <c r="O35" s="292">
        <f>ごみ搬入量内訳!DH35</f>
        <v>0</v>
      </c>
      <c r="P35" s="292">
        <f>ごみ処理量内訳!E35</f>
        <v>8621</v>
      </c>
      <c r="Q35" s="292">
        <f>ごみ処理量内訳!N35</f>
        <v>0</v>
      </c>
      <c r="R35" s="292">
        <f>SUM(S35:Y35)</f>
        <v>1476</v>
      </c>
      <c r="S35" s="292">
        <f>ごみ処理量内訳!G35</f>
        <v>309</v>
      </c>
      <c r="T35" s="292">
        <f>ごみ処理量内訳!L35</f>
        <v>370</v>
      </c>
      <c r="U35" s="292">
        <f>ごみ処理量内訳!H35</f>
        <v>556</v>
      </c>
      <c r="V35" s="292">
        <f>ごみ処理量内訳!I35</f>
        <v>241</v>
      </c>
      <c r="W35" s="292">
        <f>ごみ処理量内訳!J35</f>
        <v>0</v>
      </c>
      <c r="X35" s="292">
        <f>ごみ処理量内訳!K35</f>
        <v>0</v>
      </c>
      <c r="Y35" s="292">
        <f>ごみ処理量内訳!M35</f>
        <v>0</v>
      </c>
      <c r="Z35" s="292">
        <f>資源化量内訳!Y35</f>
        <v>353</v>
      </c>
      <c r="AA35" s="292">
        <f>SUM(P35,Q35,R35,Z35)</f>
        <v>10450</v>
      </c>
      <c r="AB35" s="297">
        <f>IF(AA35&lt;&gt;0,(Z35+P35+R35)/AA35*100,"-")</f>
        <v>100</v>
      </c>
      <c r="AC35" s="292">
        <f>施設資源化量内訳!Y35</f>
        <v>278</v>
      </c>
      <c r="AD35" s="292">
        <f>施設資源化量内訳!AT35</f>
        <v>95</v>
      </c>
      <c r="AE35" s="292">
        <f>施設資源化量内訳!BO35</f>
        <v>556</v>
      </c>
      <c r="AF35" s="292">
        <f>施設資源化量内訳!CJ35</f>
        <v>241</v>
      </c>
      <c r="AG35" s="292">
        <f>施設資源化量内訳!DE35</f>
        <v>0</v>
      </c>
      <c r="AH35" s="292">
        <f>施設資源化量内訳!DZ35</f>
        <v>0</v>
      </c>
      <c r="AI35" s="292">
        <f>施設資源化量内訳!EU35</f>
        <v>370</v>
      </c>
      <c r="AJ35" s="292">
        <f>SUM(AC35:AI35)</f>
        <v>1540</v>
      </c>
      <c r="AK35" s="297">
        <f>IF((AA35+J35)&lt;&gt;0,(Z35+AJ35+J35)/(AA35+J35)*100,"-")</f>
        <v>19.592181920691598</v>
      </c>
      <c r="AL35" s="297">
        <f>IF((AA35+J35)&lt;&gt;0,(資源化量内訳!D35-資源化量内訳!R35-資源化量内訳!T35-資源化量内訳!V35-資源化量内訳!U35)/(AA35+J35)*100,"-")</f>
        <v>19.592181920691598</v>
      </c>
      <c r="AM35" s="292">
        <f>ごみ処理量内訳!AA35</f>
        <v>0</v>
      </c>
      <c r="AN35" s="292">
        <f>ごみ処理量内訳!AB35</f>
        <v>389</v>
      </c>
      <c r="AO35" s="292">
        <f>ごみ処理量内訳!AC35</f>
        <v>8</v>
      </c>
      <c r="AP35" s="292">
        <f>SUM(AM35:AO35)</f>
        <v>397</v>
      </c>
      <c r="AQ35" s="412" t="s">
        <v>844</v>
      </c>
      <c r="AR35" s="413"/>
    </row>
    <row r="36" spans="1:44" s="224" customFormat="1" ht="13.5" customHeight="1">
      <c r="A36" s="290" t="s">
        <v>745</v>
      </c>
      <c r="B36" s="291" t="s">
        <v>845</v>
      </c>
      <c r="C36" s="290" t="s">
        <v>846</v>
      </c>
      <c r="D36" s="292">
        <f>+E36+F36</f>
        <v>707</v>
      </c>
      <c r="E36" s="292">
        <v>707</v>
      </c>
      <c r="F36" s="292">
        <v>0</v>
      </c>
      <c r="G36" s="292">
        <v>17</v>
      </c>
      <c r="H36" s="292">
        <f>SUM(ごみ搬入量内訳!E36,+ごみ搬入量内訳!AD36)</f>
        <v>257</v>
      </c>
      <c r="I36" s="292">
        <f>ごみ搬入量内訳!BC36</f>
        <v>106</v>
      </c>
      <c r="J36" s="292">
        <f>資源化量内訳!BO36</f>
        <v>0</v>
      </c>
      <c r="K36" s="292">
        <f>SUM(H36:J36)</f>
        <v>363</v>
      </c>
      <c r="L36" s="295">
        <f>IF(D36&lt;&gt;0,K36/D36/365*1000000,"-")</f>
        <v>1406.6768712096259</v>
      </c>
      <c r="M36" s="292">
        <f>IF(D36&lt;&gt;0,(ごみ搬入量内訳!BR36+ごみ処理概要!J36)/ごみ処理概要!D36/365*1000000,"-")</f>
        <v>1406.6768712096259</v>
      </c>
      <c r="N36" s="292">
        <f>IF(D36&lt;&gt;0,ごみ搬入量内訳!CM36/ごみ処理概要!D36/365*1000000,"-")</f>
        <v>0</v>
      </c>
      <c r="O36" s="292">
        <f>ごみ搬入量内訳!DH36</f>
        <v>0</v>
      </c>
      <c r="P36" s="292">
        <f>ごみ処理量内訳!E36</f>
        <v>289</v>
      </c>
      <c r="Q36" s="292">
        <f>ごみ処理量内訳!N36</f>
        <v>0</v>
      </c>
      <c r="R36" s="292">
        <f>SUM(S36:Y36)</f>
        <v>26</v>
      </c>
      <c r="S36" s="292">
        <f>ごみ処理量内訳!G36</f>
        <v>0</v>
      </c>
      <c r="T36" s="292">
        <f>ごみ処理量内訳!L36</f>
        <v>0</v>
      </c>
      <c r="U36" s="292">
        <f>ごみ処理量内訳!H36</f>
        <v>0</v>
      </c>
      <c r="V36" s="292">
        <f>ごみ処理量内訳!I36</f>
        <v>0</v>
      </c>
      <c r="W36" s="292">
        <f>ごみ処理量内訳!J36</f>
        <v>0</v>
      </c>
      <c r="X36" s="292">
        <f>ごみ処理量内訳!K36</f>
        <v>0</v>
      </c>
      <c r="Y36" s="292">
        <f>ごみ処理量内訳!M36</f>
        <v>26</v>
      </c>
      <c r="Z36" s="292">
        <f>資源化量内訳!Y36</f>
        <v>25</v>
      </c>
      <c r="AA36" s="292">
        <f>SUM(P36,Q36,R36,Z36)</f>
        <v>340</v>
      </c>
      <c r="AB36" s="297">
        <f>IF(AA36&lt;&gt;0,(Z36+P36+R36)/AA36*100,"-")</f>
        <v>100</v>
      </c>
      <c r="AC36" s="292">
        <f>施設資源化量内訳!Y36</f>
        <v>0</v>
      </c>
      <c r="AD36" s="292">
        <f>施設資源化量内訳!AT36</f>
        <v>0</v>
      </c>
      <c r="AE36" s="292">
        <f>施設資源化量内訳!BO36</f>
        <v>0</v>
      </c>
      <c r="AF36" s="292">
        <f>施設資源化量内訳!CJ36</f>
        <v>0</v>
      </c>
      <c r="AG36" s="292">
        <f>施設資源化量内訳!DE36</f>
        <v>0</v>
      </c>
      <c r="AH36" s="292">
        <f>施設資源化量内訳!DZ36</f>
        <v>0</v>
      </c>
      <c r="AI36" s="292">
        <f>施設資源化量内訳!EU36</f>
        <v>0</v>
      </c>
      <c r="AJ36" s="292">
        <f>SUM(AC36:AI36)</f>
        <v>0</v>
      </c>
      <c r="AK36" s="297">
        <f>IF((AA36+J36)&lt;&gt;0,(Z36+AJ36+J36)/(AA36+J36)*100,"-")</f>
        <v>7.3529411764705888</v>
      </c>
      <c r="AL36" s="297">
        <f>IF((AA36+J36)&lt;&gt;0,(資源化量内訳!D36-資源化量内訳!R36-資源化量内訳!T36-資源化量内訳!V36-資源化量内訳!U36)/(AA36+J36)*100,"-")</f>
        <v>7.3529411764705888</v>
      </c>
      <c r="AM36" s="292">
        <f>ごみ処理量内訳!AA36</f>
        <v>0</v>
      </c>
      <c r="AN36" s="292">
        <f>ごみ処理量内訳!AB36</f>
        <v>86</v>
      </c>
      <c r="AO36" s="292">
        <f>ごみ処理量内訳!AC36</f>
        <v>26</v>
      </c>
      <c r="AP36" s="292">
        <f>SUM(AM36:AO36)</f>
        <v>112</v>
      </c>
      <c r="AQ36" s="412" t="s">
        <v>847</v>
      </c>
      <c r="AR36" s="413"/>
    </row>
    <row r="37" spans="1:44" s="224" customFormat="1" ht="13.5" customHeight="1">
      <c r="A37" s="290" t="s">
        <v>745</v>
      </c>
      <c r="B37" s="291" t="s">
        <v>848</v>
      </c>
      <c r="C37" s="290" t="s">
        <v>849</v>
      </c>
      <c r="D37" s="292">
        <f>+E37+F37</f>
        <v>935</v>
      </c>
      <c r="E37" s="292">
        <v>935</v>
      </c>
      <c r="F37" s="292">
        <v>0</v>
      </c>
      <c r="G37" s="292">
        <v>17</v>
      </c>
      <c r="H37" s="292">
        <f>SUM(ごみ搬入量内訳!E37,+ごみ搬入量内訳!AD37)</f>
        <v>160</v>
      </c>
      <c r="I37" s="292">
        <f>ごみ搬入量内訳!BC37</f>
        <v>336</v>
      </c>
      <c r="J37" s="292">
        <f>資源化量内訳!BO37</f>
        <v>0</v>
      </c>
      <c r="K37" s="292">
        <f>SUM(H37:J37)</f>
        <v>496</v>
      </c>
      <c r="L37" s="295">
        <f>IF(D37&lt;&gt;0,K37/D37/365*1000000,"-")</f>
        <v>1453.3733792396163</v>
      </c>
      <c r="M37" s="292">
        <f>IF(D37&lt;&gt;0,(ごみ搬入量内訳!BR37+ごみ処理概要!J37)/ごみ処理概要!D37/365*1000000,"-")</f>
        <v>562.59614680243203</v>
      </c>
      <c r="N37" s="292">
        <f>IF(D37&lt;&gt;0,ごみ搬入量内訳!CM37/ごみ処理概要!D37/365*1000000,"-")</f>
        <v>890.77723243718413</v>
      </c>
      <c r="O37" s="292">
        <f>ごみ搬入量内訳!DH37</f>
        <v>0</v>
      </c>
      <c r="P37" s="292">
        <f>ごみ処理量内訳!E37</f>
        <v>210</v>
      </c>
      <c r="Q37" s="292">
        <f>ごみ処理量内訳!N37</f>
        <v>132</v>
      </c>
      <c r="R37" s="292">
        <f>SUM(S37:Y37)</f>
        <v>0</v>
      </c>
      <c r="S37" s="292">
        <f>ごみ処理量内訳!G37</f>
        <v>0</v>
      </c>
      <c r="T37" s="292">
        <f>ごみ処理量内訳!L37</f>
        <v>0</v>
      </c>
      <c r="U37" s="292">
        <f>ごみ処理量内訳!H37</f>
        <v>0</v>
      </c>
      <c r="V37" s="292">
        <f>ごみ処理量内訳!I37</f>
        <v>0</v>
      </c>
      <c r="W37" s="292">
        <f>ごみ処理量内訳!J37</f>
        <v>0</v>
      </c>
      <c r="X37" s="292">
        <f>ごみ処理量内訳!K37</f>
        <v>0</v>
      </c>
      <c r="Y37" s="292">
        <f>ごみ処理量内訳!M37</f>
        <v>0</v>
      </c>
      <c r="Z37" s="292">
        <f>資源化量内訳!Y37</f>
        <v>154</v>
      </c>
      <c r="AA37" s="292">
        <f>SUM(P37,Q37,R37,Z37)</f>
        <v>496</v>
      </c>
      <c r="AB37" s="297">
        <f>IF(AA37&lt;&gt;0,(Z37+P37+R37)/AA37*100,"-")</f>
        <v>73.387096774193552</v>
      </c>
      <c r="AC37" s="292">
        <f>施設資源化量内訳!Y37</f>
        <v>0</v>
      </c>
      <c r="AD37" s="292">
        <f>施設資源化量内訳!AT37</f>
        <v>0</v>
      </c>
      <c r="AE37" s="292">
        <f>施設資源化量内訳!BO37</f>
        <v>0</v>
      </c>
      <c r="AF37" s="292">
        <f>施設資源化量内訳!CJ37</f>
        <v>0</v>
      </c>
      <c r="AG37" s="292">
        <f>施設資源化量内訳!DE37</f>
        <v>0</v>
      </c>
      <c r="AH37" s="292">
        <f>施設資源化量内訳!DZ37</f>
        <v>0</v>
      </c>
      <c r="AI37" s="292">
        <f>施設資源化量内訳!EU37</f>
        <v>0</v>
      </c>
      <c r="AJ37" s="292">
        <f>SUM(AC37:AI37)</f>
        <v>0</v>
      </c>
      <c r="AK37" s="297">
        <f>IF((AA37+J37)&lt;&gt;0,(Z37+AJ37+J37)/(AA37+J37)*100,"-")</f>
        <v>31.048387096774192</v>
      </c>
      <c r="AL37" s="297">
        <f>IF((AA37+J37)&lt;&gt;0,(資源化量内訳!D37-資源化量内訳!R37-資源化量内訳!T37-資源化量内訳!V37-資源化量内訳!U37)/(AA37+J37)*100,"-")</f>
        <v>31.048387096774192</v>
      </c>
      <c r="AM37" s="292">
        <f>ごみ処理量内訳!AA37</f>
        <v>132</v>
      </c>
      <c r="AN37" s="292">
        <f>ごみ処理量内訳!AB37</f>
        <v>9</v>
      </c>
      <c r="AO37" s="292">
        <f>ごみ処理量内訳!AC37</f>
        <v>0</v>
      </c>
      <c r="AP37" s="292">
        <f>SUM(AM37:AO37)</f>
        <v>141</v>
      </c>
      <c r="AQ37" s="412" t="s">
        <v>850</v>
      </c>
      <c r="AR37" s="413"/>
    </row>
    <row r="38" spans="1:44" s="224" customFormat="1" ht="13.5" customHeight="1">
      <c r="A38" s="290" t="s">
        <v>745</v>
      </c>
      <c r="B38" s="291" t="s">
        <v>851</v>
      </c>
      <c r="C38" s="290" t="s">
        <v>852</v>
      </c>
      <c r="D38" s="292">
        <f>+E38+F38</f>
        <v>727</v>
      </c>
      <c r="E38" s="292">
        <v>727</v>
      </c>
      <c r="F38" s="292">
        <v>0</v>
      </c>
      <c r="G38" s="292">
        <v>44</v>
      </c>
      <c r="H38" s="292">
        <f>SUM(ごみ搬入量内訳!E38,+ごみ搬入量内訳!AD38)</f>
        <v>160</v>
      </c>
      <c r="I38" s="292">
        <f>ごみ搬入量内訳!BC38</f>
        <v>5</v>
      </c>
      <c r="J38" s="292">
        <f>資源化量内訳!BO38</f>
        <v>0</v>
      </c>
      <c r="K38" s="292">
        <f>SUM(H38:J38)</f>
        <v>165</v>
      </c>
      <c r="L38" s="295">
        <f>IF(D38&lt;&gt;0,K38/D38/365*1000000,"-")</f>
        <v>621.80852066100135</v>
      </c>
      <c r="M38" s="292">
        <f>IF(D38&lt;&gt;0,(ごみ搬入量内訳!BR38+ごみ処理概要!J38)/ごみ処理概要!D38/365*1000000,"-")</f>
        <v>572.81754630589217</v>
      </c>
      <c r="N38" s="292">
        <f>IF(D38&lt;&gt;0,ごみ搬入量内訳!CM38/ごみ処理概要!D38/365*1000000,"-")</f>
        <v>48.990974355109195</v>
      </c>
      <c r="O38" s="292">
        <f>ごみ搬入量内訳!DH38</f>
        <v>0</v>
      </c>
      <c r="P38" s="292">
        <f>ごみ処理量内訳!E38</f>
        <v>106</v>
      </c>
      <c r="Q38" s="292">
        <f>ごみ処理量内訳!N38</f>
        <v>0</v>
      </c>
      <c r="R38" s="292">
        <f>SUM(S38:Y38)</f>
        <v>59</v>
      </c>
      <c r="S38" s="292">
        <f>ごみ処理量内訳!G38</f>
        <v>0</v>
      </c>
      <c r="T38" s="292">
        <f>ごみ処理量内訳!L38</f>
        <v>59</v>
      </c>
      <c r="U38" s="292">
        <f>ごみ処理量内訳!H38</f>
        <v>0</v>
      </c>
      <c r="V38" s="292">
        <f>ごみ処理量内訳!I38</f>
        <v>0</v>
      </c>
      <c r="W38" s="292">
        <f>ごみ処理量内訳!J38</f>
        <v>0</v>
      </c>
      <c r="X38" s="292">
        <f>ごみ処理量内訳!K38</f>
        <v>0</v>
      </c>
      <c r="Y38" s="292">
        <f>ごみ処理量内訳!M38</f>
        <v>0</v>
      </c>
      <c r="Z38" s="292">
        <f>資源化量内訳!Y38</f>
        <v>0</v>
      </c>
      <c r="AA38" s="292">
        <f>SUM(P38,Q38,R38,Z38)</f>
        <v>165</v>
      </c>
      <c r="AB38" s="297">
        <f>IF(AA38&lt;&gt;0,(Z38+P38+R38)/AA38*100,"-")</f>
        <v>100</v>
      </c>
      <c r="AC38" s="292">
        <f>施設資源化量内訳!Y38</f>
        <v>0</v>
      </c>
      <c r="AD38" s="292">
        <f>施設資源化量内訳!AT38</f>
        <v>0</v>
      </c>
      <c r="AE38" s="292">
        <f>施設資源化量内訳!BO38</f>
        <v>0</v>
      </c>
      <c r="AF38" s="292">
        <f>施設資源化量内訳!CJ38</f>
        <v>0</v>
      </c>
      <c r="AG38" s="292">
        <f>施設資源化量内訳!DE38</f>
        <v>0</v>
      </c>
      <c r="AH38" s="292">
        <f>施設資源化量内訳!DZ38</f>
        <v>0</v>
      </c>
      <c r="AI38" s="292">
        <f>施設資源化量内訳!EU38</f>
        <v>43</v>
      </c>
      <c r="AJ38" s="292">
        <f>SUM(AC38:AI38)</f>
        <v>43</v>
      </c>
      <c r="AK38" s="297">
        <f>IF((AA38+J38)&lt;&gt;0,(Z38+AJ38+J38)/(AA38+J38)*100,"-")</f>
        <v>26.060606060606062</v>
      </c>
      <c r="AL38" s="297">
        <f>IF((AA38+J38)&lt;&gt;0,(資源化量内訳!D38-資源化量内訳!R38-資源化量内訳!T38-資源化量内訳!V38-資源化量内訳!U38)/(AA38+J38)*100,"-")</f>
        <v>26.060606060606062</v>
      </c>
      <c r="AM38" s="292">
        <f>ごみ処理量内訳!AA38</f>
        <v>0</v>
      </c>
      <c r="AN38" s="292">
        <f>ごみ処理量内訳!AB38</f>
        <v>1</v>
      </c>
      <c r="AO38" s="292">
        <f>ごみ処理量内訳!AC38</f>
        <v>4</v>
      </c>
      <c r="AP38" s="292">
        <f>SUM(AM38:AO38)</f>
        <v>5</v>
      </c>
      <c r="AQ38" s="412" t="s">
        <v>853</v>
      </c>
      <c r="AR38" s="413"/>
    </row>
    <row r="39" spans="1:44" s="224" customFormat="1" ht="13.5" customHeight="1">
      <c r="A39" s="290" t="s">
        <v>745</v>
      </c>
      <c r="B39" s="291" t="s">
        <v>854</v>
      </c>
      <c r="C39" s="290" t="s">
        <v>855</v>
      </c>
      <c r="D39" s="292">
        <f>+E39+F39</f>
        <v>389</v>
      </c>
      <c r="E39" s="292">
        <v>389</v>
      </c>
      <c r="F39" s="292">
        <v>0</v>
      </c>
      <c r="G39" s="292">
        <v>2</v>
      </c>
      <c r="H39" s="292">
        <f>SUM(ごみ搬入量内訳!E39,+ごみ搬入量内訳!AD39)</f>
        <v>151</v>
      </c>
      <c r="I39" s="292">
        <f>ごみ搬入量内訳!BC39</f>
        <v>0</v>
      </c>
      <c r="J39" s="292">
        <f>資源化量内訳!BO39</f>
        <v>0</v>
      </c>
      <c r="K39" s="292">
        <f>SUM(H39:J39)</f>
        <v>151</v>
      </c>
      <c r="L39" s="295">
        <f>IF(D39&lt;&gt;0,K39/D39/365*1000000,"-")</f>
        <v>1063.492622460119</v>
      </c>
      <c r="M39" s="292">
        <f>IF(D39&lt;&gt;0,(ごみ搬入量内訳!BR39+ごみ処理概要!J39)/ごみ処理概要!D39/365*1000000,"-")</f>
        <v>1063.492622460119</v>
      </c>
      <c r="N39" s="292">
        <f>IF(D39&lt;&gt;0,ごみ搬入量内訳!CM39/ごみ処理概要!D39/365*1000000,"-")</f>
        <v>0</v>
      </c>
      <c r="O39" s="292">
        <f>ごみ搬入量内訳!DH39</f>
        <v>0</v>
      </c>
      <c r="P39" s="292">
        <f>ごみ処理量内訳!E39</f>
        <v>114</v>
      </c>
      <c r="Q39" s="292">
        <f>ごみ処理量内訳!N39</f>
        <v>0</v>
      </c>
      <c r="R39" s="292">
        <f>SUM(S39:Y39)</f>
        <v>28</v>
      </c>
      <c r="S39" s="292">
        <f>ごみ処理量内訳!G39</f>
        <v>0</v>
      </c>
      <c r="T39" s="292">
        <f>ごみ処理量内訳!L39</f>
        <v>5</v>
      </c>
      <c r="U39" s="292">
        <f>ごみ処理量内訳!H39</f>
        <v>23</v>
      </c>
      <c r="V39" s="292">
        <f>ごみ処理量内訳!I39</f>
        <v>0</v>
      </c>
      <c r="W39" s="292">
        <f>ごみ処理量内訳!J39</f>
        <v>0</v>
      </c>
      <c r="X39" s="292">
        <f>ごみ処理量内訳!K39</f>
        <v>0</v>
      </c>
      <c r="Y39" s="292">
        <f>ごみ処理量内訳!M39</f>
        <v>0</v>
      </c>
      <c r="Z39" s="292">
        <f>資源化量内訳!Y39</f>
        <v>0</v>
      </c>
      <c r="AA39" s="292">
        <f>SUM(P39,Q39,R39,Z39)</f>
        <v>142</v>
      </c>
      <c r="AB39" s="297">
        <f>IF(AA39&lt;&gt;0,(Z39+P39+R39)/AA39*100,"-")</f>
        <v>100</v>
      </c>
      <c r="AC39" s="292">
        <f>施設資源化量内訳!Y39</f>
        <v>0</v>
      </c>
      <c r="AD39" s="292">
        <f>施設資源化量内訳!AT39</f>
        <v>0</v>
      </c>
      <c r="AE39" s="292">
        <f>施設資源化量内訳!BO39</f>
        <v>23</v>
      </c>
      <c r="AF39" s="292">
        <f>施設資源化量内訳!CJ39</f>
        <v>0</v>
      </c>
      <c r="AG39" s="292">
        <f>施設資源化量内訳!DE39</f>
        <v>0</v>
      </c>
      <c r="AH39" s="292">
        <f>施設資源化量内訳!DZ39</f>
        <v>0</v>
      </c>
      <c r="AI39" s="292">
        <f>施設資源化量内訳!EU39</f>
        <v>5</v>
      </c>
      <c r="AJ39" s="292">
        <f>SUM(AC39:AI39)</f>
        <v>28</v>
      </c>
      <c r="AK39" s="297">
        <f>IF((AA39+J39)&lt;&gt;0,(Z39+AJ39+J39)/(AA39+J39)*100,"-")</f>
        <v>19.718309859154928</v>
      </c>
      <c r="AL39" s="297">
        <f>IF((AA39+J39)&lt;&gt;0,(資源化量内訳!D39-資源化量内訳!R39-資源化量内訳!T39-資源化量内訳!V39-資源化量内訳!U39)/(AA39+J39)*100,"-")</f>
        <v>19.718309859154928</v>
      </c>
      <c r="AM39" s="292">
        <f>ごみ処理量内訳!AA39</f>
        <v>0</v>
      </c>
      <c r="AN39" s="292">
        <f>ごみ処理量内訳!AB39</f>
        <v>36</v>
      </c>
      <c r="AO39" s="292">
        <f>ごみ処理量内訳!AC39</f>
        <v>0</v>
      </c>
      <c r="AP39" s="292">
        <f>SUM(AM39:AO39)</f>
        <v>36</v>
      </c>
      <c r="AQ39" s="412" t="s">
        <v>856</v>
      </c>
      <c r="AR39" s="413"/>
    </row>
    <row r="40" spans="1:44" s="224" customFormat="1" ht="13.5" customHeight="1">
      <c r="A40" s="290" t="s">
        <v>745</v>
      </c>
      <c r="B40" s="291" t="s">
        <v>857</v>
      </c>
      <c r="C40" s="290" t="s">
        <v>858</v>
      </c>
      <c r="D40" s="292">
        <f>+E40+F40</f>
        <v>1256</v>
      </c>
      <c r="E40" s="292">
        <v>1256</v>
      </c>
      <c r="F40" s="292">
        <v>0</v>
      </c>
      <c r="G40" s="292">
        <v>34</v>
      </c>
      <c r="H40" s="292">
        <f>SUM(ごみ搬入量内訳!E40,+ごみ搬入量内訳!AD40)</f>
        <v>435</v>
      </c>
      <c r="I40" s="292">
        <f>ごみ搬入量内訳!BC40</f>
        <v>0</v>
      </c>
      <c r="J40" s="292">
        <f>資源化量内訳!BO40</f>
        <v>0</v>
      </c>
      <c r="K40" s="292">
        <f>SUM(H40:J40)</f>
        <v>435</v>
      </c>
      <c r="L40" s="295">
        <f>IF(D40&lt;&gt;0,K40/D40/365*1000000,"-")</f>
        <v>948.87008114475179</v>
      </c>
      <c r="M40" s="292">
        <f>IF(D40&lt;&gt;0,(ごみ搬入量内訳!BR40+ごみ処理概要!J40)/ごみ処理概要!D40/365*1000000,"-")</f>
        <v>948.87008114475179</v>
      </c>
      <c r="N40" s="292">
        <f>IF(D40&lt;&gt;0,ごみ搬入量内訳!CM40/ごみ処理概要!D40/365*1000000,"-")</f>
        <v>0</v>
      </c>
      <c r="O40" s="292">
        <f>ごみ搬入量内訳!DH40</f>
        <v>0</v>
      </c>
      <c r="P40" s="292">
        <f>ごみ処理量内訳!E40</f>
        <v>385</v>
      </c>
      <c r="Q40" s="292">
        <f>ごみ処理量内訳!N40</f>
        <v>0</v>
      </c>
      <c r="R40" s="292">
        <f>SUM(S40:Y40)</f>
        <v>50</v>
      </c>
      <c r="S40" s="292">
        <f>ごみ処理量内訳!G40</f>
        <v>9</v>
      </c>
      <c r="T40" s="292">
        <f>ごみ処理量内訳!L40</f>
        <v>41</v>
      </c>
      <c r="U40" s="292">
        <f>ごみ処理量内訳!H40</f>
        <v>0</v>
      </c>
      <c r="V40" s="292">
        <f>ごみ処理量内訳!I40</f>
        <v>0</v>
      </c>
      <c r="W40" s="292">
        <f>ごみ処理量内訳!J40</f>
        <v>0</v>
      </c>
      <c r="X40" s="292">
        <f>ごみ処理量内訳!K40</f>
        <v>0</v>
      </c>
      <c r="Y40" s="292">
        <f>ごみ処理量内訳!M40</f>
        <v>0</v>
      </c>
      <c r="Z40" s="292">
        <f>資源化量内訳!Y40</f>
        <v>16</v>
      </c>
      <c r="AA40" s="292">
        <f>SUM(P40,Q40,R40,Z40)</f>
        <v>451</v>
      </c>
      <c r="AB40" s="297">
        <f>IF(AA40&lt;&gt;0,(Z40+P40+R40)/AA40*100,"-")</f>
        <v>100</v>
      </c>
      <c r="AC40" s="292">
        <f>施設資源化量内訳!Y40</f>
        <v>0</v>
      </c>
      <c r="AD40" s="292">
        <f>施設資源化量内訳!AT40</f>
        <v>0</v>
      </c>
      <c r="AE40" s="292">
        <f>施設資源化量内訳!BO40</f>
        <v>0</v>
      </c>
      <c r="AF40" s="292">
        <f>施設資源化量内訳!CJ40</f>
        <v>0</v>
      </c>
      <c r="AG40" s="292">
        <f>施設資源化量内訳!DE40</f>
        <v>0</v>
      </c>
      <c r="AH40" s="292">
        <f>施設資源化量内訳!DZ40</f>
        <v>0</v>
      </c>
      <c r="AI40" s="292">
        <f>施設資源化量内訳!EU40</f>
        <v>25</v>
      </c>
      <c r="AJ40" s="292">
        <f>SUM(AC40:AI40)</f>
        <v>25</v>
      </c>
      <c r="AK40" s="297">
        <f>IF((AA40+J40)&lt;&gt;0,(Z40+AJ40+J40)/(AA40+J40)*100,"-")</f>
        <v>9.0909090909090917</v>
      </c>
      <c r="AL40" s="297">
        <f>IF((AA40+J40)&lt;&gt;0,(資源化量内訳!D40-資源化量内訳!R40-資源化量内訳!T40-資源化量内訳!V40-資源化量内訳!U40)/(AA40+J40)*100,"-")</f>
        <v>9.0909090909090917</v>
      </c>
      <c r="AM40" s="292">
        <f>ごみ処理量内訳!AA40</f>
        <v>0</v>
      </c>
      <c r="AN40" s="292">
        <f>ごみ処理量内訳!AB40</f>
        <v>63</v>
      </c>
      <c r="AO40" s="292">
        <f>ごみ処理量内訳!AC40</f>
        <v>20</v>
      </c>
      <c r="AP40" s="292">
        <f>SUM(AM40:AO40)</f>
        <v>83</v>
      </c>
      <c r="AQ40" s="412" t="s">
        <v>859</v>
      </c>
      <c r="AR40" s="413"/>
    </row>
    <row r="41" spans="1:44" s="224" customFormat="1" ht="13.5" customHeight="1">
      <c r="A41" s="290" t="s">
        <v>745</v>
      </c>
      <c r="B41" s="291" t="s">
        <v>860</v>
      </c>
      <c r="C41" s="290" t="s">
        <v>861</v>
      </c>
      <c r="D41" s="292">
        <f>+E41+F41</f>
        <v>561</v>
      </c>
      <c r="E41" s="292">
        <v>554</v>
      </c>
      <c r="F41" s="292">
        <v>7</v>
      </c>
      <c r="G41" s="292">
        <v>4</v>
      </c>
      <c r="H41" s="292">
        <f>SUM(ごみ搬入量内訳!E41,+ごみ搬入量内訳!AD41)</f>
        <v>165</v>
      </c>
      <c r="I41" s="292">
        <f>ごみ搬入量内訳!BC41</f>
        <v>65</v>
      </c>
      <c r="J41" s="292">
        <f>資源化量内訳!BO41</f>
        <v>0</v>
      </c>
      <c r="K41" s="292">
        <f>SUM(H41:J41)</f>
        <v>230</v>
      </c>
      <c r="L41" s="295">
        <f>IF(D41&lt;&gt;0,K41/D41/365*1000000,"-")</f>
        <v>1123.2388347618003</v>
      </c>
      <c r="M41" s="292">
        <f>IF(D41&lt;&gt;0,(ごみ搬入量内訳!BR41+ごみ処理概要!J41)/ごみ処理概要!D41/365*1000000,"-")</f>
        <v>1123.2388347618003</v>
      </c>
      <c r="N41" s="292">
        <f>IF(D41&lt;&gt;0,ごみ搬入量内訳!CM41/ごみ処理概要!D41/365*1000000,"-")</f>
        <v>0</v>
      </c>
      <c r="O41" s="292">
        <f>ごみ搬入量内訳!DH41</f>
        <v>3</v>
      </c>
      <c r="P41" s="292">
        <f>ごみ処理量内訳!E41</f>
        <v>205</v>
      </c>
      <c r="Q41" s="292">
        <f>ごみ処理量内訳!N41</f>
        <v>9</v>
      </c>
      <c r="R41" s="292">
        <f>SUM(S41:Y41)</f>
        <v>16</v>
      </c>
      <c r="S41" s="292">
        <f>ごみ処理量内訳!G41</f>
        <v>0</v>
      </c>
      <c r="T41" s="292">
        <f>ごみ処理量内訳!L41</f>
        <v>16</v>
      </c>
      <c r="U41" s="292">
        <f>ごみ処理量内訳!H41</f>
        <v>0</v>
      </c>
      <c r="V41" s="292">
        <f>ごみ処理量内訳!I41</f>
        <v>0</v>
      </c>
      <c r="W41" s="292">
        <f>ごみ処理量内訳!J41</f>
        <v>0</v>
      </c>
      <c r="X41" s="292">
        <f>ごみ処理量内訳!K41</f>
        <v>0</v>
      </c>
      <c r="Y41" s="292">
        <f>ごみ処理量内訳!M41</f>
        <v>0</v>
      </c>
      <c r="Z41" s="292">
        <f>資源化量内訳!Y41</f>
        <v>0</v>
      </c>
      <c r="AA41" s="292">
        <f>SUM(P41,Q41,R41,Z41)</f>
        <v>230</v>
      </c>
      <c r="AB41" s="297">
        <f>IF(AA41&lt;&gt;0,(Z41+P41+R41)/AA41*100,"-")</f>
        <v>96.086956521739125</v>
      </c>
      <c r="AC41" s="292">
        <f>施設資源化量内訳!Y41</f>
        <v>0</v>
      </c>
      <c r="AD41" s="292">
        <f>施設資源化量内訳!AT41</f>
        <v>0</v>
      </c>
      <c r="AE41" s="292">
        <f>施設資源化量内訳!BO41</f>
        <v>0</v>
      </c>
      <c r="AF41" s="292">
        <f>施設資源化量内訳!CJ41</f>
        <v>0</v>
      </c>
      <c r="AG41" s="292">
        <f>施設資源化量内訳!DE41</f>
        <v>0</v>
      </c>
      <c r="AH41" s="292">
        <f>施設資源化量内訳!DZ41</f>
        <v>0</v>
      </c>
      <c r="AI41" s="292">
        <f>施設資源化量内訳!EU41</f>
        <v>16</v>
      </c>
      <c r="AJ41" s="292">
        <f>SUM(AC41:AI41)</f>
        <v>16</v>
      </c>
      <c r="AK41" s="297">
        <f>IF((AA41+J41)&lt;&gt;0,(Z41+AJ41+J41)/(AA41+J41)*100,"-")</f>
        <v>6.9565217391304346</v>
      </c>
      <c r="AL41" s="297">
        <f>IF((AA41+J41)&lt;&gt;0,(資源化量内訳!D41-資源化量内訳!R41-資源化量内訳!T41-資源化量内訳!V41-資源化量内訳!U41)/(AA41+J41)*100,"-")</f>
        <v>6.9565217391304346</v>
      </c>
      <c r="AM41" s="292">
        <f>ごみ処理量内訳!AA41</f>
        <v>9</v>
      </c>
      <c r="AN41" s="292">
        <f>ごみ処理量内訳!AB41</f>
        <v>68</v>
      </c>
      <c r="AO41" s="292">
        <f>ごみ処理量内訳!AC41</f>
        <v>0</v>
      </c>
      <c r="AP41" s="292">
        <f>SUM(AM41:AO41)</f>
        <v>77</v>
      </c>
      <c r="AQ41" s="412" t="s">
        <v>862</v>
      </c>
      <c r="AR41" s="413"/>
    </row>
    <row r="42" spans="1:44" s="224" customFormat="1" ht="13.5" customHeight="1">
      <c r="A42" s="290" t="s">
        <v>745</v>
      </c>
      <c r="B42" s="291" t="s">
        <v>863</v>
      </c>
      <c r="C42" s="290" t="s">
        <v>864</v>
      </c>
      <c r="D42" s="292">
        <f>+E42+F42</f>
        <v>1261</v>
      </c>
      <c r="E42" s="292">
        <v>1261</v>
      </c>
      <c r="F42" s="292">
        <v>0</v>
      </c>
      <c r="G42" s="292">
        <v>11</v>
      </c>
      <c r="H42" s="292">
        <f>SUM(ごみ搬入量内訳!E42,+ごみ搬入量内訳!AD42)</f>
        <v>378</v>
      </c>
      <c r="I42" s="292">
        <f>ごみ搬入量内訳!BC42</f>
        <v>0</v>
      </c>
      <c r="J42" s="292">
        <f>資源化量内訳!BO42</f>
        <v>0</v>
      </c>
      <c r="K42" s="292">
        <f>SUM(H42:J42)</f>
        <v>378</v>
      </c>
      <c r="L42" s="295">
        <f>IF(D42&lt;&gt;0,K42/D42/365*1000000,"-")</f>
        <v>821.26600979870295</v>
      </c>
      <c r="M42" s="292">
        <f>IF(D42&lt;&gt;0,(ごみ搬入量内訳!BR42+ごみ処理概要!J42)/ごみ処理概要!D42/365*1000000,"-")</f>
        <v>821.26600979870295</v>
      </c>
      <c r="N42" s="292">
        <f>IF(D42&lt;&gt;0,ごみ搬入量内訳!CM42/ごみ処理概要!D42/365*1000000,"-")</f>
        <v>0</v>
      </c>
      <c r="O42" s="292">
        <f>ごみ搬入量内訳!DH42</f>
        <v>0</v>
      </c>
      <c r="P42" s="292">
        <f>ごみ処理量内訳!E42</f>
        <v>321</v>
      </c>
      <c r="Q42" s="292">
        <f>ごみ処理量内訳!N42</f>
        <v>0</v>
      </c>
      <c r="R42" s="292">
        <f>SUM(S42:Y42)</f>
        <v>9</v>
      </c>
      <c r="S42" s="292">
        <f>ごみ処理量内訳!G42</f>
        <v>0</v>
      </c>
      <c r="T42" s="292">
        <f>ごみ処理量内訳!L42</f>
        <v>9</v>
      </c>
      <c r="U42" s="292">
        <f>ごみ処理量内訳!H42</f>
        <v>0</v>
      </c>
      <c r="V42" s="292">
        <f>ごみ処理量内訳!I42</f>
        <v>0</v>
      </c>
      <c r="W42" s="292">
        <f>ごみ処理量内訳!J42</f>
        <v>0</v>
      </c>
      <c r="X42" s="292">
        <f>ごみ処理量内訳!K42</f>
        <v>0</v>
      </c>
      <c r="Y42" s="292">
        <f>ごみ処理量内訳!M42</f>
        <v>0</v>
      </c>
      <c r="Z42" s="292">
        <f>資源化量内訳!Y42</f>
        <v>0</v>
      </c>
      <c r="AA42" s="292">
        <f>SUM(P42,Q42,R42,Z42)</f>
        <v>330</v>
      </c>
      <c r="AB42" s="297">
        <f>IF(AA42&lt;&gt;0,(Z42+P42+R42)/AA42*100,"-")</f>
        <v>100</v>
      </c>
      <c r="AC42" s="292">
        <f>施設資源化量内訳!Y42</f>
        <v>0</v>
      </c>
      <c r="AD42" s="292">
        <f>施設資源化量内訳!AT42</f>
        <v>0</v>
      </c>
      <c r="AE42" s="292">
        <f>施設資源化量内訳!BO42</f>
        <v>0</v>
      </c>
      <c r="AF42" s="292">
        <f>施設資源化量内訳!CJ42</f>
        <v>0</v>
      </c>
      <c r="AG42" s="292">
        <f>施設資源化量内訳!DE42</f>
        <v>0</v>
      </c>
      <c r="AH42" s="292">
        <f>施設資源化量内訳!DZ42</f>
        <v>0</v>
      </c>
      <c r="AI42" s="292">
        <f>施設資源化量内訳!EU42</f>
        <v>9</v>
      </c>
      <c r="AJ42" s="292">
        <f>SUM(AC42:AI42)</f>
        <v>9</v>
      </c>
      <c r="AK42" s="297">
        <f>IF((AA42+J42)&lt;&gt;0,(Z42+AJ42+J42)/(AA42+J42)*100,"-")</f>
        <v>2.7272727272727271</v>
      </c>
      <c r="AL42" s="297">
        <f>IF((AA42+J42)&lt;&gt;0,(資源化量内訳!D42-資源化量内訳!R42-資源化量内訳!T42-資源化量内訳!V42-資源化量内訳!U42)/(AA42+J42)*100,"-")</f>
        <v>2.7272727272727271</v>
      </c>
      <c r="AM42" s="292">
        <f>ごみ処理量内訳!AA42</f>
        <v>0</v>
      </c>
      <c r="AN42" s="292">
        <f>ごみ処理量内訳!AB42</f>
        <v>13</v>
      </c>
      <c r="AO42" s="292">
        <f>ごみ処理量内訳!AC42</f>
        <v>0</v>
      </c>
      <c r="AP42" s="292">
        <f>SUM(AM42:AO42)</f>
        <v>13</v>
      </c>
      <c r="AQ42" s="412" t="s">
        <v>865</v>
      </c>
      <c r="AR42" s="413"/>
    </row>
    <row r="43" spans="1:44" s="224" customFormat="1" ht="13.5" customHeight="1">
      <c r="A43" s="290" t="s">
        <v>745</v>
      </c>
      <c r="B43" s="291" t="s">
        <v>866</v>
      </c>
      <c r="C43" s="290" t="s">
        <v>867</v>
      </c>
      <c r="D43" s="292">
        <f>+E43+F43</f>
        <v>1532</v>
      </c>
      <c r="E43" s="292">
        <v>1532</v>
      </c>
      <c r="F43" s="292">
        <v>0</v>
      </c>
      <c r="G43" s="292">
        <v>30</v>
      </c>
      <c r="H43" s="292">
        <f>SUM(ごみ搬入量内訳!E43,+ごみ搬入量内訳!AD43)</f>
        <v>432</v>
      </c>
      <c r="I43" s="292">
        <f>ごみ搬入量内訳!BC43</f>
        <v>48</v>
      </c>
      <c r="J43" s="292">
        <f>資源化量内訳!BO43</f>
        <v>0</v>
      </c>
      <c r="K43" s="292">
        <f>SUM(H43:J43)</f>
        <v>480</v>
      </c>
      <c r="L43" s="295">
        <f>IF(D43&lt;&gt;0,K43/D43/365*1000000,"-")</f>
        <v>858.39979970671345</v>
      </c>
      <c r="M43" s="292">
        <f>IF(D43&lt;&gt;0,(ごみ搬入量内訳!BR43+ごみ処理概要!J43)/ごみ処理概要!D43/365*1000000,"-")</f>
        <v>858.39979970671345</v>
      </c>
      <c r="N43" s="292">
        <f>IF(D43&lt;&gt;0,ごみ搬入量内訳!CM43/ごみ処理概要!D43/365*1000000,"-")</f>
        <v>0</v>
      </c>
      <c r="O43" s="292">
        <f>ごみ搬入量内訳!DH43</f>
        <v>0</v>
      </c>
      <c r="P43" s="292">
        <f>ごみ処理量内訳!E43</f>
        <v>426</v>
      </c>
      <c r="Q43" s="292">
        <f>ごみ処理量内訳!N43</f>
        <v>17</v>
      </c>
      <c r="R43" s="292">
        <f>SUM(S43:Y43)</f>
        <v>49</v>
      </c>
      <c r="S43" s="292">
        <f>ごみ処理量内訳!G43</f>
        <v>0</v>
      </c>
      <c r="T43" s="292">
        <f>ごみ処理量内訳!L43</f>
        <v>49</v>
      </c>
      <c r="U43" s="292">
        <f>ごみ処理量内訳!H43</f>
        <v>0</v>
      </c>
      <c r="V43" s="292">
        <f>ごみ処理量内訳!I43</f>
        <v>0</v>
      </c>
      <c r="W43" s="292">
        <f>ごみ処理量内訳!J43</f>
        <v>0</v>
      </c>
      <c r="X43" s="292">
        <f>ごみ処理量内訳!K43</f>
        <v>0</v>
      </c>
      <c r="Y43" s="292">
        <f>ごみ処理量内訳!M43</f>
        <v>0</v>
      </c>
      <c r="Z43" s="292">
        <f>資源化量内訳!Y43</f>
        <v>0</v>
      </c>
      <c r="AA43" s="292">
        <f>SUM(P43,Q43,R43,Z43)</f>
        <v>492</v>
      </c>
      <c r="AB43" s="297">
        <f>IF(AA43&lt;&gt;0,(Z43+P43+R43)/AA43*100,"-")</f>
        <v>96.544715447154474</v>
      </c>
      <c r="AC43" s="292">
        <f>施設資源化量内訳!Y43</f>
        <v>0</v>
      </c>
      <c r="AD43" s="292">
        <f>施設資源化量内訳!AT43</f>
        <v>0</v>
      </c>
      <c r="AE43" s="292">
        <f>施設資源化量内訳!BO43</f>
        <v>0</v>
      </c>
      <c r="AF43" s="292">
        <f>施設資源化量内訳!CJ43</f>
        <v>0</v>
      </c>
      <c r="AG43" s="292">
        <f>施設資源化量内訳!DE43</f>
        <v>0</v>
      </c>
      <c r="AH43" s="292">
        <f>施設資源化量内訳!DZ43</f>
        <v>0</v>
      </c>
      <c r="AI43" s="292">
        <f>施設資源化量内訳!EU43</f>
        <v>49</v>
      </c>
      <c r="AJ43" s="292">
        <f>SUM(AC43:AI43)</f>
        <v>49</v>
      </c>
      <c r="AK43" s="297">
        <f>IF((AA43+J43)&lt;&gt;0,(Z43+AJ43+J43)/(AA43+J43)*100,"-")</f>
        <v>9.9593495934959346</v>
      </c>
      <c r="AL43" s="297">
        <f>IF((AA43+J43)&lt;&gt;0,(資源化量内訳!D43-資源化量内訳!R43-資源化量内訳!T43-資源化量内訳!V43-資源化量内訳!U43)/(AA43+J43)*100,"-")</f>
        <v>9.9593495934959346</v>
      </c>
      <c r="AM43" s="292">
        <f>ごみ処理量内訳!AA43</f>
        <v>17</v>
      </c>
      <c r="AN43" s="292">
        <f>ごみ処理量内訳!AB43</f>
        <v>47</v>
      </c>
      <c r="AO43" s="292">
        <f>ごみ処理量内訳!AC43</f>
        <v>0</v>
      </c>
      <c r="AP43" s="292">
        <f>SUM(AM43:AO43)</f>
        <v>64</v>
      </c>
      <c r="AQ43" s="412" t="s">
        <v>868</v>
      </c>
      <c r="AR43" s="413"/>
    </row>
    <row r="44" spans="1:44" s="224" customFormat="1" ht="13.5" customHeight="1">
      <c r="A44" s="290" t="s">
        <v>745</v>
      </c>
      <c r="B44" s="291" t="s">
        <v>869</v>
      </c>
      <c r="C44" s="290" t="s">
        <v>870</v>
      </c>
      <c r="D44" s="292">
        <f>+E44+F44</f>
        <v>8121</v>
      </c>
      <c r="E44" s="292">
        <v>8121</v>
      </c>
      <c r="F44" s="292">
        <v>0</v>
      </c>
      <c r="G44" s="292">
        <v>49</v>
      </c>
      <c r="H44" s="292">
        <f>SUM(ごみ搬入量内訳!E44,+ごみ搬入量内訳!AD44)</f>
        <v>2426</v>
      </c>
      <c r="I44" s="292">
        <f>ごみ搬入量内訳!BC44</f>
        <v>1226</v>
      </c>
      <c r="J44" s="292">
        <f>資源化量内訳!BO44</f>
        <v>0</v>
      </c>
      <c r="K44" s="292">
        <f>SUM(H44:J44)</f>
        <v>3652</v>
      </c>
      <c r="L44" s="295">
        <f>IF(D44&lt;&gt;0,K44/D44/365*1000000,"-")</f>
        <v>1232.0501726455848</v>
      </c>
      <c r="M44" s="292">
        <f>IF(D44&lt;&gt;0,(ごみ搬入量内訳!BR44+ごみ処理概要!J44)/ごみ処理概要!D44/365*1000000,"-")</f>
        <v>948.32777527566782</v>
      </c>
      <c r="N44" s="292">
        <f>IF(D44&lt;&gt;0,ごみ搬入量内訳!CM44/ごみ処理概要!D44/365*1000000,"-")</f>
        <v>283.72239736991702</v>
      </c>
      <c r="O44" s="292">
        <f>ごみ搬入量内訳!DH44</f>
        <v>0</v>
      </c>
      <c r="P44" s="292">
        <f>ごみ処理量内訳!E44</f>
        <v>2664</v>
      </c>
      <c r="Q44" s="292">
        <f>ごみ処理量内訳!N44</f>
        <v>10</v>
      </c>
      <c r="R44" s="292">
        <f>SUM(S44:Y44)</f>
        <v>659</v>
      </c>
      <c r="S44" s="292">
        <f>ごみ処理量内訳!G44</f>
        <v>345</v>
      </c>
      <c r="T44" s="292">
        <f>ごみ処理量内訳!L44</f>
        <v>312</v>
      </c>
      <c r="U44" s="292">
        <f>ごみ処理量内訳!H44</f>
        <v>0</v>
      </c>
      <c r="V44" s="292">
        <f>ごみ処理量内訳!I44</f>
        <v>2</v>
      </c>
      <c r="W44" s="292">
        <f>ごみ処理量内訳!J44</f>
        <v>0</v>
      </c>
      <c r="X44" s="292">
        <f>ごみ処理量内訳!K44</f>
        <v>0</v>
      </c>
      <c r="Y44" s="292">
        <f>ごみ処理量内訳!M44</f>
        <v>0</v>
      </c>
      <c r="Z44" s="292">
        <f>資源化量内訳!Y44</f>
        <v>0</v>
      </c>
      <c r="AA44" s="292">
        <f>SUM(P44,Q44,R44,Z44)</f>
        <v>3333</v>
      </c>
      <c r="AB44" s="297">
        <f>IF(AA44&lt;&gt;0,(Z44+P44+R44)/AA44*100,"-")</f>
        <v>99.699969996999698</v>
      </c>
      <c r="AC44" s="292">
        <f>施設資源化量内訳!Y44</f>
        <v>0</v>
      </c>
      <c r="AD44" s="292">
        <f>施設資源化量内訳!AT44</f>
        <v>0</v>
      </c>
      <c r="AE44" s="292">
        <f>施設資源化量内訳!BO44</f>
        <v>0</v>
      </c>
      <c r="AF44" s="292">
        <f>施設資源化量内訳!CJ44</f>
        <v>0</v>
      </c>
      <c r="AG44" s="292">
        <f>施設資源化量内訳!DE44</f>
        <v>0</v>
      </c>
      <c r="AH44" s="292">
        <f>施設資源化量内訳!DZ44</f>
        <v>0</v>
      </c>
      <c r="AI44" s="292">
        <f>施設資源化量内訳!EU44</f>
        <v>215</v>
      </c>
      <c r="AJ44" s="292">
        <f>SUM(AC44:AI44)</f>
        <v>215</v>
      </c>
      <c r="AK44" s="297">
        <f>IF((AA44+J44)&lt;&gt;0,(Z44+AJ44+J44)/(AA44+J44)*100,"-")</f>
        <v>6.4506450645064506</v>
      </c>
      <c r="AL44" s="297">
        <f>IF((AA44+J44)&lt;&gt;0,(資源化量内訳!D44-資源化量内訳!R44-資源化量内訳!T44-資源化量内訳!V44-資源化量内訳!U44)/(AA44+J44)*100,"-")</f>
        <v>6.4506450645064506</v>
      </c>
      <c r="AM44" s="292">
        <f>ごみ処理量内訳!AA44</f>
        <v>10</v>
      </c>
      <c r="AN44" s="292">
        <f>ごみ処理量内訳!AB44</f>
        <v>533</v>
      </c>
      <c r="AO44" s="292">
        <f>ごみ処理量内訳!AC44</f>
        <v>142</v>
      </c>
      <c r="AP44" s="292">
        <f>SUM(AM44:AO44)</f>
        <v>685</v>
      </c>
      <c r="AQ44" s="412" t="s">
        <v>871</v>
      </c>
      <c r="AR44" s="413"/>
    </row>
    <row r="45" spans="1:44" s="224" customFormat="1" ht="13.5" customHeight="1">
      <c r="A45" s="290" t="s">
        <v>745</v>
      </c>
      <c r="B45" s="291" t="s">
        <v>872</v>
      </c>
      <c r="C45" s="290" t="s">
        <v>873</v>
      </c>
      <c r="D45" s="292">
        <f>+E45+F45</f>
        <v>30361</v>
      </c>
      <c r="E45" s="292">
        <v>30361</v>
      </c>
      <c r="F45" s="292">
        <v>0</v>
      </c>
      <c r="G45" s="292">
        <v>80</v>
      </c>
      <c r="H45" s="292">
        <f>SUM(ごみ搬入量内訳!E45,+ごみ搬入量内訳!AD45)</f>
        <v>7157</v>
      </c>
      <c r="I45" s="292">
        <f>ごみ搬入量内訳!BC45</f>
        <v>154</v>
      </c>
      <c r="J45" s="292">
        <f>資源化量内訳!BO45</f>
        <v>0</v>
      </c>
      <c r="K45" s="292">
        <f>SUM(H45:J45)</f>
        <v>7311</v>
      </c>
      <c r="L45" s="295">
        <f>IF(D45&lt;&gt;0,K45/D45/365*1000000,"-")</f>
        <v>659.73245236656794</v>
      </c>
      <c r="M45" s="292">
        <f>IF(D45&lt;&gt;0,(ごみ搬入量内訳!BR45+ごみ処理概要!J45)/ごみ処理概要!D45/365*1000000,"-")</f>
        <v>549.46120947340069</v>
      </c>
      <c r="N45" s="292">
        <f>IF(D45&lt;&gt;0,ごみ搬入量内訳!CM45/ごみ処理概要!D45/365*1000000,"-")</f>
        <v>110.2712428931673</v>
      </c>
      <c r="O45" s="292">
        <f>ごみ搬入量内訳!DH45</f>
        <v>0</v>
      </c>
      <c r="P45" s="292">
        <f>ごみ処理量内訳!E45</f>
        <v>6555</v>
      </c>
      <c r="Q45" s="292">
        <f>ごみ処理量内訳!N45</f>
        <v>0</v>
      </c>
      <c r="R45" s="292">
        <f>SUM(S45:Y45)</f>
        <v>756</v>
      </c>
      <c r="S45" s="292">
        <f>ごみ処理量内訳!G45</f>
        <v>166</v>
      </c>
      <c r="T45" s="292">
        <f>ごみ処理量内訳!L45</f>
        <v>590</v>
      </c>
      <c r="U45" s="292">
        <f>ごみ処理量内訳!H45</f>
        <v>0</v>
      </c>
      <c r="V45" s="292">
        <f>ごみ処理量内訳!I45</f>
        <v>0</v>
      </c>
      <c r="W45" s="292">
        <f>ごみ処理量内訳!J45</f>
        <v>0</v>
      </c>
      <c r="X45" s="292">
        <f>ごみ処理量内訳!K45</f>
        <v>0</v>
      </c>
      <c r="Y45" s="292">
        <f>ごみ処理量内訳!M45</f>
        <v>0</v>
      </c>
      <c r="Z45" s="292">
        <f>資源化量内訳!Y45</f>
        <v>0</v>
      </c>
      <c r="AA45" s="292">
        <f>SUM(P45,Q45,R45,Z45)</f>
        <v>7311</v>
      </c>
      <c r="AB45" s="297">
        <f>IF(AA45&lt;&gt;0,(Z45+P45+R45)/AA45*100,"-")</f>
        <v>100</v>
      </c>
      <c r="AC45" s="292">
        <f>施設資源化量内訳!Y45</f>
        <v>0</v>
      </c>
      <c r="AD45" s="292">
        <f>施設資源化量内訳!AT45</f>
        <v>27</v>
      </c>
      <c r="AE45" s="292">
        <f>施設資源化量内訳!BO45</f>
        <v>0</v>
      </c>
      <c r="AF45" s="292">
        <f>施設資源化量内訳!CJ45</f>
        <v>0</v>
      </c>
      <c r="AG45" s="292">
        <f>施設資源化量内訳!DE45</f>
        <v>0</v>
      </c>
      <c r="AH45" s="292">
        <f>施設資源化量内訳!DZ45</f>
        <v>0</v>
      </c>
      <c r="AI45" s="292">
        <f>施設資源化量内訳!EU45</f>
        <v>543</v>
      </c>
      <c r="AJ45" s="292">
        <f>SUM(AC45:AI45)</f>
        <v>570</v>
      </c>
      <c r="AK45" s="297">
        <f>IF((AA45+J45)&lt;&gt;0,(Z45+AJ45+J45)/(AA45+J45)*100,"-")</f>
        <v>7.7964710709889209</v>
      </c>
      <c r="AL45" s="297">
        <f>IF((AA45+J45)&lt;&gt;0,(資源化量内訳!D45-資源化量内訳!R45-資源化量内訳!T45-資源化量内訳!V45-資源化量内訳!U45)/(AA45+J45)*100,"-")</f>
        <v>7.7964710709889209</v>
      </c>
      <c r="AM45" s="292">
        <f>ごみ処理量内訳!AA45</f>
        <v>0</v>
      </c>
      <c r="AN45" s="292">
        <f>ごみ処理量内訳!AB45</f>
        <v>831</v>
      </c>
      <c r="AO45" s="292">
        <f>ごみ処理量内訳!AC45</f>
        <v>28</v>
      </c>
      <c r="AP45" s="292">
        <f>SUM(AM45:AO45)</f>
        <v>859</v>
      </c>
      <c r="AQ45" s="412" t="s">
        <v>874</v>
      </c>
      <c r="AR45" s="413"/>
    </row>
    <row r="46" spans="1:44" s="224" customFormat="1" ht="13.5" customHeight="1">
      <c r="A46" s="290" t="s">
        <v>745</v>
      </c>
      <c r="B46" s="291" t="s">
        <v>875</v>
      </c>
      <c r="C46" s="290" t="s">
        <v>876</v>
      </c>
      <c r="D46" s="292">
        <f>+E46+F46</f>
        <v>1179</v>
      </c>
      <c r="E46" s="292">
        <v>1174</v>
      </c>
      <c r="F46" s="292">
        <v>5</v>
      </c>
      <c r="G46" s="292">
        <v>17</v>
      </c>
      <c r="H46" s="292">
        <f>SUM(ごみ搬入量内訳!E46,+ごみ搬入量内訳!AD46)</f>
        <v>312</v>
      </c>
      <c r="I46" s="292">
        <f>ごみ搬入量内訳!BC46</f>
        <v>0</v>
      </c>
      <c r="J46" s="292">
        <f>資源化量内訳!BO46</f>
        <v>0</v>
      </c>
      <c r="K46" s="292">
        <f>SUM(H46:J46)</f>
        <v>312</v>
      </c>
      <c r="L46" s="295">
        <f>IF(D46&lt;&gt;0,K46/D46/365*1000000,"-")</f>
        <v>725.01655686848608</v>
      </c>
      <c r="M46" s="292">
        <f>IF(D46&lt;&gt;0,(ごみ搬入量内訳!BR46+ごみ処理概要!J46)/ごみ処理概要!D46/365*1000000,"-")</f>
        <v>725.01655686848608</v>
      </c>
      <c r="N46" s="292">
        <f>IF(D46&lt;&gt;0,ごみ搬入量内訳!CM46/ごみ処理概要!D46/365*1000000,"-")</f>
        <v>0</v>
      </c>
      <c r="O46" s="292">
        <f>ごみ搬入量内訳!DH46</f>
        <v>1</v>
      </c>
      <c r="P46" s="292">
        <f>ごみ処理量内訳!E46</f>
        <v>275</v>
      </c>
      <c r="Q46" s="292">
        <f>ごみ処理量内訳!N46</f>
        <v>0</v>
      </c>
      <c r="R46" s="292">
        <f>SUM(S46:Y46)</f>
        <v>3</v>
      </c>
      <c r="S46" s="292">
        <f>ごみ処理量内訳!G46</f>
        <v>0</v>
      </c>
      <c r="T46" s="292">
        <f>ごみ処理量内訳!L46</f>
        <v>3</v>
      </c>
      <c r="U46" s="292">
        <f>ごみ処理量内訳!H46</f>
        <v>0</v>
      </c>
      <c r="V46" s="292">
        <f>ごみ処理量内訳!I46</f>
        <v>0</v>
      </c>
      <c r="W46" s="292">
        <f>ごみ処理量内訳!J46</f>
        <v>0</v>
      </c>
      <c r="X46" s="292">
        <f>ごみ処理量内訳!K46</f>
        <v>0</v>
      </c>
      <c r="Y46" s="292">
        <f>ごみ処理量内訳!M46</f>
        <v>0</v>
      </c>
      <c r="Z46" s="292">
        <f>資源化量内訳!Y46</f>
        <v>0</v>
      </c>
      <c r="AA46" s="292">
        <f>SUM(P46,Q46,R46,Z46)</f>
        <v>278</v>
      </c>
      <c r="AB46" s="297">
        <f>IF(AA46&lt;&gt;0,(Z46+P46+R46)/AA46*100,"-")</f>
        <v>100</v>
      </c>
      <c r="AC46" s="292">
        <f>施設資源化量内訳!Y46</f>
        <v>0</v>
      </c>
      <c r="AD46" s="292">
        <f>施設資源化量内訳!AT46</f>
        <v>0</v>
      </c>
      <c r="AE46" s="292">
        <f>施設資源化量内訳!BO46</f>
        <v>0</v>
      </c>
      <c r="AF46" s="292">
        <f>施設資源化量内訳!CJ46</f>
        <v>0</v>
      </c>
      <c r="AG46" s="292">
        <f>施設資源化量内訳!DE46</f>
        <v>0</v>
      </c>
      <c r="AH46" s="292">
        <f>施設資源化量内訳!DZ46</f>
        <v>0</v>
      </c>
      <c r="AI46" s="292">
        <f>施設資源化量内訳!EU46</f>
        <v>3</v>
      </c>
      <c r="AJ46" s="292">
        <f>SUM(AC46:AI46)</f>
        <v>3</v>
      </c>
      <c r="AK46" s="297">
        <f>IF((AA46+J46)&lt;&gt;0,(Z46+AJ46+J46)/(AA46+J46)*100,"-")</f>
        <v>1.079136690647482</v>
      </c>
      <c r="AL46" s="297">
        <f>IF((AA46+J46)&lt;&gt;0,(資源化量内訳!D46-資源化量内訳!R46-資源化量内訳!T46-資源化量内訳!V46-資源化量内訳!U46)/(AA46+J46)*100,"-")</f>
        <v>1.079136690647482</v>
      </c>
      <c r="AM46" s="292">
        <f>ごみ処理量内訳!AA46</f>
        <v>0</v>
      </c>
      <c r="AN46" s="292">
        <f>ごみ処理量内訳!AB46</f>
        <v>101</v>
      </c>
      <c r="AO46" s="292">
        <f>ごみ処理量内訳!AC46</f>
        <v>0</v>
      </c>
      <c r="AP46" s="292">
        <f>SUM(AM46:AO46)</f>
        <v>101</v>
      </c>
      <c r="AQ46" s="412" t="s">
        <v>877</v>
      </c>
      <c r="AR46" s="413"/>
    </row>
    <row r="47" spans="1:44" s="224" customFormat="1" ht="13.5" customHeight="1">
      <c r="A47" s="290" t="s">
        <v>745</v>
      </c>
      <c r="B47" s="291" t="s">
        <v>878</v>
      </c>
      <c r="C47" s="290" t="s">
        <v>879</v>
      </c>
      <c r="D47" s="292">
        <f>+E47+F47</f>
        <v>4292</v>
      </c>
      <c r="E47" s="292">
        <v>4276</v>
      </c>
      <c r="F47" s="292">
        <v>16</v>
      </c>
      <c r="G47" s="292">
        <v>45</v>
      </c>
      <c r="H47" s="292">
        <f>SUM(ごみ搬入量内訳!E47,+ごみ搬入量内訳!AD47)</f>
        <v>780</v>
      </c>
      <c r="I47" s="292">
        <f>ごみ搬入量内訳!BC47</f>
        <v>6</v>
      </c>
      <c r="J47" s="292">
        <f>資源化量内訳!BO47</f>
        <v>0</v>
      </c>
      <c r="K47" s="292">
        <f>SUM(H47:J47)</f>
        <v>786</v>
      </c>
      <c r="L47" s="295">
        <f>IF(D47&lt;&gt;0,K47/D47/365*1000000,"-")</f>
        <v>501.72988292969399</v>
      </c>
      <c r="M47" s="292">
        <f>IF(D47&lt;&gt;0,(ごみ搬入量内訳!BR47+ごみ処理概要!J47)/ごみ処理概要!D47/365*1000000,"-")</f>
        <v>301.29326303157194</v>
      </c>
      <c r="N47" s="292">
        <f>IF(D47&lt;&gt;0,ごみ搬入量内訳!CM47/ごみ処理概要!D47/365*1000000,"-")</f>
        <v>200.43661989812202</v>
      </c>
      <c r="O47" s="292">
        <f>ごみ搬入量内訳!DH47</f>
        <v>1</v>
      </c>
      <c r="P47" s="292">
        <f>ごみ処理量内訳!E47</f>
        <v>401</v>
      </c>
      <c r="Q47" s="292">
        <f>ごみ処理量内訳!N47</f>
        <v>234</v>
      </c>
      <c r="R47" s="292">
        <f>SUM(S47:Y47)</f>
        <v>151</v>
      </c>
      <c r="S47" s="292">
        <f>ごみ処理量内訳!G47</f>
        <v>23</v>
      </c>
      <c r="T47" s="292">
        <f>ごみ処理量内訳!L47</f>
        <v>125</v>
      </c>
      <c r="U47" s="292">
        <f>ごみ処理量内訳!H47</f>
        <v>0</v>
      </c>
      <c r="V47" s="292">
        <f>ごみ処理量内訳!I47</f>
        <v>0</v>
      </c>
      <c r="W47" s="292">
        <f>ごみ処理量内訳!J47</f>
        <v>0</v>
      </c>
      <c r="X47" s="292">
        <f>ごみ処理量内訳!K47</f>
        <v>0</v>
      </c>
      <c r="Y47" s="292">
        <f>ごみ処理量内訳!M47</f>
        <v>3</v>
      </c>
      <c r="Z47" s="292">
        <f>資源化量内訳!Y47</f>
        <v>0</v>
      </c>
      <c r="AA47" s="292">
        <f>SUM(P47,Q47,R47,Z47)</f>
        <v>786</v>
      </c>
      <c r="AB47" s="297">
        <f>IF(AA47&lt;&gt;0,(Z47+P47+R47)/AA47*100,"-")</f>
        <v>70.229007633587784</v>
      </c>
      <c r="AC47" s="292">
        <f>施設資源化量内訳!Y47</f>
        <v>0</v>
      </c>
      <c r="AD47" s="292">
        <f>施設資源化量内訳!AT47</f>
        <v>0</v>
      </c>
      <c r="AE47" s="292">
        <f>施設資源化量内訳!BO47</f>
        <v>0</v>
      </c>
      <c r="AF47" s="292">
        <f>施設資源化量内訳!CJ47</f>
        <v>0</v>
      </c>
      <c r="AG47" s="292">
        <f>施設資源化量内訳!DE47</f>
        <v>0</v>
      </c>
      <c r="AH47" s="292">
        <f>施設資源化量内訳!DZ47</f>
        <v>0</v>
      </c>
      <c r="AI47" s="292">
        <f>施設資源化量内訳!EU47</f>
        <v>125</v>
      </c>
      <c r="AJ47" s="292">
        <f>SUM(AC47:AI47)</f>
        <v>125</v>
      </c>
      <c r="AK47" s="297">
        <f>IF((AA47+J47)&lt;&gt;0,(Z47+AJ47+J47)/(AA47+J47)*100,"-")</f>
        <v>15.903307888040713</v>
      </c>
      <c r="AL47" s="297">
        <f>IF((AA47+J47)&lt;&gt;0,(資源化量内訳!D47-資源化量内訳!R47-資源化量内訳!T47-資源化量内訳!V47-資源化量内訳!U47)/(AA47+J47)*100,"-")</f>
        <v>15.903307888040713</v>
      </c>
      <c r="AM47" s="292">
        <f>ごみ処理量内訳!AA47</f>
        <v>234</v>
      </c>
      <c r="AN47" s="292">
        <f>ごみ処理量内訳!AB47</f>
        <v>56</v>
      </c>
      <c r="AO47" s="292">
        <f>ごみ処理量内訳!AC47</f>
        <v>26</v>
      </c>
      <c r="AP47" s="292">
        <f>SUM(AM47:AO47)</f>
        <v>316</v>
      </c>
      <c r="AQ47" s="412" t="s">
        <v>880</v>
      </c>
      <c r="AR47" s="413"/>
    </row>
    <row r="48" spans="1:44" s="224" customFormat="1" ht="13.5" customHeight="1">
      <c r="A48" s="290" t="s">
        <v>745</v>
      </c>
      <c r="B48" s="291" t="s">
        <v>881</v>
      </c>
      <c r="C48" s="290" t="s">
        <v>882</v>
      </c>
      <c r="D48" s="292">
        <f>+E48+F48</f>
        <v>1704</v>
      </c>
      <c r="E48" s="292">
        <v>1704</v>
      </c>
      <c r="F48" s="292">
        <v>0</v>
      </c>
      <c r="G48" s="292">
        <v>7</v>
      </c>
      <c r="H48" s="292">
        <f>SUM(ごみ搬入量内訳!E48,+ごみ搬入量内訳!AD48)</f>
        <v>769</v>
      </c>
      <c r="I48" s="292">
        <f>ごみ搬入量内訳!BC48</f>
        <v>93</v>
      </c>
      <c r="J48" s="292">
        <f>資源化量内訳!BO48</f>
        <v>0</v>
      </c>
      <c r="K48" s="292">
        <f>SUM(H48:J48)</f>
        <v>862</v>
      </c>
      <c r="L48" s="295">
        <f>IF(D48&lt;&gt;0,K48/D48/365*1000000,"-")</f>
        <v>1385.9412180847644</v>
      </c>
      <c r="M48" s="292">
        <f>IF(D48&lt;&gt;0,(ごみ搬入量内訳!BR48+ごみ処理概要!J48)/ごみ処理概要!D48/365*1000000,"-")</f>
        <v>1385.9412180847644</v>
      </c>
      <c r="N48" s="292">
        <f>IF(D48&lt;&gt;0,ごみ搬入量内訳!CM48/ごみ処理概要!D48/365*1000000,"-")</f>
        <v>0</v>
      </c>
      <c r="O48" s="292">
        <f>ごみ搬入量内訳!DH48</f>
        <v>0</v>
      </c>
      <c r="P48" s="292">
        <f>ごみ処理量内訳!E48</f>
        <v>0</v>
      </c>
      <c r="Q48" s="292">
        <f>ごみ処理量内訳!N48</f>
        <v>672</v>
      </c>
      <c r="R48" s="292">
        <f>SUM(S48:Y48)</f>
        <v>175</v>
      </c>
      <c r="S48" s="292">
        <f>ごみ処理量内訳!G48</f>
        <v>0</v>
      </c>
      <c r="T48" s="292">
        <f>ごみ処理量内訳!L48</f>
        <v>175</v>
      </c>
      <c r="U48" s="292">
        <f>ごみ処理量内訳!H48</f>
        <v>0</v>
      </c>
      <c r="V48" s="292">
        <f>ごみ処理量内訳!I48</f>
        <v>0</v>
      </c>
      <c r="W48" s="292">
        <f>ごみ処理量内訳!J48</f>
        <v>0</v>
      </c>
      <c r="X48" s="292">
        <f>ごみ処理量内訳!K48</f>
        <v>0</v>
      </c>
      <c r="Y48" s="292">
        <f>ごみ処理量内訳!M48</f>
        <v>0</v>
      </c>
      <c r="Z48" s="292">
        <f>資源化量内訳!Y48</f>
        <v>15</v>
      </c>
      <c r="AA48" s="292">
        <f>SUM(P48,Q48,R48,Z48)</f>
        <v>862</v>
      </c>
      <c r="AB48" s="297">
        <f>IF(AA48&lt;&gt;0,(Z48+P48+R48)/AA48*100,"-")</f>
        <v>22.041763341067284</v>
      </c>
      <c r="AC48" s="292">
        <f>施設資源化量内訳!Y48</f>
        <v>0</v>
      </c>
      <c r="AD48" s="292">
        <f>施設資源化量内訳!AT48</f>
        <v>0</v>
      </c>
      <c r="AE48" s="292">
        <f>施設資源化量内訳!BO48</f>
        <v>0</v>
      </c>
      <c r="AF48" s="292">
        <f>施設資源化量内訳!CJ48</f>
        <v>0</v>
      </c>
      <c r="AG48" s="292">
        <f>施設資源化量内訳!DE48</f>
        <v>0</v>
      </c>
      <c r="AH48" s="292">
        <f>施設資源化量内訳!DZ48</f>
        <v>0</v>
      </c>
      <c r="AI48" s="292">
        <f>施設資源化量内訳!EU48</f>
        <v>175</v>
      </c>
      <c r="AJ48" s="292">
        <f>SUM(AC48:AI48)</f>
        <v>175</v>
      </c>
      <c r="AK48" s="297">
        <f>IF((AA48+J48)&lt;&gt;0,(Z48+AJ48+J48)/(AA48+J48)*100,"-")</f>
        <v>22.041763341067284</v>
      </c>
      <c r="AL48" s="297">
        <f>IF((AA48+J48)&lt;&gt;0,(資源化量内訳!D48-資源化量内訳!R48-資源化量内訳!T48-資源化量内訳!V48-資源化量内訳!U48)/(AA48+J48)*100,"-")</f>
        <v>22.041763341067284</v>
      </c>
      <c r="AM48" s="292">
        <f>ごみ処理量内訳!AA48</f>
        <v>672</v>
      </c>
      <c r="AN48" s="292">
        <f>ごみ処理量内訳!AB48</f>
        <v>0</v>
      </c>
      <c r="AO48" s="292">
        <f>ごみ処理量内訳!AC48</f>
        <v>0</v>
      </c>
      <c r="AP48" s="292">
        <f>SUM(AM48:AO48)</f>
        <v>672</v>
      </c>
      <c r="AQ48" s="412" t="s">
        <v>883</v>
      </c>
      <c r="AR48" s="413"/>
    </row>
    <row r="49" spans="1:44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5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7"/>
      <c r="AC49" s="292"/>
      <c r="AD49" s="292"/>
      <c r="AE49" s="292"/>
      <c r="AF49" s="292"/>
      <c r="AG49" s="292"/>
      <c r="AH49" s="292"/>
      <c r="AI49" s="292"/>
      <c r="AJ49" s="292"/>
      <c r="AK49" s="297"/>
      <c r="AL49" s="297"/>
      <c r="AM49" s="292"/>
      <c r="AN49" s="292"/>
      <c r="AO49" s="292"/>
      <c r="AP49" s="292"/>
      <c r="AQ49" s="413"/>
      <c r="AR49" s="413"/>
    </row>
    <row r="50" spans="1:44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5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7"/>
      <c r="AC50" s="292"/>
      <c r="AD50" s="292"/>
      <c r="AE50" s="292"/>
      <c r="AF50" s="292"/>
      <c r="AG50" s="292"/>
      <c r="AH50" s="292"/>
      <c r="AI50" s="292"/>
      <c r="AJ50" s="292"/>
      <c r="AK50" s="297"/>
      <c r="AL50" s="297"/>
      <c r="AM50" s="292"/>
      <c r="AN50" s="292"/>
      <c r="AO50" s="292"/>
      <c r="AP50" s="292"/>
      <c r="AQ50" s="413"/>
      <c r="AR50" s="413"/>
    </row>
    <row r="51" spans="1: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5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7"/>
      <c r="AC51" s="292"/>
      <c r="AD51" s="292"/>
      <c r="AE51" s="292"/>
      <c r="AF51" s="292"/>
      <c r="AG51" s="292"/>
      <c r="AH51" s="292"/>
      <c r="AI51" s="292"/>
      <c r="AJ51" s="292"/>
      <c r="AK51" s="297"/>
      <c r="AL51" s="297"/>
      <c r="AM51" s="292"/>
      <c r="AN51" s="292"/>
      <c r="AO51" s="292"/>
      <c r="AP51" s="292"/>
      <c r="AQ51" s="413"/>
      <c r="AR51" s="413"/>
    </row>
    <row r="52" spans="1: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5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7"/>
      <c r="AC52" s="292"/>
      <c r="AD52" s="292"/>
      <c r="AE52" s="292"/>
      <c r="AF52" s="292"/>
      <c r="AG52" s="292"/>
      <c r="AH52" s="292"/>
      <c r="AI52" s="292"/>
      <c r="AJ52" s="292"/>
      <c r="AK52" s="297"/>
      <c r="AL52" s="297"/>
      <c r="AM52" s="292"/>
      <c r="AN52" s="292"/>
      <c r="AO52" s="292"/>
      <c r="AP52" s="292"/>
      <c r="AQ52" s="413"/>
      <c r="AR52" s="413"/>
    </row>
    <row r="53" spans="1: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5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7"/>
      <c r="AC53" s="292"/>
      <c r="AD53" s="292"/>
      <c r="AE53" s="292"/>
      <c r="AF53" s="292"/>
      <c r="AG53" s="292"/>
      <c r="AH53" s="292"/>
      <c r="AI53" s="292"/>
      <c r="AJ53" s="292"/>
      <c r="AK53" s="297"/>
      <c r="AL53" s="297"/>
      <c r="AM53" s="292"/>
      <c r="AN53" s="292"/>
      <c r="AO53" s="292"/>
      <c r="AP53" s="292"/>
      <c r="AQ53" s="413"/>
      <c r="AR53" s="413"/>
    </row>
    <row r="54" spans="1: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5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7"/>
      <c r="AC54" s="292"/>
      <c r="AD54" s="292"/>
      <c r="AE54" s="292"/>
      <c r="AF54" s="292"/>
      <c r="AG54" s="292"/>
      <c r="AH54" s="292"/>
      <c r="AI54" s="292"/>
      <c r="AJ54" s="292"/>
      <c r="AK54" s="297"/>
      <c r="AL54" s="297"/>
      <c r="AM54" s="292"/>
      <c r="AN54" s="292"/>
      <c r="AO54" s="292"/>
      <c r="AP54" s="292"/>
      <c r="AQ54" s="413"/>
      <c r="AR54" s="413"/>
    </row>
    <row r="55" spans="1: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5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7"/>
      <c r="AC55" s="292"/>
      <c r="AD55" s="292"/>
      <c r="AE55" s="292"/>
      <c r="AF55" s="292"/>
      <c r="AG55" s="292"/>
      <c r="AH55" s="292"/>
      <c r="AI55" s="292"/>
      <c r="AJ55" s="292"/>
      <c r="AK55" s="297"/>
      <c r="AL55" s="297"/>
      <c r="AM55" s="292"/>
      <c r="AN55" s="292"/>
      <c r="AO55" s="292"/>
      <c r="AP55" s="292"/>
      <c r="AQ55" s="413"/>
      <c r="AR55" s="413"/>
    </row>
    <row r="56" spans="1: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5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7"/>
      <c r="AC56" s="292"/>
      <c r="AD56" s="292"/>
      <c r="AE56" s="292"/>
      <c r="AF56" s="292"/>
      <c r="AG56" s="292"/>
      <c r="AH56" s="292"/>
      <c r="AI56" s="292"/>
      <c r="AJ56" s="292"/>
      <c r="AK56" s="297"/>
      <c r="AL56" s="297"/>
      <c r="AM56" s="292"/>
      <c r="AN56" s="292"/>
      <c r="AO56" s="292"/>
      <c r="AP56" s="292"/>
      <c r="AQ56" s="413"/>
      <c r="AR56" s="413"/>
    </row>
    <row r="57" spans="1: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5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7"/>
      <c r="AC57" s="292"/>
      <c r="AD57" s="292"/>
      <c r="AE57" s="292"/>
      <c r="AF57" s="292"/>
      <c r="AG57" s="292"/>
      <c r="AH57" s="292"/>
      <c r="AI57" s="292"/>
      <c r="AJ57" s="292"/>
      <c r="AK57" s="297"/>
      <c r="AL57" s="297"/>
      <c r="AM57" s="292"/>
      <c r="AN57" s="292"/>
      <c r="AO57" s="292"/>
      <c r="AP57" s="292"/>
      <c r="AQ57" s="413"/>
      <c r="AR57" s="413"/>
    </row>
    <row r="58" spans="1: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5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7"/>
      <c r="AC58" s="292"/>
      <c r="AD58" s="292"/>
      <c r="AE58" s="292"/>
      <c r="AF58" s="292"/>
      <c r="AG58" s="292"/>
      <c r="AH58" s="292"/>
      <c r="AI58" s="292"/>
      <c r="AJ58" s="292"/>
      <c r="AK58" s="297"/>
      <c r="AL58" s="297"/>
      <c r="AM58" s="292"/>
      <c r="AN58" s="292"/>
      <c r="AO58" s="292"/>
      <c r="AP58" s="292"/>
      <c r="AQ58" s="413"/>
      <c r="AR58" s="413"/>
    </row>
    <row r="59" spans="1: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5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7"/>
      <c r="AC59" s="292"/>
      <c r="AD59" s="292"/>
      <c r="AE59" s="292"/>
      <c r="AF59" s="292"/>
      <c r="AG59" s="292"/>
      <c r="AH59" s="292"/>
      <c r="AI59" s="292"/>
      <c r="AJ59" s="292"/>
      <c r="AK59" s="297"/>
      <c r="AL59" s="297"/>
      <c r="AM59" s="292"/>
      <c r="AN59" s="292"/>
      <c r="AO59" s="292"/>
      <c r="AP59" s="292"/>
      <c r="AQ59" s="413"/>
      <c r="AR59" s="413"/>
    </row>
    <row r="60" spans="1: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5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7"/>
      <c r="AC60" s="292"/>
      <c r="AD60" s="292"/>
      <c r="AE60" s="292"/>
      <c r="AF60" s="292"/>
      <c r="AG60" s="292"/>
      <c r="AH60" s="292"/>
      <c r="AI60" s="292"/>
      <c r="AJ60" s="292"/>
      <c r="AK60" s="297"/>
      <c r="AL60" s="297"/>
      <c r="AM60" s="292"/>
      <c r="AN60" s="292"/>
      <c r="AO60" s="292"/>
      <c r="AP60" s="292"/>
      <c r="AQ60" s="413"/>
      <c r="AR60" s="413"/>
    </row>
    <row r="61" spans="1: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5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7"/>
      <c r="AC61" s="292"/>
      <c r="AD61" s="292"/>
      <c r="AE61" s="292"/>
      <c r="AF61" s="292"/>
      <c r="AG61" s="292"/>
      <c r="AH61" s="292"/>
      <c r="AI61" s="292"/>
      <c r="AJ61" s="292"/>
      <c r="AK61" s="297"/>
      <c r="AL61" s="297"/>
      <c r="AM61" s="292"/>
      <c r="AN61" s="292"/>
      <c r="AO61" s="292"/>
      <c r="AP61" s="292"/>
      <c r="AQ61" s="413"/>
      <c r="AR61" s="413"/>
    </row>
    <row r="62" spans="1: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5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7"/>
      <c r="AC62" s="292"/>
      <c r="AD62" s="292"/>
      <c r="AE62" s="292"/>
      <c r="AF62" s="292"/>
      <c r="AG62" s="292"/>
      <c r="AH62" s="292"/>
      <c r="AI62" s="292"/>
      <c r="AJ62" s="292"/>
      <c r="AK62" s="297"/>
      <c r="AL62" s="297"/>
      <c r="AM62" s="292"/>
      <c r="AN62" s="292"/>
      <c r="AO62" s="292"/>
      <c r="AP62" s="292"/>
      <c r="AQ62" s="413"/>
      <c r="AR62" s="413"/>
    </row>
    <row r="63" spans="1: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5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7"/>
      <c r="AC63" s="292"/>
      <c r="AD63" s="292"/>
      <c r="AE63" s="292"/>
      <c r="AF63" s="292"/>
      <c r="AG63" s="292"/>
      <c r="AH63" s="292"/>
      <c r="AI63" s="292"/>
      <c r="AJ63" s="292"/>
      <c r="AK63" s="297"/>
      <c r="AL63" s="297"/>
      <c r="AM63" s="292"/>
      <c r="AN63" s="292"/>
      <c r="AO63" s="292"/>
      <c r="AP63" s="292"/>
      <c r="AQ63" s="413"/>
      <c r="AR63" s="413"/>
    </row>
    <row r="64" spans="1: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5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7"/>
      <c r="AC64" s="292"/>
      <c r="AD64" s="292"/>
      <c r="AE64" s="292"/>
      <c r="AF64" s="292"/>
      <c r="AG64" s="292"/>
      <c r="AH64" s="292"/>
      <c r="AI64" s="292"/>
      <c r="AJ64" s="292"/>
      <c r="AK64" s="297"/>
      <c r="AL64" s="297"/>
      <c r="AM64" s="292"/>
      <c r="AN64" s="292"/>
      <c r="AO64" s="292"/>
      <c r="AP64" s="292"/>
      <c r="AQ64" s="413"/>
      <c r="AR64" s="413"/>
    </row>
    <row r="65" spans="1: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5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7"/>
      <c r="AC65" s="292"/>
      <c r="AD65" s="292"/>
      <c r="AE65" s="292"/>
      <c r="AF65" s="292"/>
      <c r="AG65" s="292"/>
      <c r="AH65" s="292"/>
      <c r="AI65" s="292"/>
      <c r="AJ65" s="292"/>
      <c r="AK65" s="297"/>
      <c r="AL65" s="297"/>
      <c r="AM65" s="292"/>
      <c r="AN65" s="292"/>
      <c r="AO65" s="292"/>
      <c r="AP65" s="292"/>
      <c r="AQ65" s="413"/>
      <c r="AR65" s="413"/>
    </row>
    <row r="66" spans="1: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5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7"/>
      <c r="AC66" s="292"/>
      <c r="AD66" s="292"/>
      <c r="AE66" s="292"/>
      <c r="AF66" s="292"/>
      <c r="AG66" s="292"/>
      <c r="AH66" s="292"/>
      <c r="AI66" s="292"/>
      <c r="AJ66" s="292"/>
      <c r="AK66" s="297"/>
      <c r="AL66" s="297"/>
      <c r="AM66" s="292"/>
      <c r="AN66" s="292"/>
      <c r="AO66" s="292"/>
      <c r="AP66" s="292"/>
      <c r="AQ66" s="413"/>
      <c r="AR66" s="413"/>
    </row>
    <row r="67" spans="1: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5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7"/>
      <c r="AC67" s="292"/>
      <c r="AD67" s="292"/>
      <c r="AE67" s="292"/>
      <c r="AF67" s="292"/>
      <c r="AG67" s="292"/>
      <c r="AH67" s="292"/>
      <c r="AI67" s="292"/>
      <c r="AJ67" s="292"/>
      <c r="AK67" s="297"/>
      <c r="AL67" s="297"/>
      <c r="AM67" s="292"/>
      <c r="AN67" s="292"/>
      <c r="AO67" s="292"/>
      <c r="AP67" s="292"/>
      <c r="AQ67" s="413"/>
      <c r="AR67" s="413"/>
    </row>
    <row r="68" spans="1: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5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7"/>
      <c r="AC68" s="292"/>
      <c r="AD68" s="292"/>
      <c r="AE68" s="292"/>
      <c r="AF68" s="292"/>
      <c r="AG68" s="292"/>
      <c r="AH68" s="292"/>
      <c r="AI68" s="292"/>
      <c r="AJ68" s="292"/>
      <c r="AK68" s="297"/>
      <c r="AL68" s="297"/>
      <c r="AM68" s="292"/>
      <c r="AN68" s="292"/>
      <c r="AO68" s="292"/>
      <c r="AP68" s="292"/>
      <c r="AQ68" s="413"/>
      <c r="AR68" s="413"/>
    </row>
    <row r="69" spans="1: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5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7"/>
      <c r="AC69" s="292"/>
      <c r="AD69" s="292"/>
      <c r="AE69" s="292"/>
      <c r="AF69" s="292"/>
      <c r="AG69" s="292"/>
      <c r="AH69" s="292"/>
      <c r="AI69" s="292"/>
      <c r="AJ69" s="292"/>
      <c r="AK69" s="297"/>
      <c r="AL69" s="297"/>
      <c r="AM69" s="292"/>
      <c r="AN69" s="292"/>
      <c r="AO69" s="292"/>
      <c r="AP69" s="292"/>
      <c r="AQ69" s="413"/>
      <c r="AR69" s="413"/>
    </row>
    <row r="70" spans="1: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5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7"/>
      <c r="AC70" s="292"/>
      <c r="AD70" s="292"/>
      <c r="AE70" s="292"/>
      <c r="AF70" s="292"/>
      <c r="AG70" s="292"/>
      <c r="AH70" s="292"/>
      <c r="AI70" s="292"/>
      <c r="AJ70" s="292"/>
      <c r="AK70" s="297"/>
      <c r="AL70" s="297"/>
      <c r="AM70" s="292"/>
      <c r="AN70" s="292"/>
      <c r="AO70" s="292"/>
      <c r="AP70" s="292"/>
      <c r="AQ70" s="413"/>
      <c r="AR70" s="413"/>
    </row>
    <row r="71" spans="1: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5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7"/>
      <c r="AC71" s="292"/>
      <c r="AD71" s="292"/>
      <c r="AE71" s="292"/>
      <c r="AF71" s="292"/>
      <c r="AG71" s="292"/>
      <c r="AH71" s="292"/>
      <c r="AI71" s="292"/>
      <c r="AJ71" s="292"/>
      <c r="AK71" s="297"/>
      <c r="AL71" s="297"/>
      <c r="AM71" s="292"/>
      <c r="AN71" s="292"/>
      <c r="AO71" s="292"/>
      <c r="AP71" s="292"/>
      <c r="AQ71" s="413"/>
      <c r="AR71" s="413"/>
    </row>
    <row r="72" spans="1: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5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7"/>
      <c r="AC72" s="292"/>
      <c r="AD72" s="292"/>
      <c r="AE72" s="292"/>
      <c r="AF72" s="292"/>
      <c r="AG72" s="292"/>
      <c r="AH72" s="292"/>
      <c r="AI72" s="292"/>
      <c r="AJ72" s="292"/>
      <c r="AK72" s="297"/>
      <c r="AL72" s="297"/>
      <c r="AM72" s="292"/>
      <c r="AN72" s="292"/>
      <c r="AO72" s="292"/>
      <c r="AP72" s="292"/>
      <c r="AQ72" s="413"/>
      <c r="AR72" s="413"/>
    </row>
    <row r="73" spans="1: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5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7"/>
      <c r="AC73" s="292"/>
      <c r="AD73" s="292"/>
      <c r="AE73" s="292"/>
      <c r="AF73" s="292"/>
      <c r="AG73" s="292"/>
      <c r="AH73" s="292"/>
      <c r="AI73" s="292"/>
      <c r="AJ73" s="292"/>
      <c r="AK73" s="297"/>
      <c r="AL73" s="297"/>
      <c r="AM73" s="292"/>
      <c r="AN73" s="292"/>
      <c r="AO73" s="292"/>
      <c r="AP73" s="292"/>
      <c r="AQ73" s="413"/>
      <c r="AR73" s="413"/>
    </row>
    <row r="74" spans="1: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5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7"/>
      <c r="AC74" s="292"/>
      <c r="AD74" s="292"/>
      <c r="AE74" s="292"/>
      <c r="AF74" s="292"/>
      <c r="AG74" s="292"/>
      <c r="AH74" s="292"/>
      <c r="AI74" s="292"/>
      <c r="AJ74" s="292"/>
      <c r="AK74" s="297"/>
      <c r="AL74" s="297"/>
      <c r="AM74" s="292"/>
      <c r="AN74" s="292"/>
      <c r="AO74" s="292"/>
      <c r="AP74" s="292"/>
      <c r="AQ74" s="413"/>
      <c r="AR74" s="413"/>
    </row>
    <row r="75" spans="1: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5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7"/>
      <c r="AC75" s="292"/>
      <c r="AD75" s="292"/>
      <c r="AE75" s="292"/>
      <c r="AF75" s="292"/>
      <c r="AG75" s="292"/>
      <c r="AH75" s="292"/>
      <c r="AI75" s="292"/>
      <c r="AJ75" s="292"/>
      <c r="AK75" s="297"/>
      <c r="AL75" s="297"/>
      <c r="AM75" s="292"/>
      <c r="AN75" s="292"/>
      <c r="AO75" s="292"/>
      <c r="AP75" s="292"/>
      <c r="AQ75" s="413"/>
      <c r="AR75" s="413"/>
    </row>
    <row r="76" spans="1: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5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7"/>
      <c r="AC76" s="292"/>
      <c r="AD76" s="292"/>
      <c r="AE76" s="292"/>
      <c r="AF76" s="292"/>
      <c r="AG76" s="292"/>
      <c r="AH76" s="292"/>
      <c r="AI76" s="292"/>
      <c r="AJ76" s="292"/>
      <c r="AK76" s="297"/>
      <c r="AL76" s="297"/>
      <c r="AM76" s="292"/>
      <c r="AN76" s="292"/>
      <c r="AO76" s="292"/>
      <c r="AP76" s="292"/>
      <c r="AQ76" s="413"/>
      <c r="AR76" s="413"/>
    </row>
    <row r="77" spans="1: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5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7"/>
      <c r="AC77" s="292"/>
      <c r="AD77" s="292"/>
      <c r="AE77" s="292"/>
      <c r="AF77" s="292"/>
      <c r="AG77" s="292"/>
      <c r="AH77" s="292"/>
      <c r="AI77" s="292"/>
      <c r="AJ77" s="292"/>
      <c r="AK77" s="297"/>
      <c r="AL77" s="297"/>
      <c r="AM77" s="292"/>
      <c r="AN77" s="292"/>
      <c r="AO77" s="292"/>
      <c r="AP77" s="292"/>
      <c r="AQ77" s="413"/>
      <c r="AR77" s="413"/>
    </row>
    <row r="78" spans="1: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5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7"/>
      <c r="AC78" s="292"/>
      <c r="AD78" s="292"/>
      <c r="AE78" s="292"/>
      <c r="AF78" s="292"/>
      <c r="AG78" s="292"/>
      <c r="AH78" s="292"/>
      <c r="AI78" s="292"/>
      <c r="AJ78" s="292"/>
      <c r="AK78" s="297"/>
      <c r="AL78" s="297"/>
      <c r="AM78" s="292"/>
      <c r="AN78" s="292"/>
      <c r="AO78" s="292"/>
      <c r="AP78" s="292"/>
      <c r="AQ78" s="413"/>
      <c r="AR78" s="413"/>
    </row>
    <row r="79" spans="1: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5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7"/>
      <c r="AC79" s="292"/>
      <c r="AD79" s="292"/>
      <c r="AE79" s="292"/>
      <c r="AF79" s="292"/>
      <c r="AG79" s="292"/>
      <c r="AH79" s="292"/>
      <c r="AI79" s="292"/>
      <c r="AJ79" s="292"/>
      <c r="AK79" s="297"/>
      <c r="AL79" s="297"/>
      <c r="AM79" s="292"/>
      <c r="AN79" s="292"/>
      <c r="AO79" s="292"/>
      <c r="AP79" s="292"/>
      <c r="AQ79" s="413"/>
      <c r="AR79" s="413"/>
    </row>
    <row r="80" spans="1: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5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7"/>
      <c r="AC80" s="292"/>
      <c r="AD80" s="292"/>
      <c r="AE80" s="292"/>
      <c r="AF80" s="292"/>
      <c r="AG80" s="292"/>
      <c r="AH80" s="292"/>
      <c r="AI80" s="292"/>
      <c r="AJ80" s="292"/>
      <c r="AK80" s="297"/>
      <c r="AL80" s="297"/>
      <c r="AM80" s="292"/>
      <c r="AN80" s="292"/>
      <c r="AO80" s="292"/>
      <c r="AP80" s="292"/>
      <c r="AQ80" s="413"/>
      <c r="AR80" s="413"/>
    </row>
    <row r="81" spans="1: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5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7"/>
      <c r="AC81" s="292"/>
      <c r="AD81" s="292"/>
      <c r="AE81" s="292"/>
      <c r="AF81" s="292"/>
      <c r="AG81" s="292"/>
      <c r="AH81" s="292"/>
      <c r="AI81" s="292"/>
      <c r="AJ81" s="292"/>
      <c r="AK81" s="297"/>
      <c r="AL81" s="297"/>
      <c r="AM81" s="292"/>
      <c r="AN81" s="292"/>
      <c r="AO81" s="292"/>
      <c r="AP81" s="292"/>
      <c r="AQ81" s="413"/>
      <c r="AR81" s="413"/>
    </row>
    <row r="82" spans="1: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5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7"/>
      <c r="AC82" s="292"/>
      <c r="AD82" s="292"/>
      <c r="AE82" s="292"/>
      <c r="AF82" s="292"/>
      <c r="AG82" s="292"/>
      <c r="AH82" s="292"/>
      <c r="AI82" s="292"/>
      <c r="AJ82" s="292"/>
      <c r="AK82" s="297"/>
      <c r="AL82" s="297"/>
      <c r="AM82" s="292"/>
      <c r="AN82" s="292"/>
      <c r="AO82" s="292"/>
      <c r="AP82" s="292"/>
      <c r="AQ82" s="413"/>
      <c r="AR82" s="413"/>
    </row>
    <row r="83" spans="1: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5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7"/>
      <c r="AC83" s="292"/>
      <c r="AD83" s="292"/>
      <c r="AE83" s="292"/>
      <c r="AF83" s="292"/>
      <c r="AG83" s="292"/>
      <c r="AH83" s="292"/>
      <c r="AI83" s="292"/>
      <c r="AJ83" s="292"/>
      <c r="AK83" s="297"/>
      <c r="AL83" s="297"/>
      <c r="AM83" s="292"/>
      <c r="AN83" s="292"/>
      <c r="AO83" s="292"/>
      <c r="AP83" s="292"/>
      <c r="AQ83" s="413"/>
      <c r="AR83" s="413"/>
    </row>
    <row r="84" spans="1: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5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7"/>
      <c r="AC84" s="292"/>
      <c r="AD84" s="292"/>
      <c r="AE84" s="292"/>
      <c r="AF84" s="292"/>
      <c r="AG84" s="292"/>
      <c r="AH84" s="292"/>
      <c r="AI84" s="292"/>
      <c r="AJ84" s="292"/>
      <c r="AK84" s="297"/>
      <c r="AL84" s="297"/>
      <c r="AM84" s="292"/>
      <c r="AN84" s="292"/>
      <c r="AO84" s="292"/>
      <c r="AP84" s="292"/>
      <c r="AQ84" s="413"/>
      <c r="AR84" s="413"/>
    </row>
    <row r="85" spans="1: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5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7"/>
      <c r="AC85" s="292"/>
      <c r="AD85" s="292"/>
      <c r="AE85" s="292"/>
      <c r="AF85" s="292"/>
      <c r="AG85" s="292"/>
      <c r="AH85" s="292"/>
      <c r="AI85" s="292"/>
      <c r="AJ85" s="292"/>
      <c r="AK85" s="297"/>
      <c r="AL85" s="297"/>
      <c r="AM85" s="292"/>
      <c r="AN85" s="292"/>
      <c r="AO85" s="292"/>
      <c r="AP85" s="292"/>
      <c r="AQ85" s="413"/>
      <c r="AR85" s="413"/>
    </row>
    <row r="86" spans="1: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5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7"/>
      <c r="AC86" s="292"/>
      <c r="AD86" s="292"/>
      <c r="AE86" s="292"/>
      <c r="AF86" s="292"/>
      <c r="AG86" s="292"/>
      <c r="AH86" s="292"/>
      <c r="AI86" s="292"/>
      <c r="AJ86" s="292"/>
      <c r="AK86" s="297"/>
      <c r="AL86" s="297"/>
      <c r="AM86" s="292"/>
      <c r="AN86" s="292"/>
      <c r="AO86" s="292"/>
      <c r="AP86" s="292"/>
      <c r="AQ86" s="413"/>
      <c r="AR86" s="413"/>
    </row>
    <row r="87" spans="1: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5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7"/>
      <c r="AC87" s="292"/>
      <c r="AD87" s="292"/>
      <c r="AE87" s="292"/>
      <c r="AF87" s="292"/>
      <c r="AG87" s="292"/>
      <c r="AH87" s="292"/>
      <c r="AI87" s="292"/>
      <c r="AJ87" s="292"/>
      <c r="AK87" s="297"/>
      <c r="AL87" s="297"/>
      <c r="AM87" s="292"/>
      <c r="AN87" s="292"/>
      <c r="AO87" s="292"/>
      <c r="AP87" s="292"/>
      <c r="AQ87" s="413"/>
      <c r="AR87" s="413"/>
    </row>
    <row r="88" spans="1: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5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7"/>
      <c r="AC88" s="292"/>
      <c r="AD88" s="292"/>
      <c r="AE88" s="292"/>
      <c r="AF88" s="292"/>
      <c r="AG88" s="292"/>
      <c r="AH88" s="292"/>
      <c r="AI88" s="292"/>
      <c r="AJ88" s="292"/>
      <c r="AK88" s="297"/>
      <c r="AL88" s="297"/>
      <c r="AM88" s="292"/>
      <c r="AN88" s="292"/>
      <c r="AO88" s="292"/>
      <c r="AP88" s="292"/>
      <c r="AQ88" s="413"/>
      <c r="AR88" s="413"/>
    </row>
    <row r="89" spans="1: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5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7"/>
      <c r="AC89" s="292"/>
      <c r="AD89" s="292"/>
      <c r="AE89" s="292"/>
      <c r="AF89" s="292"/>
      <c r="AG89" s="292"/>
      <c r="AH89" s="292"/>
      <c r="AI89" s="292"/>
      <c r="AJ89" s="292"/>
      <c r="AK89" s="297"/>
      <c r="AL89" s="297"/>
      <c r="AM89" s="292"/>
      <c r="AN89" s="292"/>
      <c r="AO89" s="292"/>
      <c r="AP89" s="292"/>
      <c r="AQ89" s="413"/>
      <c r="AR89" s="413"/>
    </row>
    <row r="90" spans="1: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5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7"/>
      <c r="AC90" s="292"/>
      <c r="AD90" s="292"/>
      <c r="AE90" s="292"/>
      <c r="AF90" s="292"/>
      <c r="AG90" s="292"/>
      <c r="AH90" s="292"/>
      <c r="AI90" s="292"/>
      <c r="AJ90" s="292"/>
      <c r="AK90" s="297"/>
      <c r="AL90" s="297"/>
      <c r="AM90" s="292"/>
      <c r="AN90" s="292"/>
      <c r="AO90" s="292"/>
      <c r="AP90" s="292"/>
      <c r="AQ90" s="413"/>
      <c r="AR90" s="413"/>
    </row>
    <row r="91" spans="1: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5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7"/>
      <c r="AC91" s="292"/>
      <c r="AD91" s="292"/>
      <c r="AE91" s="292"/>
      <c r="AF91" s="292"/>
      <c r="AG91" s="292"/>
      <c r="AH91" s="292"/>
      <c r="AI91" s="292"/>
      <c r="AJ91" s="292"/>
      <c r="AK91" s="297"/>
      <c r="AL91" s="297"/>
      <c r="AM91" s="292"/>
      <c r="AN91" s="292"/>
      <c r="AO91" s="292"/>
      <c r="AP91" s="292"/>
      <c r="AQ91" s="413"/>
      <c r="AR91" s="413"/>
    </row>
    <row r="92" spans="1: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5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7"/>
      <c r="AC92" s="292"/>
      <c r="AD92" s="292"/>
      <c r="AE92" s="292"/>
      <c r="AF92" s="292"/>
      <c r="AG92" s="292"/>
      <c r="AH92" s="292"/>
      <c r="AI92" s="292"/>
      <c r="AJ92" s="292"/>
      <c r="AK92" s="297"/>
      <c r="AL92" s="297"/>
      <c r="AM92" s="292"/>
      <c r="AN92" s="292"/>
      <c r="AO92" s="292"/>
      <c r="AP92" s="292"/>
      <c r="AQ92" s="413"/>
      <c r="AR92" s="413"/>
    </row>
    <row r="93" spans="1: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5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7"/>
      <c r="AC93" s="292"/>
      <c r="AD93" s="292"/>
      <c r="AE93" s="292"/>
      <c r="AF93" s="292"/>
      <c r="AG93" s="292"/>
      <c r="AH93" s="292"/>
      <c r="AI93" s="292"/>
      <c r="AJ93" s="292"/>
      <c r="AK93" s="297"/>
      <c r="AL93" s="297"/>
      <c r="AM93" s="292"/>
      <c r="AN93" s="292"/>
      <c r="AO93" s="292"/>
      <c r="AP93" s="292"/>
      <c r="AQ93" s="413"/>
      <c r="AR93" s="413"/>
    </row>
    <row r="94" spans="1: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5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7"/>
      <c r="AC94" s="292"/>
      <c r="AD94" s="292"/>
      <c r="AE94" s="292"/>
      <c r="AF94" s="292"/>
      <c r="AG94" s="292"/>
      <c r="AH94" s="292"/>
      <c r="AI94" s="292"/>
      <c r="AJ94" s="292"/>
      <c r="AK94" s="297"/>
      <c r="AL94" s="297"/>
      <c r="AM94" s="292"/>
      <c r="AN94" s="292"/>
      <c r="AO94" s="292"/>
      <c r="AP94" s="292"/>
      <c r="AQ94" s="413"/>
      <c r="AR94" s="413"/>
    </row>
    <row r="95" spans="1: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5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7"/>
      <c r="AC95" s="292"/>
      <c r="AD95" s="292"/>
      <c r="AE95" s="292"/>
      <c r="AF95" s="292"/>
      <c r="AG95" s="292"/>
      <c r="AH95" s="292"/>
      <c r="AI95" s="292"/>
      <c r="AJ95" s="292"/>
      <c r="AK95" s="297"/>
      <c r="AL95" s="297"/>
      <c r="AM95" s="292"/>
      <c r="AN95" s="292"/>
      <c r="AO95" s="292"/>
      <c r="AP95" s="292"/>
      <c r="AQ95" s="413"/>
      <c r="AR95" s="413"/>
    </row>
    <row r="96" spans="1: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5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7"/>
      <c r="AC96" s="292"/>
      <c r="AD96" s="292"/>
      <c r="AE96" s="292"/>
      <c r="AF96" s="292"/>
      <c r="AG96" s="292"/>
      <c r="AH96" s="292"/>
      <c r="AI96" s="292"/>
      <c r="AJ96" s="292"/>
      <c r="AK96" s="297"/>
      <c r="AL96" s="297"/>
      <c r="AM96" s="292"/>
      <c r="AN96" s="292"/>
      <c r="AO96" s="292"/>
      <c r="AP96" s="292"/>
      <c r="AQ96" s="413"/>
      <c r="AR96" s="413"/>
    </row>
    <row r="97" spans="1: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5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7"/>
      <c r="AC97" s="292"/>
      <c r="AD97" s="292"/>
      <c r="AE97" s="292"/>
      <c r="AF97" s="292"/>
      <c r="AG97" s="292"/>
      <c r="AH97" s="292"/>
      <c r="AI97" s="292"/>
      <c r="AJ97" s="292"/>
      <c r="AK97" s="297"/>
      <c r="AL97" s="297"/>
      <c r="AM97" s="292"/>
      <c r="AN97" s="292"/>
      <c r="AO97" s="292"/>
      <c r="AP97" s="292"/>
      <c r="AQ97" s="413"/>
      <c r="AR97" s="413"/>
    </row>
    <row r="98" spans="1: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5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7"/>
      <c r="AC98" s="292"/>
      <c r="AD98" s="292"/>
      <c r="AE98" s="292"/>
      <c r="AF98" s="292"/>
      <c r="AG98" s="292"/>
      <c r="AH98" s="292"/>
      <c r="AI98" s="292"/>
      <c r="AJ98" s="292"/>
      <c r="AK98" s="297"/>
      <c r="AL98" s="297"/>
      <c r="AM98" s="292"/>
      <c r="AN98" s="292"/>
      <c r="AO98" s="292"/>
      <c r="AP98" s="292"/>
      <c r="AQ98" s="413"/>
      <c r="AR98" s="413"/>
    </row>
    <row r="99" spans="1: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5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7"/>
      <c r="AC99" s="292"/>
      <c r="AD99" s="292"/>
      <c r="AE99" s="292"/>
      <c r="AF99" s="292"/>
      <c r="AG99" s="292"/>
      <c r="AH99" s="292"/>
      <c r="AI99" s="292"/>
      <c r="AJ99" s="292"/>
      <c r="AK99" s="297"/>
      <c r="AL99" s="297"/>
      <c r="AM99" s="292"/>
      <c r="AN99" s="292"/>
      <c r="AO99" s="292"/>
      <c r="AP99" s="292"/>
      <c r="AQ99" s="413"/>
      <c r="AR99" s="413"/>
    </row>
    <row r="100" spans="1: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5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7"/>
      <c r="AC100" s="292"/>
      <c r="AD100" s="292"/>
      <c r="AE100" s="292"/>
      <c r="AF100" s="292"/>
      <c r="AG100" s="292"/>
      <c r="AH100" s="292"/>
      <c r="AI100" s="292"/>
      <c r="AJ100" s="292"/>
      <c r="AK100" s="297"/>
      <c r="AL100" s="297"/>
      <c r="AM100" s="292"/>
      <c r="AN100" s="292"/>
      <c r="AO100" s="292"/>
      <c r="AP100" s="292"/>
      <c r="AQ100" s="413"/>
      <c r="AR100" s="413"/>
    </row>
    <row r="101" spans="1: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5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7"/>
      <c r="AC101" s="292"/>
      <c r="AD101" s="292"/>
      <c r="AE101" s="292"/>
      <c r="AF101" s="292"/>
      <c r="AG101" s="292"/>
      <c r="AH101" s="292"/>
      <c r="AI101" s="292"/>
      <c r="AJ101" s="292"/>
      <c r="AK101" s="297"/>
      <c r="AL101" s="297"/>
      <c r="AM101" s="292"/>
      <c r="AN101" s="292"/>
      <c r="AO101" s="292"/>
      <c r="AP101" s="292"/>
      <c r="AQ101" s="413"/>
      <c r="AR101" s="413"/>
    </row>
    <row r="102" spans="1: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5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7"/>
      <c r="AC102" s="292"/>
      <c r="AD102" s="292"/>
      <c r="AE102" s="292"/>
      <c r="AF102" s="292"/>
      <c r="AG102" s="292"/>
      <c r="AH102" s="292"/>
      <c r="AI102" s="292"/>
      <c r="AJ102" s="292"/>
      <c r="AK102" s="297"/>
      <c r="AL102" s="297"/>
      <c r="AM102" s="292"/>
      <c r="AN102" s="292"/>
      <c r="AO102" s="292"/>
      <c r="AP102" s="292"/>
      <c r="AQ102" s="413"/>
      <c r="AR102" s="413"/>
    </row>
    <row r="103" spans="1: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5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7"/>
      <c r="AC103" s="292"/>
      <c r="AD103" s="292"/>
      <c r="AE103" s="292"/>
      <c r="AF103" s="292"/>
      <c r="AG103" s="292"/>
      <c r="AH103" s="292"/>
      <c r="AI103" s="292"/>
      <c r="AJ103" s="292"/>
      <c r="AK103" s="297"/>
      <c r="AL103" s="297"/>
      <c r="AM103" s="292"/>
      <c r="AN103" s="292"/>
      <c r="AO103" s="292"/>
      <c r="AP103" s="292"/>
      <c r="AQ103" s="413"/>
      <c r="AR103" s="413"/>
    </row>
    <row r="104" spans="1: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5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7"/>
      <c r="AC104" s="292"/>
      <c r="AD104" s="292"/>
      <c r="AE104" s="292"/>
      <c r="AF104" s="292"/>
      <c r="AG104" s="292"/>
      <c r="AH104" s="292"/>
      <c r="AI104" s="292"/>
      <c r="AJ104" s="292"/>
      <c r="AK104" s="297"/>
      <c r="AL104" s="297"/>
      <c r="AM104" s="292"/>
      <c r="AN104" s="292"/>
      <c r="AO104" s="292"/>
      <c r="AP104" s="292"/>
      <c r="AQ104" s="413"/>
      <c r="AR104" s="413"/>
    </row>
    <row r="105" spans="1: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5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7"/>
      <c r="AC105" s="292"/>
      <c r="AD105" s="292"/>
      <c r="AE105" s="292"/>
      <c r="AF105" s="292"/>
      <c r="AG105" s="292"/>
      <c r="AH105" s="292"/>
      <c r="AI105" s="292"/>
      <c r="AJ105" s="292"/>
      <c r="AK105" s="297"/>
      <c r="AL105" s="297"/>
      <c r="AM105" s="292"/>
      <c r="AN105" s="292"/>
      <c r="AO105" s="292"/>
      <c r="AP105" s="292"/>
      <c r="AQ105" s="413"/>
      <c r="AR105" s="413"/>
    </row>
    <row r="106" spans="1: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5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7"/>
      <c r="AC106" s="292"/>
      <c r="AD106" s="292"/>
      <c r="AE106" s="292"/>
      <c r="AF106" s="292"/>
      <c r="AG106" s="292"/>
      <c r="AH106" s="292"/>
      <c r="AI106" s="292"/>
      <c r="AJ106" s="292"/>
      <c r="AK106" s="297"/>
      <c r="AL106" s="297"/>
      <c r="AM106" s="292"/>
      <c r="AN106" s="292"/>
      <c r="AO106" s="292"/>
      <c r="AP106" s="292"/>
      <c r="AQ106" s="413"/>
      <c r="AR106" s="413"/>
    </row>
    <row r="107" spans="1: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5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7"/>
      <c r="AC107" s="292"/>
      <c r="AD107" s="292"/>
      <c r="AE107" s="292"/>
      <c r="AF107" s="292"/>
      <c r="AG107" s="292"/>
      <c r="AH107" s="292"/>
      <c r="AI107" s="292"/>
      <c r="AJ107" s="292"/>
      <c r="AK107" s="297"/>
      <c r="AL107" s="297"/>
      <c r="AM107" s="292"/>
      <c r="AN107" s="292"/>
      <c r="AO107" s="292"/>
      <c r="AP107" s="292"/>
      <c r="AQ107" s="413"/>
      <c r="AR107" s="413"/>
    </row>
    <row r="108" spans="1: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5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7"/>
      <c r="AC108" s="292"/>
      <c r="AD108" s="292"/>
      <c r="AE108" s="292"/>
      <c r="AF108" s="292"/>
      <c r="AG108" s="292"/>
      <c r="AH108" s="292"/>
      <c r="AI108" s="292"/>
      <c r="AJ108" s="292"/>
      <c r="AK108" s="297"/>
      <c r="AL108" s="297"/>
      <c r="AM108" s="292"/>
      <c r="AN108" s="292"/>
      <c r="AO108" s="292"/>
      <c r="AP108" s="292"/>
      <c r="AQ108" s="413"/>
      <c r="AR108" s="413"/>
    </row>
    <row r="109" spans="1: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5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7"/>
      <c r="AC109" s="292"/>
      <c r="AD109" s="292"/>
      <c r="AE109" s="292"/>
      <c r="AF109" s="292"/>
      <c r="AG109" s="292"/>
      <c r="AH109" s="292"/>
      <c r="AI109" s="292"/>
      <c r="AJ109" s="292"/>
      <c r="AK109" s="297"/>
      <c r="AL109" s="297"/>
      <c r="AM109" s="292"/>
      <c r="AN109" s="292"/>
      <c r="AO109" s="292"/>
      <c r="AP109" s="292"/>
      <c r="AQ109" s="413"/>
      <c r="AR109" s="413"/>
    </row>
    <row r="110" spans="1: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5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7"/>
      <c r="AC110" s="292"/>
      <c r="AD110" s="292"/>
      <c r="AE110" s="292"/>
      <c r="AF110" s="292"/>
      <c r="AG110" s="292"/>
      <c r="AH110" s="292"/>
      <c r="AI110" s="292"/>
      <c r="AJ110" s="292"/>
      <c r="AK110" s="297"/>
      <c r="AL110" s="297"/>
      <c r="AM110" s="292"/>
      <c r="AN110" s="292"/>
      <c r="AO110" s="292"/>
      <c r="AP110" s="292"/>
      <c r="AQ110" s="413"/>
      <c r="AR110" s="413"/>
    </row>
    <row r="111" spans="1: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5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7"/>
      <c r="AC111" s="292"/>
      <c r="AD111" s="292"/>
      <c r="AE111" s="292"/>
      <c r="AF111" s="292"/>
      <c r="AG111" s="292"/>
      <c r="AH111" s="292"/>
      <c r="AI111" s="292"/>
      <c r="AJ111" s="292"/>
      <c r="AK111" s="297"/>
      <c r="AL111" s="297"/>
      <c r="AM111" s="292"/>
      <c r="AN111" s="292"/>
      <c r="AO111" s="292"/>
      <c r="AP111" s="292"/>
      <c r="AQ111" s="413"/>
      <c r="AR111" s="413"/>
    </row>
    <row r="112" spans="1: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5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7"/>
      <c r="AC112" s="292"/>
      <c r="AD112" s="292"/>
      <c r="AE112" s="292"/>
      <c r="AF112" s="292"/>
      <c r="AG112" s="292"/>
      <c r="AH112" s="292"/>
      <c r="AI112" s="292"/>
      <c r="AJ112" s="292"/>
      <c r="AK112" s="297"/>
      <c r="AL112" s="297"/>
      <c r="AM112" s="292"/>
      <c r="AN112" s="292"/>
      <c r="AO112" s="292"/>
      <c r="AP112" s="292"/>
      <c r="AQ112" s="413"/>
      <c r="AR112" s="413"/>
    </row>
    <row r="113" spans="1: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5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7"/>
      <c r="AC113" s="292"/>
      <c r="AD113" s="292"/>
      <c r="AE113" s="292"/>
      <c r="AF113" s="292"/>
      <c r="AG113" s="292"/>
      <c r="AH113" s="292"/>
      <c r="AI113" s="292"/>
      <c r="AJ113" s="292"/>
      <c r="AK113" s="297"/>
      <c r="AL113" s="297"/>
      <c r="AM113" s="292"/>
      <c r="AN113" s="292"/>
      <c r="AO113" s="292"/>
      <c r="AP113" s="292"/>
      <c r="AQ113" s="413"/>
      <c r="AR113" s="413"/>
    </row>
    <row r="114" spans="1: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5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7"/>
      <c r="AC114" s="292"/>
      <c r="AD114" s="292"/>
      <c r="AE114" s="292"/>
      <c r="AF114" s="292"/>
      <c r="AG114" s="292"/>
      <c r="AH114" s="292"/>
      <c r="AI114" s="292"/>
      <c r="AJ114" s="292"/>
      <c r="AK114" s="297"/>
      <c r="AL114" s="297"/>
      <c r="AM114" s="292"/>
      <c r="AN114" s="292"/>
      <c r="AO114" s="292"/>
      <c r="AP114" s="292"/>
      <c r="AQ114" s="413"/>
      <c r="AR114" s="413"/>
    </row>
    <row r="115" spans="1: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5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7"/>
      <c r="AC115" s="292"/>
      <c r="AD115" s="292"/>
      <c r="AE115" s="292"/>
      <c r="AF115" s="292"/>
      <c r="AG115" s="292"/>
      <c r="AH115" s="292"/>
      <c r="AI115" s="292"/>
      <c r="AJ115" s="292"/>
      <c r="AK115" s="297"/>
      <c r="AL115" s="297"/>
      <c r="AM115" s="292"/>
      <c r="AN115" s="292"/>
      <c r="AO115" s="292"/>
      <c r="AP115" s="292"/>
      <c r="AQ115" s="413"/>
      <c r="AR115" s="413"/>
    </row>
    <row r="116" spans="1: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5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7"/>
      <c r="AC116" s="292"/>
      <c r="AD116" s="292"/>
      <c r="AE116" s="292"/>
      <c r="AF116" s="292"/>
      <c r="AG116" s="292"/>
      <c r="AH116" s="292"/>
      <c r="AI116" s="292"/>
      <c r="AJ116" s="292"/>
      <c r="AK116" s="297"/>
      <c r="AL116" s="297"/>
      <c r="AM116" s="292"/>
      <c r="AN116" s="292"/>
      <c r="AO116" s="292"/>
      <c r="AP116" s="292"/>
      <c r="AQ116" s="413"/>
      <c r="AR116" s="413"/>
    </row>
    <row r="117" spans="1: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5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7"/>
      <c r="AC117" s="292"/>
      <c r="AD117" s="292"/>
      <c r="AE117" s="292"/>
      <c r="AF117" s="292"/>
      <c r="AG117" s="292"/>
      <c r="AH117" s="292"/>
      <c r="AI117" s="292"/>
      <c r="AJ117" s="292"/>
      <c r="AK117" s="297"/>
      <c r="AL117" s="297"/>
      <c r="AM117" s="292"/>
      <c r="AN117" s="292"/>
      <c r="AO117" s="292"/>
      <c r="AP117" s="292"/>
      <c r="AQ117" s="413"/>
      <c r="AR117" s="413"/>
    </row>
    <row r="118" spans="1: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5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7"/>
      <c r="AC118" s="292"/>
      <c r="AD118" s="292"/>
      <c r="AE118" s="292"/>
      <c r="AF118" s="292"/>
      <c r="AG118" s="292"/>
      <c r="AH118" s="292"/>
      <c r="AI118" s="292"/>
      <c r="AJ118" s="292"/>
      <c r="AK118" s="297"/>
      <c r="AL118" s="297"/>
      <c r="AM118" s="292"/>
      <c r="AN118" s="292"/>
      <c r="AO118" s="292"/>
      <c r="AP118" s="292"/>
      <c r="AQ118" s="413"/>
      <c r="AR118" s="413"/>
    </row>
    <row r="119" spans="1: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5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7"/>
      <c r="AC119" s="292"/>
      <c r="AD119" s="292"/>
      <c r="AE119" s="292"/>
      <c r="AF119" s="292"/>
      <c r="AG119" s="292"/>
      <c r="AH119" s="292"/>
      <c r="AI119" s="292"/>
      <c r="AJ119" s="292"/>
      <c r="AK119" s="297"/>
      <c r="AL119" s="297"/>
      <c r="AM119" s="292"/>
      <c r="AN119" s="292"/>
      <c r="AO119" s="292"/>
      <c r="AP119" s="292"/>
      <c r="AQ119" s="413"/>
      <c r="AR119" s="413"/>
    </row>
    <row r="120" spans="1: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5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7"/>
      <c r="AC120" s="292"/>
      <c r="AD120" s="292"/>
      <c r="AE120" s="292"/>
      <c r="AF120" s="292"/>
      <c r="AG120" s="292"/>
      <c r="AH120" s="292"/>
      <c r="AI120" s="292"/>
      <c r="AJ120" s="292"/>
      <c r="AK120" s="297"/>
      <c r="AL120" s="297"/>
      <c r="AM120" s="292"/>
      <c r="AN120" s="292"/>
      <c r="AO120" s="292"/>
      <c r="AP120" s="292"/>
      <c r="AQ120" s="413"/>
      <c r="AR120" s="413"/>
    </row>
    <row r="121" spans="1: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5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7"/>
      <c r="AC121" s="292"/>
      <c r="AD121" s="292"/>
      <c r="AE121" s="292"/>
      <c r="AF121" s="292"/>
      <c r="AG121" s="292"/>
      <c r="AH121" s="292"/>
      <c r="AI121" s="292"/>
      <c r="AJ121" s="292"/>
      <c r="AK121" s="297"/>
      <c r="AL121" s="297"/>
      <c r="AM121" s="292"/>
      <c r="AN121" s="292"/>
      <c r="AO121" s="292"/>
      <c r="AP121" s="292"/>
      <c r="AQ121" s="413"/>
      <c r="AR121" s="413"/>
    </row>
    <row r="122" spans="1: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5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7"/>
      <c r="AC122" s="292"/>
      <c r="AD122" s="292"/>
      <c r="AE122" s="292"/>
      <c r="AF122" s="292"/>
      <c r="AG122" s="292"/>
      <c r="AH122" s="292"/>
      <c r="AI122" s="292"/>
      <c r="AJ122" s="292"/>
      <c r="AK122" s="297"/>
      <c r="AL122" s="297"/>
      <c r="AM122" s="292"/>
      <c r="AN122" s="292"/>
      <c r="AO122" s="292"/>
      <c r="AP122" s="292"/>
      <c r="AQ122" s="413"/>
      <c r="AR122" s="413"/>
    </row>
    <row r="123" spans="1: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5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7"/>
      <c r="AC123" s="292"/>
      <c r="AD123" s="292"/>
      <c r="AE123" s="292"/>
      <c r="AF123" s="292"/>
      <c r="AG123" s="292"/>
      <c r="AH123" s="292"/>
      <c r="AI123" s="292"/>
      <c r="AJ123" s="292"/>
      <c r="AK123" s="297"/>
      <c r="AL123" s="297"/>
      <c r="AM123" s="292"/>
      <c r="AN123" s="292"/>
      <c r="AO123" s="292"/>
      <c r="AP123" s="292"/>
      <c r="AQ123" s="413"/>
      <c r="AR123" s="413"/>
    </row>
    <row r="124" spans="1: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5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7"/>
      <c r="AC124" s="292"/>
      <c r="AD124" s="292"/>
      <c r="AE124" s="292"/>
      <c r="AF124" s="292"/>
      <c r="AG124" s="292"/>
      <c r="AH124" s="292"/>
      <c r="AI124" s="292"/>
      <c r="AJ124" s="292"/>
      <c r="AK124" s="297"/>
      <c r="AL124" s="297"/>
      <c r="AM124" s="292"/>
      <c r="AN124" s="292"/>
      <c r="AO124" s="292"/>
      <c r="AP124" s="292"/>
      <c r="AQ124" s="413"/>
      <c r="AR124" s="413"/>
    </row>
    <row r="125" spans="1: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5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7"/>
      <c r="AC125" s="292"/>
      <c r="AD125" s="292"/>
      <c r="AE125" s="292"/>
      <c r="AF125" s="292"/>
      <c r="AG125" s="292"/>
      <c r="AH125" s="292"/>
      <c r="AI125" s="292"/>
      <c r="AJ125" s="292"/>
      <c r="AK125" s="297"/>
      <c r="AL125" s="297"/>
      <c r="AM125" s="292"/>
      <c r="AN125" s="292"/>
      <c r="AO125" s="292"/>
      <c r="AP125" s="292"/>
      <c r="AQ125" s="413"/>
      <c r="AR125" s="413"/>
    </row>
    <row r="126" spans="1: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5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7"/>
      <c r="AC126" s="292"/>
      <c r="AD126" s="292"/>
      <c r="AE126" s="292"/>
      <c r="AF126" s="292"/>
      <c r="AG126" s="292"/>
      <c r="AH126" s="292"/>
      <c r="AI126" s="292"/>
      <c r="AJ126" s="292"/>
      <c r="AK126" s="297"/>
      <c r="AL126" s="297"/>
      <c r="AM126" s="292"/>
      <c r="AN126" s="292"/>
      <c r="AO126" s="292"/>
      <c r="AP126" s="292"/>
      <c r="AQ126" s="413"/>
      <c r="AR126" s="413"/>
    </row>
    <row r="127" spans="1: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5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7"/>
      <c r="AC127" s="292"/>
      <c r="AD127" s="292"/>
      <c r="AE127" s="292"/>
      <c r="AF127" s="292"/>
      <c r="AG127" s="292"/>
      <c r="AH127" s="292"/>
      <c r="AI127" s="292"/>
      <c r="AJ127" s="292"/>
      <c r="AK127" s="297"/>
      <c r="AL127" s="297"/>
      <c r="AM127" s="292"/>
      <c r="AN127" s="292"/>
      <c r="AO127" s="292"/>
      <c r="AP127" s="292"/>
      <c r="AQ127" s="413"/>
      <c r="AR127" s="413"/>
    </row>
    <row r="128" spans="1: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5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7"/>
      <c r="AC128" s="292"/>
      <c r="AD128" s="292"/>
      <c r="AE128" s="292"/>
      <c r="AF128" s="292"/>
      <c r="AG128" s="292"/>
      <c r="AH128" s="292"/>
      <c r="AI128" s="292"/>
      <c r="AJ128" s="292"/>
      <c r="AK128" s="297"/>
      <c r="AL128" s="297"/>
      <c r="AM128" s="292"/>
      <c r="AN128" s="292"/>
      <c r="AO128" s="292"/>
      <c r="AP128" s="292"/>
      <c r="AQ128" s="413"/>
      <c r="AR128" s="413"/>
    </row>
    <row r="129" spans="1: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5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7"/>
      <c r="AC129" s="292"/>
      <c r="AD129" s="292"/>
      <c r="AE129" s="292"/>
      <c r="AF129" s="292"/>
      <c r="AG129" s="292"/>
      <c r="AH129" s="292"/>
      <c r="AI129" s="292"/>
      <c r="AJ129" s="292"/>
      <c r="AK129" s="297"/>
      <c r="AL129" s="297"/>
      <c r="AM129" s="292"/>
      <c r="AN129" s="292"/>
      <c r="AO129" s="292"/>
      <c r="AP129" s="292"/>
      <c r="AQ129" s="413"/>
      <c r="AR129" s="413"/>
    </row>
    <row r="130" spans="1: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5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7"/>
      <c r="AC130" s="292"/>
      <c r="AD130" s="292"/>
      <c r="AE130" s="292"/>
      <c r="AF130" s="292"/>
      <c r="AG130" s="292"/>
      <c r="AH130" s="292"/>
      <c r="AI130" s="292"/>
      <c r="AJ130" s="292"/>
      <c r="AK130" s="297"/>
      <c r="AL130" s="297"/>
      <c r="AM130" s="292"/>
      <c r="AN130" s="292"/>
      <c r="AO130" s="292"/>
      <c r="AP130" s="292"/>
      <c r="AQ130" s="413"/>
      <c r="AR130" s="413"/>
    </row>
    <row r="131" spans="1: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5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7"/>
      <c r="AC131" s="292"/>
      <c r="AD131" s="292"/>
      <c r="AE131" s="292"/>
      <c r="AF131" s="292"/>
      <c r="AG131" s="292"/>
      <c r="AH131" s="292"/>
      <c r="AI131" s="292"/>
      <c r="AJ131" s="292"/>
      <c r="AK131" s="297"/>
      <c r="AL131" s="297"/>
      <c r="AM131" s="292"/>
      <c r="AN131" s="292"/>
      <c r="AO131" s="292"/>
      <c r="AP131" s="292"/>
      <c r="AQ131" s="413"/>
      <c r="AR131" s="413"/>
    </row>
    <row r="132" spans="1: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5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7"/>
      <c r="AC132" s="292"/>
      <c r="AD132" s="292"/>
      <c r="AE132" s="292"/>
      <c r="AF132" s="292"/>
      <c r="AG132" s="292"/>
      <c r="AH132" s="292"/>
      <c r="AI132" s="292"/>
      <c r="AJ132" s="292"/>
      <c r="AK132" s="297"/>
      <c r="AL132" s="297"/>
      <c r="AM132" s="292"/>
      <c r="AN132" s="292"/>
      <c r="AO132" s="292"/>
      <c r="AP132" s="292"/>
      <c r="AQ132" s="413"/>
      <c r="AR132" s="413"/>
    </row>
    <row r="133" spans="1: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5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7"/>
      <c r="AC133" s="292"/>
      <c r="AD133" s="292"/>
      <c r="AE133" s="292"/>
      <c r="AF133" s="292"/>
      <c r="AG133" s="292"/>
      <c r="AH133" s="292"/>
      <c r="AI133" s="292"/>
      <c r="AJ133" s="292"/>
      <c r="AK133" s="297"/>
      <c r="AL133" s="297"/>
      <c r="AM133" s="292"/>
      <c r="AN133" s="292"/>
      <c r="AO133" s="292"/>
      <c r="AP133" s="292"/>
      <c r="AQ133" s="413"/>
      <c r="AR133" s="413"/>
    </row>
    <row r="134" spans="1: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5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7"/>
      <c r="AC134" s="292"/>
      <c r="AD134" s="292"/>
      <c r="AE134" s="292"/>
      <c r="AF134" s="292"/>
      <c r="AG134" s="292"/>
      <c r="AH134" s="292"/>
      <c r="AI134" s="292"/>
      <c r="AJ134" s="292"/>
      <c r="AK134" s="297"/>
      <c r="AL134" s="297"/>
      <c r="AM134" s="292"/>
      <c r="AN134" s="292"/>
      <c r="AO134" s="292"/>
      <c r="AP134" s="292"/>
      <c r="AQ134" s="413"/>
      <c r="AR134" s="413"/>
    </row>
    <row r="135" spans="1: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5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7"/>
      <c r="AC135" s="292"/>
      <c r="AD135" s="292"/>
      <c r="AE135" s="292"/>
      <c r="AF135" s="292"/>
      <c r="AG135" s="292"/>
      <c r="AH135" s="292"/>
      <c r="AI135" s="292"/>
      <c r="AJ135" s="292"/>
      <c r="AK135" s="297"/>
      <c r="AL135" s="297"/>
      <c r="AM135" s="292"/>
      <c r="AN135" s="292"/>
      <c r="AO135" s="292"/>
      <c r="AP135" s="292"/>
      <c r="AQ135" s="413"/>
      <c r="AR135" s="413"/>
    </row>
    <row r="136" spans="1: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5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7"/>
      <c r="AC136" s="292"/>
      <c r="AD136" s="292"/>
      <c r="AE136" s="292"/>
      <c r="AF136" s="292"/>
      <c r="AG136" s="292"/>
      <c r="AH136" s="292"/>
      <c r="AI136" s="292"/>
      <c r="AJ136" s="292"/>
      <c r="AK136" s="297"/>
      <c r="AL136" s="297"/>
      <c r="AM136" s="292"/>
      <c r="AN136" s="292"/>
      <c r="AO136" s="292"/>
      <c r="AP136" s="292"/>
      <c r="AQ136" s="413"/>
      <c r="AR136" s="413"/>
    </row>
    <row r="137" spans="1: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5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7"/>
      <c r="AC137" s="292"/>
      <c r="AD137" s="292"/>
      <c r="AE137" s="292"/>
      <c r="AF137" s="292"/>
      <c r="AG137" s="292"/>
      <c r="AH137" s="292"/>
      <c r="AI137" s="292"/>
      <c r="AJ137" s="292"/>
      <c r="AK137" s="297"/>
      <c r="AL137" s="297"/>
      <c r="AM137" s="292"/>
      <c r="AN137" s="292"/>
      <c r="AO137" s="292"/>
      <c r="AP137" s="292"/>
      <c r="AQ137" s="413"/>
      <c r="AR137" s="413"/>
    </row>
    <row r="138" spans="1: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5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7"/>
      <c r="AC138" s="292"/>
      <c r="AD138" s="292"/>
      <c r="AE138" s="292"/>
      <c r="AF138" s="292"/>
      <c r="AG138" s="292"/>
      <c r="AH138" s="292"/>
      <c r="AI138" s="292"/>
      <c r="AJ138" s="292"/>
      <c r="AK138" s="297"/>
      <c r="AL138" s="297"/>
      <c r="AM138" s="292"/>
      <c r="AN138" s="292"/>
      <c r="AO138" s="292"/>
      <c r="AP138" s="292"/>
      <c r="AQ138" s="413"/>
      <c r="AR138" s="413"/>
    </row>
    <row r="139" spans="1: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5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7"/>
      <c r="AC139" s="292"/>
      <c r="AD139" s="292"/>
      <c r="AE139" s="292"/>
      <c r="AF139" s="292"/>
      <c r="AG139" s="292"/>
      <c r="AH139" s="292"/>
      <c r="AI139" s="292"/>
      <c r="AJ139" s="292"/>
      <c r="AK139" s="297"/>
      <c r="AL139" s="297"/>
      <c r="AM139" s="292"/>
      <c r="AN139" s="292"/>
      <c r="AO139" s="292"/>
      <c r="AP139" s="292"/>
      <c r="AQ139" s="413"/>
      <c r="AR139" s="413"/>
    </row>
    <row r="140" spans="1: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5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7"/>
      <c r="AC140" s="292"/>
      <c r="AD140" s="292"/>
      <c r="AE140" s="292"/>
      <c r="AF140" s="292"/>
      <c r="AG140" s="292"/>
      <c r="AH140" s="292"/>
      <c r="AI140" s="292"/>
      <c r="AJ140" s="292"/>
      <c r="AK140" s="297"/>
      <c r="AL140" s="297"/>
      <c r="AM140" s="292"/>
      <c r="AN140" s="292"/>
      <c r="AO140" s="292"/>
      <c r="AP140" s="292"/>
      <c r="AQ140" s="413"/>
      <c r="AR140" s="413"/>
    </row>
    <row r="141" spans="1: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5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7"/>
      <c r="AC141" s="292"/>
      <c r="AD141" s="292"/>
      <c r="AE141" s="292"/>
      <c r="AF141" s="292"/>
      <c r="AG141" s="292"/>
      <c r="AH141" s="292"/>
      <c r="AI141" s="292"/>
      <c r="AJ141" s="292"/>
      <c r="AK141" s="297"/>
      <c r="AL141" s="297"/>
      <c r="AM141" s="292"/>
      <c r="AN141" s="292"/>
      <c r="AO141" s="292"/>
      <c r="AP141" s="292"/>
      <c r="AQ141" s="413"/>
      <c r="AR141" s="413"/>
    </row>
    <row r="142" spans="1: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5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7"/>
      <c r="AC142" s="292"/>
      <c r="AD142" s="292"/>
      <c r="AE142" s="292"/>
      <c r="AF142" s="292"/>
      <c r="AG142" s="292"/>
      <c r="AH142" s="292"/>
      <c r="AI142" s="292"/>
      <c r="AJ142" s="292"/>
      <c r="AK142" s="297"/>
      <c r="AL142" s="297"/>
      <c r="AM142" s="292"/>
      <c r="AN142" s="292"/>
      <c r="AO142" s="292"/>
      <c r="AP142" s="292"/>
      <c r="AQ142" s="413"/>
      <c r="AR142" s="413"/>
    </row>
    <row r="143" spans="1: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5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7"/>
      <c r="AC143" s="292"/>
      <c r="AD143" s="292"/>
      <c r="AE143" s="292"/>
      <c r="AF143" s="292"/>
      <c r="AG143" s="292"/>
      <c r="AH143" s="292"/>
      <c r="AI143" s="292"/>
      <c r="AJ143" s="292"/>
      <c r="AK143" s="297"/>
      <c r="AL143" s="297"/>
      <c r="AM143" s="292"/>
      <c r="AN143" s="292"/>
      <c r="AO143" s="292"/>
      <c r="AP143" s="292"/>
      <c r="AQ143" s="413"/>
      <c r="AR143" s="413"/>
    </row>
    <row r="144" spans="1: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5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7"/>
      <c r="AC144" s="292"/>
      <c r="AD144" s="292"/>
      <c r="AE144" s="292"/>
      <c r="AF144" s="292"/>
      <c r="AG144" s="292"/>
      <c r="AH144" s="292"/>
      <c r="AI144" s="292"/>
      <c r="AJ144" s="292"/>
      <c r="AK144" s="297"/>
      <c r="AL144" s="297"/>
      <c r="AM144" s="292"/>
      <c r="AN144" s="292"/>
      <c r="AO144" s="292"/>
      <c r="AP144" s="292"/>
      <c r="AQ144" s="413"/>
      <c r="AR144" s="413"/>
    </row>
    <row r="145" spans="1: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5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7"/>
      <c r="AC145" s="292"/>
      <c r="AD145" s="292"/>
      <c r="AE145" s="292"/>
      <c r="AF145" s="292"/>
      <c r="AG145" s="292"/>
      <c r="AH145" s="292"/>
      <c r="AI145" s="292"/>
      <c r="AJ145" s="292"/>
      <c r="AK145" s="297"/>
      <c r="AL145" s="297"/>
      <c r="AM145" s="292"/>
      <c r="AN145" s="292"/>
      <c r="AO145" s="292"/>
      <c r="AP145" s="292"/>
      <c r="AQ145" s="413"/>
      <c r="AR145" s="413"/>
    </row>
    <row r="146" spans="1: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5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7"/>
      <c r="AC146" s="292"/>
      <c r="AD146" s="292"/>
      <c r="AE146" s="292"/>
      <c r="AF146" s="292"/>
      <c r="AG146" s="292"/>
      <c r="AH146" s="292"/>
      <c r="AI146" s="292"/>
      <c r="AJ146" s="292"/>
      <c r="AK146" s="297"/>
      <c r="AL146" s="297"/>
      <c r="AM146" s="292"/>
      <c r="AN146" s="292"/>
      <c r="AO146" s="292"/>
      <c r="AP146" s="292"/>
      <c r="AQ146" s="413"/>
      <c r="AR146" s="413"/>
    </row>
    <row r="147" spans="1: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5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7"/>
      <c r="AC147" s="292"/>
      <c r="AD147" s="292"/>
      <c r="AE147" s="292"/>
      <c r="AF147" s="292"/>
      <c r="AG147" s="292"/>
      <c r="AH147" s="292"/>
      <c r="AI147" s="292"/>
      <c r="AJ147" s="292"/>
      <c r="AK147" s="297"/>
      <c r="AL147" s="297"/>
      <c r="AM147" s="292"/>
      <c r="AN147" s="292"/>
      <c r="AO147" s="292"/>
      <c r="AP147" s="292"/>
      <c r="AQ147" s="413"/>
      <c r="AR147" s="413"/>
    </row>
    <row r="148" spans="1: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5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7"/>
      <c r="AC148" s="292"/>
      <c r="AD148" s="292"/>
      <c r="AE148" s="292"/>
      <c r="AF148" s="292"/>
      <c r="AG148" s="292"/>
      <c r="AH148" s="292"/>
      <c r="AI148" s="292"/>
      <c r="AJ148" s="292"/>
      <c r="AK148" s="297"/>
      <c r="AL148" s="297"/>
      <c r="AM148" s="292"/>
      <c r="AN148" s="292"/>
      <c r="AO148" s="292"/>
      <c r="AP148" s="292"/>
      <c r="AQ148" s="413"/>
      <c r="AR148" s="413"/>
    </row>
    <row r="149" spans="1: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5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7"/>
      <c r="AC149" s="292"/>
      <c r="AD149" s="292"/>
      <c r="AE149" s="292"/>
      <c r="AF149" s="292"/>
      <c r="AG149" s="292"/>
      <c r="AH149" s="292"/>
      <c r="AI149" s="292"/>
      <c r="AJ149" s="292"/>
      <c r="AK149" s="297"/>
      <c r="AL149" s="297"/>
      <c r="AM149" s="292"/>
      <c r="AN149" s="292"/>
      <c r="AO149" s="292"/>
      <c r="AP149" s="292"/>
      <c r="AQ149" s="413"/>
      <c r="AR149" s="413"/>
    </row>
    <row r="150" spans="1: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5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7"/>
      <c r="AC150" s="292"/>
      <c r="AD150" s="292"/>
      <c r="AE150" s="292"/>
      <c r="AF150" s="292"/>
      <c r="AG150" s="292"/>
      <c r="AH150" s="292"/>
      <c r="AI150" s="292"/>
      <c r="AJ150" s="292"/>
      <c r="AK150" s="297"/>
      <c r="AL150" s="297"/>
      <c r="AM150" s="292"/>
      <c r="AN150" s="292"/>
      <c r="AO150" s="292"/>
      <c r="AP150" s="292"/>
      <c r="AQ150" s="413"/>
      <c r="AR150" s="413"/>
    </row>
    <row r="151" spans="1: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5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7"/>
      <c r="AC151" s="292"/>
      <c r="AD151" s="292"/>
      <c r="AE151" s="292"/>
      <c r="AF151" s="292"/>
      <c r="AG151" s="292"/>
      <c r="AH151" s="292"/>
      <c r="AI151" s="292"/>
      <c r="AJ151" s="292"/>
      <c r="AK151" s="297"/>
      <c r="AL151" s="297"/>
      <c r="AM151" s="292"/>
      <c r="AN151" s="292"/>
      <c r="AO151" s="292"/>
      <c r="AP151" s="292"/>
      <c r="AQ151" s="413"/>
      <c r="AR151" s="413"/>
    </row>
    <row r="152" spans="1: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5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7"/>
      <c r="AC152" s="292"/>
      <c r="AD152" s="292"/>
      <c r="AE152" s="292"/>
      <c r="AF152" s="292"/>
      <c r="AG152" s="292"/>
      <c r="AH152" s="292"/>
      <c r="AI152" s="292"/>
      <c r="AJ152" s="292"/>
      <c r="AK152" s="297"/>
      <c r="AL152" s="297"/>
      <c r="AM152" s="292"/>
      <c r="AN152" s="292"/>
      <c r="AO152" s="292"/>
      <c r="AP152" s="292"/>
      <c r="AQ152" s="413"/>
      <c r="AR152" s="413"/>
    </row>
    <row r="153" spans="1: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5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7"/>
      <c r="AC153" s="292"/>
      <c r="AD153" s="292"/>
      <c r="AE153" s="292"/>
      <c r="AF153" s="292"/>
      <c r="AG153" s="292"/>
      <c r="AH153" s="292"/>
      <c r="AI153" s="292"/>
      <c r="AJ153" s="292"/>
      <c r="AK153" s="297"/>
      <c r="AL153" s="297"/>
      <c r="AM153" s="292"/>
      <c r="AN153" s="292"/>
      <c r="AO153" s="292"/>
      <c r="AP153" s="292"/>
      <c r="AQ153" s="413"/>
      <c r="AR153" s="413"/>
    </row>
    <row r="154" spans="1: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5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7"/>
      <c r="AC154" s="292"/>
      <c r="AD154" s="292"/>
      <c r="AE154" s="292"/>
      <c r="AF154" s="292"/>
      <c r="AG154" s="292"/>
      <c r="AH154" s="292"/>
      <c r="AI154" s="292"/>
      <c r="AJ154" s="292"/>
      <c r="AK154" s="297"/>
      <c r="AL154" s="297"/>
      <c r="AM154" s="292"/>
      <c r="AN154" s="292"/>
      <c r="AO154" s="292"/>
      <c r="AP154" s="292"/>
      <c r="AQ154" s="413"/>
      <c r="AR154" s="413"/>
    </row>
    <row r="155" spans="1: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5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7"/>
      <c r="AC155" s="292"/>
      <c r="AD155" s="292"/>
      <c r="AE155" s="292"/>
      <c r="AF155" s="292"/>
      <c r="AG155" s="292"/>
      <c r="AH155" s="292"/>
      <c r="AI155" s="292"/>
      <c r="AJ155" s="292"/>
      <c r="AK155" s="297"/>
      <c r="AL155" s="297"/>
      <c r="AM155" s="292"/>
      <c r="AN155" s="292"/>
      <c r="AO155" s="292"/>
      <c r="AP155" s="292"/>
      <c r="AQ155" s="413"/>
      <c r="AR155" s="413"/>
    </row>
    <row r="156" spans="1: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5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7"/>
      <c r="AC156" s="292"/>
      <c r="AD156" s="292"/>
      <c r="AE156" s="292"/>
      <c r="AF156" s="292"/>
      <c r="AG156" s="292"/>
      <c r="AH156" s="292"/>
      <c r="AI156" s="292"/>
      <c r="AJ156" s="292"/>
      <c r="AK156" s="297"/>
      <c r="AL156" s="297"/>
      <c r="AM156" s="292"/>
      <c r="AN156" s="292"/>
      <c r="AO156" s="292"/>
      <c r="AP156" s="292"/>
      <c r="AQ156" s="413"/>
      <c r="AR156" s="413"/>
    </row>
    <row r="157" spans="1: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5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7"/>
      <c r="AC157" s="292"/>
      <c r="AD157" s="292"/>
      <c r="AE157" s="292"/>
      <c r="AF157" s="292"/>
      <c r="AG157" s="292"/>
      <c r="AH157" s="292"/>
      <c r="AI157" s="292"/>
      <c r="AJ157" s="292"/>
      <c r="AK157" s="297"/>
      <c r="AL157" s="297"/>
      <c r="AM157" s="292"/>
      <c r="AN157" s="292"/>
      <c r="AO157" s="292"/>
      <c r="AP157" s="292"/>
      <c r="AQ157" s="413"/>
      <c r="AR157" s="413"/>
    </row>
    <row r="158" spans="1: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5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7"/>
      <c r="AC158" s="292"/>
      <c r="AD158" s="292"/>
      <c r="AE158" s="292"/>
      <c r="AF158" s="292"/>
      <c r="AG158" s="292"/>
      <c r="AH158" s="292"/>
      <c r="AI158" s="292"/>
      <c r="AJ158" s="292"/>
      <c r="AK158" s="297"/>
      <c r="AL158" s="297"/>
      <c r="AM158" s="292"/>
      <c r="AN158" s="292"/>
      <c r="AO158" s="292"/>
      <c r="AP158" s="292"/>
      <c r="AQ158" s="413"/>
      <c r="AR158" s="413"/>
    </row>
    <row r="159" spans="1: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5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7"/>
      <c r="AC159" s="292"/>
      <c r="AD159" s="292"/>
      <c r="AE159" s="292"/>
      <c r="AF159" s="292"/>
      <c r="AG159" s="292"/>
      <c r="AH159" s="292"/>
      <c r="AI159" s="292"/>
      <c r="AJ159" s="292"/>
      <c r="AK159" s="297"/>
      <c r="AL159" s="297"/>
      <c r="AM159" s="292"/>
      <c r="AN159" s="292"/>
      <c r="AO159" s="292"/>
      <c r="AP159" s="292"/>
      <c r="AQ159" s="413"/>
      <c r="AR159" s="413"/>
    </row>
    <row r="160" spans="1: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5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7"/>
      <c r="AC160" s="292"/>
      <c r="AD160" s="292"/>
      <c r="AE160" s="292"/>
      <c r="AF160" s="292"/>
      <c r="AG160" s="292"/>
      <c r="AH160" s="292"/>
      <c r="AI160" s="292"/>
      <c r="AJ160" s="292"/>
      <c r="AK160" s="297"/>
      <c r="AL160" s="297"/>
      <c r="AM160" s="292"/>
      <c r="AN160" s="292"/>
      <c r="AO160" s="292"/>
      <c r="AP160" s="292"/>
      <c r="AQ160" s="413"/>
      <c r="AR160" s="413"/>
    </row>
    <row r="161" spans="1: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5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7"/>
      <c r="AC161" s="292"/>
      <c r="AD161" s="292"/>
      <c r="AE161" s="292"/>
      <c r="AF161" s="292"/>
      <c r="AG161" s="292"/>
      <c r="AH161" s="292"/>
      <c r="AI161" s="292"/>
      <c r="AJ161" s="292"/>
      <c r="AK161" s="297"/>
      <c r="AL161" s="297"/>
      <c r="AM161" s="292"/>
      <c r="AN161" s="292"/>
      <c r="AO161" s="292"/>
      <c r="AP161" s="292"/>
      <c r="AQ161" s="413"/>
      <c r="AR161" s="413"/>
    </row>
    <row r="162" spans="1: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5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7"/>
      <c r="AC162" s="292"/>
      <c r="AD162" s="292"/>
      <c r="AE162" s="292"/>
      <c r="AF162" s="292"/>
      <c r="AG162" s="292"/>
      <c r="AH162" s="292"/>
      <c r="AI162" s="292"/>
      <c r="AJ162" s="292"/>
      <c r="AK162" s="297"/>
      <c r="AL162" s="297"/>
      <c r="AM162" s="292"/>
      <c r="AN162" s="292"/>
      <c r="AO162" s="292"/>
      <c r="AP162" s="292"/>
      <c r="AQ162" s="413"/>
      <c r="AR162" s="413"/>
    </row>
    <row r="163" spans="1: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5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7"/>
      <c r="AC163" s="292"/>
      <c r="AD163" s="292"/>
      <c r="AE163" s="292"/>
      <c r="AF163" s="292"/>
      <c r="AG163" s="292"/>
      <c r="AH163" s="292"/>
      <c r="AI163" s="292"/>
      <c r="AJ163" s="292"/>
      <c r="AK163" s="297"/>
      <c r="AL163" s="297"/>
      <c r="AM163" s="292"/>
      <c r="AN163" s="292"/>
      <c r="AO163" s="292"/>
      <c r="AP163" s="292"/>
      <c r="AQ163" s="413"/>
      <c r="AR163" s="413"/>
    </row>
    <row r="164" spans="1: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5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7"/>
      <c r="AC164" s="292"/>
      <c r="AD164" s="292"/>
      <c r="AE164" s="292"/>
      <c r="AF164" s="292"/>
      <c r="AG164" s="292"/>
      <c r="AH164" s="292"/>
      <c r="AI164" s="292"/>
      <c r="AJ164" s="292"/>
      <c r="AK164" s="297"/>
      <c r="AL164" s="297"/>
      <c r="AM164" s="292"/>
      <c r="AN164" s="292"/>
      <c r="AO164" s="292"/>
      <c r="AP164" s="292"/>
      <c r="AQ164" s="413"/>
      <c r="AR164" s="413"/>
    </row>
    <row r="165" spans="1: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5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7"/>
      <c r="AC165" s="292"/>
      <c r="AD165" s="292"/>
      <c r="AE165" s="292"/>
      <c r="AF165" s="292"/>
      <c r="AG165" s="292"/>
      <c r="AH165" s="292"/>
      <c r="AI165" s="292"/>
      <c r="AJ165" s="292"/>
      <c r="AK165" s="297"/>
      <c r="AL165" s="297"/>
      <c r="AM165" s="292"/>
      <c r="AN165" s="292"/>
      <c r="AO165" s="292"/>
      <c r="AP165" s="292"/>
      <c r="AQ165" s="413"/>
      <c r="AR165" s="413"/>
    </row>
    <row r="166" spans="1: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5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7"/>
      <c r="AC166" s="292"/>
      <c r="AD166" s="292"/>
      <c r="AE166" s="292"/>
      <c r="AF166" s="292"/>
      <c r="AG166" s="292"/>
      <c r="AH166" s="292"/>
      <c r="AI166" s="292"/>
      <c r="AJ166" s="292"/>
      <c r="AK166" s="297"/>
      <c r="AL166" s="297"/>
      <c r="AM166" s="292"/>
      <c r="AN166" s="292"/>
      <c r="AO166" s="292"/>
      <c r="AP166" s="292"/>
      <c r="AQ166" s="413"/>
      <c r="AR166" s="413"/>
    </row>
    <row r="167" spans="1: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5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7"/>
      <c r="AC167" s="292"/>
      <c r="AD167" s="292"/>
      <c r="AE167" s="292"/>
      <c r="AF167" s="292"/>
      <c r="AG167" s="292"/>
      <c r="AH167" s="292"/>
      <c r="AI167" s="292"/>
      <c r="AJ167" s="292"/>
      <c r="AK167" s="297"/>
      <c r="AL167" s="297"/>
      <c r="AM167" s="292"/>
      <c r="AN167" s="292"/>
      <c r="AO167" s="292"/>
      <c r="AP167" s="292"/>
      <c r="AQ167" s="413"/>
      <c r="AR167" s="413"/>
    </row>
    <row r="168" spans="1: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5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7"/>
      <c r="AC168" s="292"/>
      <c r="AD168" s="292"/>
      <c r="AE168" s="292"/>
      <c r="AF168" s="292"/>
      <c r="AG168" s="292"/>
      <c r="AH168" s="292"/>
      <c r="AI168" s="292"/>
      <c r="AJ168" s="292"/>
      <c r="AK168" s="297"/>
      <c r="AL168" s="297"/>
      <c r="AM168" s="292"/>
      <c r="AN168" s="292"/>
      <c r="AO168" s="292"/>
      <c r="AP168" s="292"/>
      <c r="AQ168" s="413"/>
      <c r="AR168" s="413"/>
    </row>
    <row r="169" spans="1: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5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7"/>
      <c r="AC169" s="292"/>
      <c r="AD169" s="292"/>
      <c r="AE169" s="292"/>
      <c r="AF169" s="292"/>
      <c r="AG169" s="292"/>
      <c r="AH169" s="292"/>
      <c r="AI169" s="292"/>
      <c r="AJ169" s="292"/>
      <c r="AK169" s="297"/>
      <c r="AL169" s="297"/>
      <c r="AM169" s="292"/>
      <c r="AN169" s="292"/>
      <c r="AO169" s="292"/>
      <c r="AP169" s="292"/>
      <c r="AQ169" s="413"/>
      <c r="AR169" s="413"/>
    </row>
    <row r="170" spans="1: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5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7"/>
      <c r="AC170" s="292"/>
      <c r="AD170" s="292"/>
      <c r="AE170" s="292"/>
      <c r="AF170" s="292"/>
      <c r="AG170" s="292"/>
      <c r="AH170" s="292"/>
      <c r="AI170" s="292"/>
      <c r="AJ170" s="292"/>
      <c r="AK170" s="297"/>
      <c r="AL170" s="297"/>
      <c r="AM170" s="292"/>
      <c r="AN170" s="292"/>
      <c r="AO170" s="292"/>
      <c r="AP170" s="292"/>
      <c r="AQ170" s="413"/>
      <c r="AR170" s="413"/>
    </row>
    <row r="171" spans="1: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5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7"/>
      <c r="AC171" s="292"/>
      <c r="AD171" s="292"/>
      <c r="AE171" s="292"/>
      <c r="AF171" s="292"/>
      <c r="AG171" s="292"/>
      <c r="AH171" s="292"/>
      <c r="AI171" s="292"/>
      <c r="AJ171" s="292"/>
      <c r="AK171" s="297"/>
      <c r="AL171" s="297"/>
      <c r="AM171" s="292"/>
      <c r="AN171" s="292"/>
      <c r="AO171" s="292"/>
      <c r="AP171" s="292"/>
      <c r="AQ171" s="413"/>
      <c r="AR171" s="413"/>
    </row>
    <row r="172" spans="1: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5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7"/>
      <c r="AC172" s="292"/>
      <c r="AD172" s="292"/>
      <c r="AE172" s="292"/>
      <c r="AF172" s="292"/>
      <c r="AG172" s="292"/>
      <c r="AH172" s="292"/>
      <c r="AI172" s="292"/>
      <c r="AJ172" s="292"/>
      <c r="AK172" s="297"/>
      <c r="AL172" s="297"/>
      <c r="AM172" s="292"/>
      <c r="AN172" s="292"/>
      <c r="AO172" s="292"/>
      <c r="AP172" s="292"/>
      <c r="AQ172" s="413"/>
      <c r="AR172" s="413"/>
    </row>
    <row r="173" spans="1: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5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7"/>
      <c r="AC173" s="292"/>
      <c r="AD173" s="292"/>
      <c r="AE173" s="292"/>
      <c r="AF173" s="292"/>
      <c r="AG173" s="292"/>
      <c r="AH173" s="292"/>
      <c r="AI173" s="292"/>
      <c r="AJ173" s="292"/>
      <c r="AK173" s="297"/>
      <c r="AL173" s="297"/>
      <c r="AM173" s="292"/>
      <c r="AN173" s="292"/>
      <c r="AO173" s="292"/>
      <c r="AP173" s="292"/>
      <c r="AQ173" s="413"/>
      <c r="AR173" s="413"/>
    </row>
    <row r="174" spans="1: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5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7"/>
      <c r="AC174" s="292"/>
      <c r="AD174" s="292"/>
      <c r="AE174" s="292"/>
      <c r="AF174" s="292"/>
      <c r="AG174" s="292"/>
      <c r="AH174" s="292"/>
      <c r="AI174" s="292"/>
      <c r="AJ174" s="292"/>
      <c r="AK174" s="297"/>
      <c r="AL174" s="297"/>
      <c r="AM174" s="292"/>
      <c r="AN174" s="292"/>
      <c r="AO174" s="292"/>
      <c r="AP174" s="292"/>
      <c r="AQ174" s="413"/>
      <c r="AR174" s="413"/>
    </row>
    <row r="175" spans="1: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5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7"/>
      <c r="AC175" s="292"/>
      <c r="AD175" s="292"/>
      <c r="AE175" s="292"/>
      <c r="AF175" s="292"/>
      <c r="AG175" s="292"/>
      <c r="AH175" s="292"/>
      <c r="AI175" s="292"/>
      <c r="AJ175" s="292"/>
      <c r="AK175" s="297"/>
      <c r="AL175" s="297"/>
      <c r="AM175" s="292"/>
      <c r="AN175" s="292"/>
      <c r="AO175" s="292"/>
      <c r="AP175" s="292"/>
      <c r="AQ175" s="413"/>
      <c r="AR175" s="413"/>
    </row>
    <row r="176" spans="1: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5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7"/>
      <c r="AC176" s="292"/>
      <c r="AD176" s="292"/>
      <c r="AE176" s="292"/>
      <c r="AF176" s="292"/>
      <c r="AG176" s="292"/>
      <c r="AH176" s="292"/>
      <c r="AI176" s="292"/>
      <c r="AJ176" s="292"/>
      <c r="AK176" s="297"/>
      <c r="AL176" s="297"/>
      <c r="AM176" s="292"/>
      <c r="AN176" s="292"/>
      <c r="AO176" s="292"/>
      <c r="AP176" s="292"/>
      <c r="AQ176" s="413"/>
      <c r="AR176" s="413"/>
    </row>
    <row r="177" spans="1: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5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7"/>
      <c r="AC177" s="292"/>
      <c r="AD177" s="292"/>
      <c r="AE177" s="292"/>
      <c r="AF177" s="292"/>
      <c r="AG177" s="292"/>
      <c r="AH177" s="292"/>
      <c r="AI177" s="292"/>
      <c r="AJ177" s="292"/>
      <c r="AK177" s="297"/>
      <c r="AL177" s="297"/>
      <c r="AM177" s="292"/>
      <c r="AN177" s="292"/>
      <c r="AO177" s="292"/>
      <c r="AP177" s="292"/>
      <c r="AQ177" s="413"/>
      <c r="AR177" s="413"/>
    </row>
    <row r="178" spans="1: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5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7"/>
      <c r="AC178" s="292"/>
      <c r="AD178" s="292"/>
      <c r="AE178" s="292"/>
      <c r="AF178" s="292"/>
      <c r="AG178" s="292"/>
      <c r="AH178" s="292"/>
      <c r="AI178" s="292"/>
      <c r="AJ178" s="292"/>
      <c r="AK178" s="297"/>
      <c r="AL178" s="297"/>
      <c r="AM178" s="292"/>
      <c r="AN178" s="292"/>
      <c r="AO178" s="292"/>
      <c r="AP178" s="292"/>
      <c r="AQ178" s="413"/>
      <c r="AR178" s="413"/>
    </row>
    <row r="179" spans="1: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5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7"/>
      <c r="AC179" s="292"/>
      <c r="AD179" s="292"/>
      <c r="AE179" s="292"/>
      <c r="AF179" s="292"/>
      <c r="AG179" s="292"/>
      <c r="AH179" s="292"/>
      <c r="AI179" s="292"/>
      <c r="AJ179" s="292"/>
      <c r="AK179" s="297"/>
      <c r="AL179" s="297"/>
      <c r="AM179" s="292"/>
      <c r="AN179" s="292"/>
      <c r="AO179" s="292"/>
      <c r="AP179" s="292"/>
      <c r="AQ179" s="413"/>
      <c r="AR179" s="413"/>
    </row>
    <row r="180" spans="1: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5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7"/>
      <c r="AC180" s="292"/>
      <c r="AD180" s="292"/>
      <c r="AE180" s="292"/>
      <c r="AF180" s="292"/>
      <c r="AG180" s="292"/>
      <c r="AH180" s="292"/>
      <c r="AI180" s="292"/>
      <c r="AJ180" s="292"/>
      <c r="AK180" s="297"/>
      <c r="AL180" s="297"/>
      <c r="AM180" s="292"/>
      <c r="AN180" s="292"/>
      <c r="AO180" s="292"/>
      <c r="AP180" s="292"/>
      <c r="AQ180" s="413"/>
      <c r="AR180" s="413"/>
    </row>
    <row r="181" spans="1: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5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7"/>
      <c r="AC181" s="292"/>
      <c r="AD181" s="292"/>
      <c r="AE181" s="292"/>
      <c r="AF181" s="292"/>
      <c r="AG181" s="292"/>
      <c r="AH181" s="292"/>
      <c r="AI181" s="292"/>
      <c r="AJ181" s="292"/>
      <c r="AK181" s="297"/>
      <c r="AL181" s="297"/>
      <c r="AM181" s="292"/>
      <c r="AN181" s="292"/>
      <c r="AO181" s="292"/>
      <c r="AP181" s="292"/>
      <c r="AQ181" s="413"/>
      <c r="AR181" s="413"/>
    </row>
    <row r="182" spans="1: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5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7"/>
      <c r="AC182" s="292"/>
      <c r="AD182" s="292"/>
      <c r="AE182" s="292"/>
      <c r="AF182" s="292"/>
      <c r="AG182" s="292"/>
      <c r="AH182" s="292"/>
      <c r="AI182" s="292"/>
      <c r="AJ182" s="292"/>
      <c r="AK182" s="297"/>
      <c r="AL182" s="297"/>
      <c r="AM182" s="292"/>
      <c r="AN182" s="292"/>
      <c r="AO182" s="292"/>
      <c r="AP182" s="292"/>
      <c r="AQ182" s="413"/>
      <c r="AR182" s="413"/>
    </row>
    <row r="183" spans="1: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5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7"/>
      <c r="AC183" s="292"/>
      <c r="AD183" s="292"/>
      <c r="AE183" s="292"/>
      <c r="AF183" s="292"/>
      <c r="AG183" s="292"/>
      <c r="AH183" s="292"/>
      <c r="AI183" s="292"/>
      <c r="AJ183" s="292"/>
      <c r="AK183" s="297"/>
      <c r="AL183" s="297"/>
      <c r="AM183" s="292"/>
      <c r="AN183" s="292"/>
      <c r="AO183" s="292"/>
      <c r="AP183" s="292"/>
      <c r="AQ183" s="413"/>
      <c r="AR183" s="413"/>
    </row>
    <row r="184" spans="1: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5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7"/>
      <c r="AC184" s="292"/>
      <c r="AD184" s="292"/>
      <c r="AE184" s="292"/>
      <c r="AF184" s="292"/>
      <c r="AG184" s="292"/>
      <c r="AH184" s="292"/>
      <c r="AI184" s="292"/>
      <c r="AJ184" s="292"/>
      <c r="AK184" s="297"/>
      <c r="AL184" s="297"/>
      <c r="AM184" s="292"/>
      <c r="AN184" s="292"/>
      <c r="AO184" s="292"/>
      <c r="AP184" s="292"/>
      <c r="AQ184" s="413"/>
      <c r="AR184" s="413"/>
    </row>
    <row r="185" spans="1: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5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7"/>
      <c r="AC185" s="292"/>
      <c r="AD185" s="292"/>
      <c r="AE185" s="292"/>
      <c r="AF185" s="292"/>
      <c r="AG185" s="292"/>
      <c r="AH185" s="292"/>
      <c r="AI185" s="292"/>
      <c r="AJ185" s="292"/>
      <c r="AK185" s="297"/>
      <c r="AL185" s="297"/>
      <c r="AM185" s="292"/>
      <c r="AN185" s="292"/>
      <c r="AO185" s="292"/>
      <c r="AP185" s="292"/>
      <c r="AQ185" s="413"/>
      <c r="AR185" s="413"/>
    </row>
    <row r="186" spans="1: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5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7"/>
      <c r="AC186" s="292"/>
      <c r="AD186" s="292"/>
      <c r="AE186" s="292"/>
      <c r="AF186" s="292"/>
      <c r="AG186" s="292"/>
      <c r="AH186" s="292"/>
      <c r="AI186" s="292"/>
      <c r="AJ186" s="292"/>
      <c r="AK186" s="297"/>
      <c r="AL186" s="297"/>
      <c r="AM186" s="292"/>
      <c r="AN186" s="292"/>
      <c r="AO186" s="292"/>
      <c r="AP186" s="292"/>
      <c r="AQ186" s="413"/>
      <c r="AR186" s="413"/>
    </row>
    <row r="187" spans="1: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5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7"/>
      <c r="AC187" s="292"/>
      <c r="AD187" s="292"/>
      <c r="AE187" s="292"/>
      <c r="AF187" s="292"/>
      <c r="AG187" s="292"/>
      <c r="AH187" s="292"/>
      <c r="AI187" s="292"/>
      <c r="AJ187" s="292"/>
      <c r="AK187" s="297"/>
      <c r="AL187" s="297"/>
      <c r="AM187" s="292"/>
      <c r="AN187" s="292"/>
      <c r="AO187" s="292"/>
      <c r="AP187" s="292"/>
      <c r="AQ187" s="413"/>
      <c r="AR187" s="413"/>
    </row>
    <row r="188" spans="1: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5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7"/>
      <c r="AC188" s="292"/>
      <c r="AD188" s="292"/>
      <c r="AE188" s="292"/>
      <c r="AF188" s="292"/>
      <c r="AG188" s="292"/>
      <c r="AH188" s="292"/>
      <c r="AI188" s="292"/>
      <c r="AJ188" s="292"/>
      <c r="AK188" s="297"/>
      <c r="AL188" s="297"/>
      <c r="AM188" s="292"/>
      <c r="AN188" s="292"/>
      <c r="AO188" s="292"/>
      <c r="AP188" s="292"/>
      <c r="AQ188" s="413"/>
      <c r="AR188" s="413"/>
    </row>
    <row r="189" spans="1: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5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7"/>
      <c r="AC189" s="292"/>
      <c r="AD189" s="292"/>
      <c r="AE189" s="292"/>
      <c r="AF189" s="292"/>
      <c r="AG189" s="292"/>
      <c r="AH189" s="292"/>
      <c r="AI189" s="292"/>
      <c r="AJ189" s="292"/>
      <c r="AK189" s="297"/>
      <c r="AL189" s="297"/>
      <c r="AM189" s="292"/>
      <c r="AN189" s="292"/>
      <c r="AO189" s="292"/>
      <c r="AP189" s="292"/>
      <c r="AQ189" s="413"/>
      <c r="AR189" s="413"/>
    </row>
    <row r="190" spans="1: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5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7"/>
      <c r="AC190" s="292"/>
      <c r="AD190" s="292"/>
      <c r="AE190" s="292"/>
      <c r="AF190" s="292"/>
      <c r="AG190" s="292"/>
      <c r="AH190" s="292"/>
      <c r="AI190" s="292"/>
      <c r="AJ190" s="292"/>
      <c r="AK190" s="297"/>
      <c r="AL190" s="297"/>
      <c r="AM190" s="292"/>
      <c r="AN190" s="292"/>
      <c r="AO190" s="292"/>
      <c r="AP190" s="292"/>
      <c r="AQ190" s="413"/>
      <c r="AR190" s="413"/>
    </row>
    <row r="191" spans="1: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5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7"/>
      <c r="AC191" s="292"/>
      <c r="AD191" s="292"/>
      <c r="AE191" s="292"/>
      <c r="AF191" s="292"/>
      <c r="AG191" s="292"/>
      <c r="AH191" s="292"/>
      <c r="AI191" s="292"/>
      <c r="AJ191" s="292"/>
      <c r="AK191" s="297"/>
      <c r="AL191" s="297"/>
      <c r="AM191" s="292"/>
      <c r="AN191" s="292"/>
      <c r="AO191" s="292"/>
      <c r="AP191" s="292"/>
      <c r="AQ191" s="413"/>
      <c r="AR191" s="413"/>
    </row>
    <row r="192" spans="1: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5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7"/>
      <c r="AC192" s="292"/>
      <c r="AD192" s="292"/>
      <c r="AE192" s="292"/>
      <c r="AF192" s="292"/>
      <c r="AG192" s="292"/>
      <c r="AH192" s="292"/>
      <c r="AI192" s="292"/>
      <c r="AJ192" s="292"/>
      <c r="AK192" s="297"/>
      <c r="AL192" s="297"/>
      <c r="AM192" s="292"/>
      <c r="AN192" s="292"/>
      <c r="AO192" s="292"/>
      <c r="AP192" s="292"/>
      <c r="AQ192" s="413"/>
      <c r="AR192" s="413"/>
    </row>
    <row r="193" spans="1: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5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7"/>
      <c r="AC193" s="292"/>
      <c r="AD193" s="292"/>
      <c r="AE193" s="292"/>
      <c r="AF193" s="292"/>
      <c r="AG193" s="292"/>
      <c r="AH193" s="292"/>
      <c r="AI193" s="292"/>
      <c r="AJ193" s="292"/>
      <c r="AK193" s="297"/>
      <c r="AL193" s="297"/>
      <c r="AM193" s="292"/>
      <c r="AN193" s="292"/>
      <c r="AO193" s="292"/>
      <c r="AP193" s="292"/>
      <c r="AQ193" s="413"/>
      <c r="AR193" s="413"/>
    </row>
    <row r="194" spans="1: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5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7"/>
      <c r="AC194" s="292"/>
      <c r="AD194" s="292"/>
      <c r="AE194" s="292"/>
      <c r="AF194" s="292"/>
      <c r="AG194" s="292"/>
      <c r="AH194" s="292"/>
      <c r="AI194" s="292"/>
      <c r="AJ194" s="292"/>
      <c r="AK194" s="297"/>
      <c r="AL194" s="297"/>
      <c r="AM194" s="292"/>
      <c r="AN194" s="292"/>
      <c r="AO194" s="292"/>
      <c r="AP194" s="292"/>
      <c r="AQ194" s="413"/>
      <c r="AR194" s="413"/>
    </row>
    <row r="195" spans="1: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5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7"/>
      <c r="AC195" s="292"/>
      <c r="AD195" s="292"/>
      <c r="AE195" s="292"/>
      <c r="AF195" s="292"/>
      <c r="AG195" s="292"/>
      <c r="AH195" s="292"/>
      <c r="AI195" s="292"/>
      <c r="AJ195" s="292"/>
      <c r="AK195" s="297"/>
      <c r="AL195" s="297"/>
      <c r="AM195" s="292"/>
      <c r="AN195" s="292"/>
      <c r="AO195" s="292"/>
      <c r="AP195" s="292"/>
      <c r="AQ195" s="413"/>
      <c r="AR195" s="413"/>
    </row>
    <row r="196" spans="1: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5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7"/>
      <c r="AC196" s="292"/>
      <c r="AD196" s="292"/>
      <c r="AE196" s="292"/>
      <c r="AF196" s="292"/>
      <c r="AG196" s="292"/>
      <c r="AH196" s="292"/>
      <c r="AI196" s="292"/>
      <c r="AJ196" s="292"/>
      <c r="AK196" s="297"/>
      <c r="AL196" s="297"/>
      <c r="AM196" s="292"/>
      <c r="AN196" s="292"/>
      <c r="AO196" s="292"/>
      <c r="AP196" s="292"/>
      <c r="AQ196" s="413"/>
      <c r="AR196" s="413"/>
    </row>
    <row r="197" spans="1: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5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7"/>
      <c r="AC197" s="292"/>
      <c r="AD197" s="292"/>
      <c r="AE197" s="292"/>
      <c r="AF197" s="292"/>
      <c r="AG197" s="292"/>
      <c r="AH197" s="292"/>
      <c r="AI197" s="292"/>
      <c r="AJ197" s="292"/>
      <c r="AK197" s="297"/>
      <c r="AL197" s="297"/>
      <c r="AM197" s="292"/>
      <c r="AN197" s="292"/>
      <c r="AO197" s="292"/>
      <c r="AP197" s="292"/>
      <c r="AQ197" s="413"/>
      <c r="AR197" s="413"/>
    </row>
    <row r="198" spans="1: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5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7"/>
      <c r="AC198" s="292"/>
      <c r="AD198" s="292"/>
      <c r="AE198" s="292"/>
      <c r="AF198" s="292"/>
      <c r="AG198" s="292"/>
      <c r="AH198" s="292"/>
      <c r="AI198" s="292"/>
      <c r="AJ198" s="292"/>
      <c r="AK198" s="297"/>
      <c r="AL198" s="297"/>
      <c r="AM198" s="292"/>
      <c r="AN198" s="292"/>
      <c r="AO198" s="292"/>
      <c r="AP198" s="292"/>
      <c r="AQ198" s="413"/>
      <c r="AR198" s="413"/>
    </row>
    <row r="199" spans="1: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5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7"/>
      <c r="AC199" s="292"/>
      <c r="AD199" s="292"/>
      <c r="AE199" s="292"/>
      <c r="AF199" s="292"/>
      <c r="AG199" s="292"/>
      <c r="AH199" s="292"/>
      <c r="AI199" s="292"/>
      <c r="AJ199" s="292"/>
      <c r="AK199" s="297"/>
      <c r="AL199" s="297"/>
      <c r="AM199" s="292"/>
      <c r="AN199" s="292"/>
      <c r="AO199" s="292"/>
      <c r="AP199" s="292"/>
      <c r="AQ199" s="413"/>
      <c r="AR199" s="413"/>
    </row>
    <row r="200" spans="1: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5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7"/>
      <c r="AC200" s="292"/>
      <c r="AD200" s="292"/>
      <c r="AE200" s="292"/>
      <c r="AF200" s="292"/>
      <c r="AG200" s="292"/>
      <c r="AH200" s="292"/>
      <c r="AI200" s="292"/>
      <c r="AJ200" s="292"/>
      <c r="AK200" s="297"/>
      <c r="AL200" s="297"/>
      <c r="AM200" s="292"/>
      <c r="AN200" s="292"/>
      <c r="AO200" s="292"/>
      <c r="AP200" s="292"/>
      <c r="AQ200" s="413"/>
      <c r="AR200" s="413"/>
    </row>
    <row r="201" spans="1: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5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7"/>
      <c r="AC201" s="292"/>
      <c r="AD201" s="292"/>
      <c r="AE201" s="292"/>
      <c r="AF201" s="292"/>
      <c r="AG201" s="292"/>
      <c r="AH201" s="292"/>
      <c r="AI201" s="292"/>
      <c r="AJ201" s="292"/>
      <c r="AK201" s="297"/>
      <c r="AL201" s="297"/>
      <c r="AM201" s="292"/>
      <c r="AN201" s="292"/>
      <c r="AO201" s="292"/>
      <c r="AP201" s="292"/>
      <c r="AQ201" s="413"/>
      <c r="AR201" s="413"/>
    </row>
    <row r="202" spans="1: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5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7"/>
      <c r="AC202" s="292"/>
      <c r="AD202" s="292"/>
      <c r="AE202" s="292"/>
      <c r="AF202" s="292"/>
      <c r="AG202" s="292"/>
      <c r="AH202" s="292"/>
      <c r="AI202" s="292"/>
      <c r="AJ202" s="292"/>
      <c r="AK202" s="297"/>
      <c r="AL202" s="297"/>
      <c r="AM202" s="292"/>
      <c r="AN202" s="292"/>
      <c r="AO202" s="292"/>
      <c r="AP202" s="292"/>
      <c r="AQ202" s="413"/>
      <c r="AR202" s="413"/>
    </row>
    <row r="203" spans="1: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5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7"/>
      <c r="AC203" s="292"/>
      <c r="AD203" s="292"/>
      <c r="AE203" s="292"/>
      <c r="AF203" s="292"/>
      <c r="AG203" s="292"/>
      <c r="AH203" s="292"/>
      <c r="AI203" s="292"/>
      <c r="AJ203" s="292"/>
      <c r="AK203" s="297"/>
      <c r="AL203" s="297"/>
      <c r="AM203" s="292"/>
      <c r="AN203" s="292"/>
      <c r="AO203" s="292"/>
      <c r="AP203" s="292"/>
      <c r="AQ203" s="413"/>
      <c r="AR203" s="413"/>
    </row>
    <row r="204" spans="1: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5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7"/>
      <c r="AC204" s="292"/>
      <c r="AD204" s="292"/>
      <c r="AE204" s="292"/>
      <c r="AF204" s="292"/>
      <c r="AG204" s="292"/>
      <c r="AH204" s="292"/>
      <c r="AI204" s="292"/>
      <c r="AJ204" s="292"/>
      <c r="AK204" s="297"/>
      <c r="AL204" s="297"/>
      <c r="AM204" s="292"/>
      <c r="AN204" s="292"/>
      <c r="AO204" s="292"/>
      <c r="AP204" s="292"/>
      <c r="AQ204" s="413"/>
      <c r="AR204" s="413"/>
    </row>
    <row r="205" spans="1: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5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7"/>
      <c r="AC205" s="292"/>
      <c r="AD205" s="292"/>
      <c r="AE205" s="292"/>
      <c r="AF205" s="292"/>
      <c r="AG205" s="292"/>
      <c r="AH205" s="292"/>
      <c r="AI205" s="292"/>
      <c r="AJ205" s="292"/>
      <c r="AK205" s="297"/>
      <c r="AL205" s="297"/>
      <c r="AM205" s="292"/>
      <c r="AN205" s="292"/>
      <c r="AO205" s="292"/>
      <c r="AP205" s="292"/>
      <c r="AQ205" s="413"/>
      <c r="AR205" s="413"/>
    </row>
    <row r="206" spans="1: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5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7"/>
      <c r="AC206" s="292"/>
      <c r="AD206" s="292"/>
      <c r="AE206" s="292"/>
      <c r="AF206" s="292"/>
      <c r="AG206" s="292"/>
      <c r="AH206" s="292"/>
      <c r="AI206" s="292"/>
      <c r="AJ206" s="292"/>
      <c r="AK206" s="297"/>
      <c r="AL206" s="297"/>
      <c r="AM206" s="292"/>
      <c r="AN206" s="292"/>
      <c r="AO206" s="292"/>
      <c r="AP206" s="292"/>
      <c r="AQ206" s="413"/>
      <c r="AR206" s="413"/>
    </row>
    <row r="207" spans="1: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5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7"/>
      <c r="AC207" s="292"/>
      <c r="AD207" s="292"/>
      <c r="AE207" s="292"/>
      <c r="AF207" s="292"/>
      <c r="AG207" s="292"/>
      <c r="AH207" s="292"/>
      <c r="AI207" s="292"/>
      <c r="AJ207" s="292"/>
      <c r="AK207" s="297"/>
      <c r="AL207" s="297"/>
      <c r="AM207" s="292"/>
      <c r="AN207" s="292"/>
      <c r="AO207" s="292"/>
      <c r="AP207" s="292"/>
      <c r="AQ207" s="413"/>
      <c r="AR207" s="413"/>
    </row>
    <row r="208" spans="1: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5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7"/>
      <c r="AC208" s="292"/>
      <c r="AD208" s="292"/>
      <c r="AE208" s="292"/>
      <c r="AF208" s="292"/>
      <c r="AG208" s="292"/>
      <c r="AH208" s="292"/>
      <c r="AI208" s="292"/>
      <c r="AJ208" s="292"/>
      <c r="AK208" s="297"/>
      <c r="AL208" s="297"/>
      <c r="AM208" s="292"/>
      <c r="AN208" s="292"/>
      <c r="AO208" s="292"/>
      <c r="AP208" s="292"/>
      <c r="AQ208" s="413"/>
      <c r="AR208" s="413"/>
    </row>
    <row r="209" spans="1: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5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7"/>
      <c r="AC209" s="292"/>
      <c r="AD209" s="292"/>
      <c r="AE209" s="292"/>
      <c r="AF209" s="292"/>
      <c r="AG209" s="292"/>
      <c r="AH209" s="292"/>
      <c r="AI209" s="292"/>
      <c r="AJ209" s="292"/>
      <c r="AK209" s="297"/>
      <c r="AL209" s="297"/>
      <c r="AM209" s="292"/>
      <c r="AN209" s="292"/>
      <c r="AO209" s="292"/>
      <c r="AP209" s="292"/>
      <c r="AQ209" s="413"/>
      <c r="AR209" s="413"/>
    </row>
    <row r="210" spans="1: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5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7"/>
      <c r="AC210" s="292"/>
      <c r="AD210" s="292"/>
      <c r="AE210" s="292"/>
      <c r="AF210" s="292"/>
      <c r="AG210" s="292"/>
      <c r="AH210" s="292"/>
      <c r="AI210" s="292"/>
      <c r="AJ210" s="292"/>
      <c r="AK210" s="297"/>
      <c r="AL210" s="297"/>
      <c r="AM210" s="292"/>
      <c r="AN210" s="292"/>
      <c r="AO210" s="292"/>
      <c r="AP210" s="292"/>
      <c r="AQ210" s="413"/>
      <c r="AR210" s="413"/>
    </row>
    <row r="211" spans="1: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5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7"/>
      <c r="AC211" s="292"/>
      <c r="AD211" s="292"/>
      <c r="AE211" s="292"/>
      <c r="AF211" s="292"/>
      <c r="AG211" s="292"/>
      <c r="AH211" s="292"/>
      <c r="AI211" s="292"/>
      <c r="AJ211" s="292"/>
      <c r="AK211" s="297"/>
      <c r="AL211" s="297"/>
      <c r="AM211" s="292"/>
      <c r="AN211" s="292"/>
      <c r="AO211" s="292"/>
      <c r="AP211" s="292"/>
      <c r="AQ211" s="413"/>
      <c r="AR211" s="413"/>
    </row>
    <row r="212" spans="1: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5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7"/>
      <c r="AC212" s="292"/>
      <c r="AD212" s="292"/>
      <c r="AE212" s="292"/>
      <c r="AF212" s="292"/>
      <c r="AG212" s="292"/>
      <c r="AH212" s="292"/>
      <c r="AI212" s="292"/>
      <c r="AJ212" s="292"/>
      <c r="AK212" s="297"/>
      <c r="AL212" s="297"/>
      <c r="AM212" s="292"/>
      <c r="AN212" s="292"/>
      <c r="AO212" s="292"/>
      <c r="AP212" s="292"/>
      <c r="AQ212" s="413"/>
      <c r="AR212" s="413"/>
    </row>
    <row r="213" spans="1: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5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7"/>
      <c r="AC213" s="292"/>
      <c r="AD213" s="292"/>
      <c r="AE213" s="292"/>
      <c r="AF213" s="292"/>
      <c r="AG213" s="292"/>
      <c r="AH213" s="292"/>
      <c r="AI213" s="292"/>
      <c r="AJ213" s="292"/>
      <c r="AK213" s="297"/>
      <c r="AL213" s="297"/>
      <c r="AM213" s="292"/>
      <c r="AN213" s="292"/>
      <c r="AO213" s="292"/>
      <c r="AP213" s="292"/>
      <c r="AQ213" s="413"/>
      <c r="AR213" s="413"/>
    </row>
    <row r="214" spans="1: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5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7"/>
      <c r="AC214" s="292"/>
      <c r="AD214" s="292"/>
      <c r="AE214" s="292"/>
      <c r="AF214" s="292"/>
      <c r="AG214" s="292"/>
      <c r="AH214" s="292"/>
      <c r="AI214" s="292"/>
      <c r="AJ214" s="292"/>
      <c r="AK214" s="297"/>
      <c r="AL214" s="297"/>
      <c r="AM214" s="292"/>
      <c r="AN214" s="292"/>
      <c r="AO214" s="292"/>
      <c r="AP214" s="292"/>
      <c r="AQ214" s="413"/>
      <c r="AR214" s="413"/>
    </row>
    <row r="215" spans="1: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5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7"/>
      <c r="AC215" s="292"/>
      <c r="AD215" s="292"/>
      <c r="AE215" s="292"/>
      <c r="AF215" s="292"/>
      <c r="AG215" s="292"/>
      <c r="AH215" s="292"/>
      <c r="AI215" s="292"/>
      <c r="AJ215" s="292"/>
      <c r="AK215" s="297"/>
      <c r="AL215" s="297"/>
      <c r="AM215" s="292"/>
      <c r="AN215" s="292"/>
      <c r="AO215" s="292"/>
      <c r="AP215" s="292"/>
      <c r="AQ215" s="413"/>
      <c r="AR215" s="413"/>
    </row>
    <row r="216" spans="1: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5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7"/>
      <c r="AC216" s="292"/>
      <c r="AD216" s="292"/>
      <c r="AE216" s="292"/>
      <c r="AF216" s="292"/>
      <c r="AG216" s="292"/>
      <c r="AH216" s="292"/>
      <c r="AI216" s="292"/>
      <c r="AJ216" s="292"/>
      <c r="AK216" s="297"/>
      <c r="AL216" s="297"/>
      <c r="AM216" s="292"/>
      <c r="AN216" s="292"/>
      <c r="AO216" s="292"/>
      <c r="AP216" s="292"/>
      <c r="AQ216" s="413"/>
      <c r="AR216" s="413"/>
    </row>
    <row r="217" spans="1: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5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7"/>
      <c r="AC217" s="292"/>
      <c r="AD217" s="292"/>
      <c r="AE217" s="292"/>
      <c r="AF217" s="292"/>
      <c r="AG217" s="292"/>
      <c r="AH217" s="292"/>
      <c r="AI217" s="292"/>
      <c r="AJ217" s="292"/>
      <c r="AK217" s="297"/>
      <c r="AL217" s="297"/>
      <c r="AM217" s="292"/>
      <c r="AN217" s="292"/>
      <c r="AO217" s="292"/>
      <c r="AP217" s="292"/>
      <c r="AQ217" s="413"/>
      <c r="AR217" s="413"/>
    </row>
    <row r="218" spans="1: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5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7"/>
      <c r="AC218" s="292"/>
      <c r="AD218" s="292"/>
      <c r="AE218" s="292"/>
      <c r="AF218" s="292"/>
      <c r="AG218" s="292"/>
      <c r="AH218" s="292"/>
      <c r="AI218" s="292"/>
      <c r="AJ218" s="292"/>
      <c r="AK218" s="297"/>
      <c r="AL218" s="297"/>
      <c r="AM218" s="292"/>
      <c r="AN218" s="292"/>
      <c r="AO218" s="292"/>
      <c r="AP218" s="292"/>
      <c r="AQ218" s="413"/>
      <c r="AR218" s="413"/>
    </row>
    <row r="219" spans="1: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5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7"/>
      <c r="AC219" s="292"/>
      <c r="AD219" s="292"/>
      <c r="AE219" s="292"/>
      <c r="AF219" s="292"/>
      <c r="AG219" s="292"/>
      <c r="AH219" s="292"/>
      <c r="AI219" s="292"/>
      <c r="AJ219" s="292"/>
      <c r="AK219" s="297"/>
      <c r="AL219" s="297"/>
      <c r="AM219" s="292"/>
      <c r="AN219" s="292"/>
      <c r="AO219" s="292"/>
      <c r="AP219" s="292"/>
      <c r="AQ219" s="413"/>
      <c r="AR219" s="413"/>
    </row>
    <row r="220" spans="1: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5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7"/>
      <c r="AC220" s="292"/>
      <c r="AD220" s="292"/>
      <c r="AE220" s="292"/>
      <c r="AF220" s="292"/>
      <c r="AG220" s="292"/>
      <c r="AH220" s="292"/>
      <c r="AI220" s="292"/>
      <c r="AJ220" s="292"/>
      <c r="AK220" s="297"/>
      <c r="AL220" s="297"/>
      <c r="AM220" s="292"/>
      <c r="AN220" s="292"/>
      <c r="AO220" s="292"/>
      <c r="AP220" s="292"/>
      <c r="AQ220" s="413"/>
      <c r="AR220" s="413"/>
    </row>
    <row r="221" spans="1: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5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7"/>
      <c r="AC221" s="292"/>
      <c r="AD221" s="292"/>
      <c r="AE221" s="292"/>
      <c r="AF221" s="292"/>
      <c r="AG221" s="292"/>
      <c r="AH221" s="292"/>
      <c r="AI221" s="292"/>
      <c r="AJ221" s="292"/>
      <c r="AK221" s="297"/>
      <c r="AL221" s="297"/>
      <c r="AM221" s="292"/>
      <c r="AN221" s="292"/>
      <c r="AO221" s="292"/>
      <c r="AP221" s="292"/>
      <c r="AQ221" s="413"/>
      <c r="AR221" s="413"/>
    </row>
    <row r="222" spans="1: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5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7"/>
      <c r="AC222" s="292"/>
      <c r="AD222" s="292"/>
      <c r="AE222" s="292"/>
      <c r="AF222" s="292"/>
      <c r="AG222" s="292"/>
      <c r="AH222" s="292"/>
      <c r="AI222" s="292"/>
      <c r="AJ222" s="292"/>
      <c r="AK222" s="297"/>
      <c r="AL222" s="297"/>
      <c r="AM222" s="292"/>
      <c r="AN222" s="292"/>
      <c r="AO222" s="292"/>
      <c r="AP222" s="292"/>
      <c r="AQ222" s="413"/>
      <c r="AR222" s="413"/>
    </row>
    <row r="223" spans="1: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5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7"/>
      <c r="AC223" s="292"/>
      <c r="AD223" s="292"/>
      <c r="AE223" s="292"/>
      <c r="AF223" s="292"/>
      <c r="AG223" s="292"/>
      <c r="AH223" s="292"/>
      <c r="AI223" s="292"/>
      <c r="AJ223" s="292"/>
      <c r="AK223" s="297"/>
      <c r="AL223" s="297"/>
      <c r="AM223" s="292"/>
      <c r="AN223" s="292"/>
      <c r="AO223" s="292"/>
      <c r="AP223" s="292"/>
      <c r="AQ223" s="413"/>
      <c r="AR223" s="413"/>
    </row>
    <row r="224" spans="1: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5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7"/>
      <c r="AC224" s="292"/>
      <c r="AD224" s="292"/>
      <c r="AE224" s="292"/>
      <c r="AF224" s="292"/>
      <c r="AG224" s="292"/>
      <c r="AH224" s="292"/>
      <c r="AI224" s="292"/>
      <c r="AJ224" s="292"/>
      <c r="AK224" s="297"/>
      <c r="AL224" s="297"/>
      <c r="AM224" s="292"/>
      <c r="AN224" s="292"/>
      <c r="AO224" s="292"/>
      <c r="AP224" s="292"/>
      <c r="AQ224" s="413"/>
      <c r="AR224" s="413"/>
    </row>
    <row r="225" spans="1: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5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7"/>
      <c r="AC225" s="292"/>
      <c r="AD225" s="292"/>
      <c r="AE225" s="292"/>
      <c r="AF225" s="292"/>
      <c r="AG225" s="292"/>
      <c r="AH225" s="292"/>
      <c r="AI225" s="292"/>
      <c r="AJ225" s="292"/>
      <c r="AK225" s="297"/>
      <c r="AL225" s="297"/>
      <c r="AM225" s="292"/>
      <c r="AN225" s="292"/>
      <c r="AO225" s="292"/>
      <c r="AP225" s="292"/>
      <c r="AQ225" s="413"/>
      <c r="AR225" s="413"/>
    </row>
    <row r="226" spans="1: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5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7"/>
      <c r="AC226" s="292"/>
      <c r="AD226" s="292"/>
      <c r="AE226" s="292"/>
      <c r="AF226" s="292"/>
      <c r="AG226" s="292"/>
      <c r="AH226" s="292"/>
      <c r="AI226" s="292"/>
      <c r="AJ226" s="292"/>
      <c r="AK226" s="297"/>
      <c r="AL226" s="297"/>
      <c r="AM226" s="292"/>
      <c r="AN226" s="292"/>
      <c r="AO226" s="292"/>
      <c r="AP226" s="292"/>
      <c r="AQ226" s="413"/>
      <c r="AR226" s="413"/>
    </row>
    <row r="227" spans="1: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5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7"/>
      <c r="AC227" s="292"/>
      <c r="AD227" s="292"/>
      <c r="AE227" s="292"/>
      <c r="AF227" s="292"/>
      <c r="AG227" s="292"/>
      <c r="AH227" s="292"/>
      <c r="AI227" s="292"/>
      <c r="AJ227" s="292"/>
      <c r="AK227" s="297"/>
      <c r="AL227" s="297"/>
      <c r="AM227" s="292"/>
      <c r="AN227" s="292"/>
      <c r="AO227" s="292"/>
      <c r="AP227" s="292"/>
      <c r="AQ227" s="413"/>
      <c r="AR227" s="413"/>
    </row>
    <row r="228" spans="1: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5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7"/>
      <c r="AC228" s="292"/>
      <c r="AD228" s="292"/>
      <c r="AE228" s="292"/>
      <c r="AF228" s="292"/>
      <c r="AG228" s="292"/>
      <c r="AH228" s="292"/>
      <c r="AI228" s="292"/>
      <c r="AJ228" s="292"/>
      <c r="AK228" s="297"/>
      <c r="AL228" s="297"/>
      <c r="AM228" s="292"/>
      <c r="AN228" s="292"/>
      <c r="AO228" s="292"/>
      <c r="AP228" s="292"/>
      <c r="AQ228" s="413"/>
      <c r="AR228" s="413"/>
    </row>
    <row r="229" spans="1: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5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7"/>
      <c r="AC229" s="292"/>
      <c r="AD229" s="292"/>
      <c r="AE229" s="292"/>
      <c r="AF229" s="292"/>
      <c r="AG229" s="292"/>
      <c r="AH229" s="292"/>
      <c r="AI229" s="292"/>
      <c r="AJ229" s="292"/>
      <c r="AK229" s="297"/>
      <c r="AL229" s="297"/>
      <c r="AM229" s="292"/>
      <c r="AN229" s="292"/>
      <c r="AO229" s="292"/>
      <c r="AP229" s="292"/>
      <c r="AQ229" s="413"/>
      <c r="AR229" s="413"/>
    </row>
    <row r="230" spans="1: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5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7"/>
      <c r="AC230" s="292"/>
      <c r="AD230" s="292"/>
      <c r="AE230" s="292"/>
      <c r="AF230" s="292"/>
      <c r="AG230" s="292"/>
      <c r="AH230" s="292"/>
      <c r="AI230" s="292"/>
      <c r="AJ230" s="292"/>
      <c r="AK230" s="297"/>
      <c r="AL230" s="297"/>
      <c r="AM230" s="292"/>
      <c r="AN230" s="292"/>
      <c r="AO230" s="292"/>
      <c r="AP230" s="292"/>
      <c r="AQ230" s="413"/>
      <c r="AR230" s="413"/>
    </row>
    <row r="231" spans="1: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5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7"/>
      <c r="AC231" s="292"/>
      <c r="AD231" s="292"/>
      <c r="AE231" s="292"/>
      <c r="AF231" s="292"/>
      <c r="AG231" s="292"/>
      <c r="AH231" s="292"/>
      <c r="AI231" s="292"/>
      <c r="AJ231" s="292"/>
      <c r="AK231" s="297"/>
      <c r="AL231" s="297"/>
      <c r="AM231" s="292"/>
      <c r="AN231" s="292"/>
      <c r="AO231" s="292"/>
      <c r="AP231" s="292"/>
      <c r="AQ231" s="413"/>
      <c r="AR231" s="413"/>
    </row>
    <row r="232" spans="1: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5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7"/>
      <c r="AC232" s="292"/>
      <c r="AD232" s="292"/>
      <c r="AE232" s="292"/>
      <c r="AF232" s="292"/>
      <c r="AG232" s="292"/>
      <c r="AH232" s="292"/>
      <c r="AI232" s="292"/>
      <c r="AJ232" s="292"/>
      <c r="AK232" s="297"/>
      <c r="AL232" s="297"/>
      <c r="AM232" s="292"/>
      <c r="AN232" s="292"/>
      <c r="AO232" s="292"/>
      <c r="AP232" s="292"/>
      <c r="AQ232" s="413"/>
      <c r="AR232" s="413"/>
    </row>
    <row r="233" spans="1: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5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7"/>
      <c r="AC233" s="292"/>
      <c r="AD233" s="292"/>
      <c r="AE233" s="292"/>
      <c r="AF233" s="292"/>
      <c r="AG233" s="292"/>
      <c r="AH233" s="292"/>
      <c r="AI233" s="292"/>
      <c r="AJ233" s="292"/>
      <c r="AK233" s="297"/>
      <c r="AL233" s="297"/>
      <c r="AM233" s="292"/>
      <c r="AN233" s="292"/>
      <c r="AO233" s="292"/>
      <c r="AP233" s="292"/>
      <c r="AQ233" s="413"/>
      <c r="AR233" s="413"/>
    </row>
    <row r="234" spans="1: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5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7"/>
      <c r="AC234" s="292"/>
      <c r="AD234" s="292"/>
      <c r="AE234" s="292"/>
      <c r="AF234" s="292"/>
      <c r="AG234" s="292"/>
      <c r="AH234" s="292"/>
      <c r="AI234" s="292"/>
      <c r="AJ234" s="292"/>
      <c r="AK234" s="297"/>
      <c r="AL234" s="297"/>
      <c r="AM234" s="292"/>
      <c r="AN234" s="292"/>
      <c r="AO234" s="292"/>
      <c r="AP234" s="292"/>
      <c r="AQ234" s="413"/>
      <c r="AR234" s="413"/>
    </row>
    <row r="235" spans="1: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5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7"/>
      <c r="AC235" s="292"/>
      <c r="AD235" s="292"/>
      <c r="AE235" s="292"/>
      <c r="AF235" s="292"/>
      <c r="AG235" s="292"/>
      <c r="AH235" s="292"/>
      <c r="AI235" s="292"/>
      <c r="AJ235" s="292"/>
      <c r="AK235" s="297"/>
      <c r="AL235" s="297"/>
      <c r="AM235" s="292"/>
      <c r="AN235" s="292"/>
      <c r="AO235" s="292"/>
      <c r="AP235" s="292"/>
      <c r="AQ235" s="413"/>
      <c r="AR235" s="413"/>
    </row>
    <row r="236" spans="1: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5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7"/>
      <c r="AC236" s="292"/>
      <c r="AD236" s="292"/>
      <c r="AE236" s="292"/>
      <c r="AF236" s="292"/>
      <c r="AG236" s="292"/>
      <c r="AH236" s="292"/>
      <c r="AI236" s="292"/>
      <c r="AJ236" s="292"/>
      <c r="AK236" s="297"/>
      <c r="AL236" s="297"/>
      <c r="AM236" s="292"/>
      <c r="AN236" s="292"/>
      <c r="AO236" s="292"/>
      <c r="AP236" s="292"/>
      <c r="AQ236" s="413"/>
      <c r="AR236" s="413"/>
    </row>
    <row r="237" spans="1: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5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7"/>
      <c r="AC237" s="292"/>
      <c r="AD237" s="292"/>
      <c r="AE237" s="292"/>
      <c r="AF237" s="292"/>
      <c r="AG237" s="292"/>
      <c r="AH237" s="292"/>
      <c r="AI237" s="292"/>
      <c r="AJ237" s="292"/>
      <c r="AK237" s="297"/>
      <c r="AL237" s="297"/>
      <c r="AM237" s="292"/>
      <c r="AN237" s="292"/>
      <c r="AO237" s="292"/>
      <c r="AP237" s="292"/>
      <c r="AQ237" s="413"/>
      <c r="AR237" s="413"/>
    </row>
    <row r="238" spans="1: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5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7"/>
      <c r="AC238" s="292"/>
      <c r="AD238" s="292"/>
      <c r="AE238" s="292"/>
      <c r="AF238" s="292"/>
      <c r="AG238" s="292"/>
      <c r="AH238" s="292"/>
      <c r="AI238" s="292"/>
      <c r="AJ238" s="292"/>
      <c r="AK238" s="297"/>
      <c r="AL238" s="297"/>
      <c r="AM238" s="292"/>
      <c r="AN238" s="292"/>
      <c r="AO238" s="292"/>
      <c r="AP238" s="292"/>
      <c r="AQ238" s="413"/>
      <c r="AR238" s="413"/>
    </row>
    <row r="239" spans="1: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5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7"/>
      <c r="AC239" s="292"/>
      <c r="AD239" s="292"/>
      <c r="AE239" s="292"/>
      <c r="AF239" s="292"/>
      <c r="AG239" s="292"/>
      <c r="AH239" s="292"/>
      <c r="AI239" s="292"/>
      <c r="AJ239" s="292"/>
      <c r="AK239" s="297"/>
      <c r="AL239" s="297"/>
      <c r="AM239" s="292"/>
      <c r="AN239" s="292"/>
      <c r="AO239" s="292"/>
      <c r="AP239" s="292"/>
      <c r="AQ239" s="413"/>
      <c r="AR239" s="413"/>
    </row>
    <row r="240" spans="1: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5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7"/>
      <c r="AC240" s="292"/>
      <c r="AD240" s="292"/>
      <c r="AE240" s="292"/>
      <c r="AF240" s="292"/>
      <c r="AG240" s="292"/>
      <c r="AH240" s="292"/>
      <c r="AI240" s="292"/>
      <c r="AJ240" s="292"/>
      <c r="AK240" s="297"/>
      <c r="AL240" s="297"/>
      <c r="AM240" s="292"/>
      <c r="AN240" s="292"/>
      <c r="AO240" s="292"/>
      <c r="AP240" s="292"/>
      <c r="AQ240" s="413"/>
      <c r="AR240" s="413"/>
    </row>
    <row r="241" spans="1: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5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7"/>
      <c r="AC241" s="292"/>
      <c r="AD241" s="292"/>
      <c r="AE241" s="292"/>
      <c r="AF241" s="292"/>
      <c r="AG241" s="292"/>
      <c r="AH241" s="292"/>
      <c r="AI241" s="292"/>
      <c r="AJ241" s="292"/>
      <c r="AK241" s="297"/>
      <c r="AL241" s="297"/>
      <c r="AM241" s="292"/>
      <c r="AN241" s="292"/>
      <c r="AO241" s="292"/>
      <c r="AP241" s="292"/>
      <c r="AQ241" s="413"/>
      <c r="AR241" s="413"/>
    </row>
    <row r="242" spans="1: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5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7"/>
      <c r="AC242" s="292"/>
      <c r="AD242" s="292"/>
      <c r="AE242" s="292"/>
      <c r="AF242" s="292"/>
      <c r="AG242" s="292"/>
      <c r="AH242" s="292"/>
      <c r="AI242" s="292"/>
      <c r="AJ242" s="292"/>
      <c r="AK242" s="297"/>
      <c r="AL242" s="297"/>
      <c r="AM242" s="292"/>
      <c r="AN242" s="292"/>
      <c r="AO242" s="292"/>
      <c r="AP242" s="292"/>
      <c r="AQ242" s="413"/>
      <c r="AR242" s="413"/>
    </row>
    <row r="243" spans="1: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5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7"/>
      <c r="AC243" s="292"/>
      <c r="AD243" s="292"/>
      <c r="AE243" s="292"/>
      <c r="AF243" s="292"/>
      <c r="AG243" s="292"/>
      <c r="AH243" s="292"/>
      <c r="AI243" s="292"/>
      <c r="AJ243" s="292"/>
      <c r="AK243" s="297"/>
      <c r="AL243" s="297"/>
      <c r="AM243" s="292"/>
      <c r="AN243" s="292"/>
      <c r="AO243" s="292"/>
      <c r="AP243" s="292"/>
      <c r="AQ243" s="413"/>
      <c r="AR243" s="413"/>
    </row>
    <row r="244" spans="1: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5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7"/>
      <c r="AC244" s="292"/>
      <c r="AD244" s="292"/>
      <c r="AE244" s="292"/>
      <c r="AF244" s="292"/>
      <c r="AG244" s="292"/>
      <c r="AH244" s="292"/>
      <c r="AI244" s="292"/>
      <c r="AJ244" s="292"/>
      <c r="AK244" s="297"/>
      <c r="AL244" s="297"/>
      <c r="AM244" s="292"/>
      <c r="AN244" s="292"/>
      <c r="AO244" s="292"/>
      <c r="AP244" s="292"/>
      <c r="AQ244" s="413"/>
      <c r="AR244" s="413"/>
    </row>
    <row r="245" spans="1: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5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7"/>
      <c r="AC245" s="292"/>
      <c r="AD245" s="292"/>
      <c r="AE245" s="292"/>
      <c r="AF245" s="292"/>
      <c r="AG245" s="292"/>
      <c r="AH245" s="292"/>
      <c r="AI245" s="292"/>
      <c r="AJ245" s="292"/>
      <c r="AK245" s="297"/>
      <c r="AL245" s="297"/>
      <c r="AM245" s="292"/>
      <c r="AN245" s="292"/>
      <c r="AO245" s="292"/>
      <c r="AP245" s="292"/>
      <c r="AQ245" s="413"/>
      <c r="AR245" s="413"/>
    </row>
    <row r="246" spans="1: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5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7"/>
      <c r="AC246" s="292"/>
      <c r="AD246" s="292"/>
      <c r="AE246" s="292"/>
      <c r="AF246" s="292"/>
      <c r="AG246" s="292"/>
      <c r="AH246" s="292"/>
      <c r="AI246" s="292"/>
      <c r="AJ246" s="292"/>
      <c r="AK246" s="297"/>
      <c r="AL246" s="297"/>
      <c r="AM246" s="292"/>
      <c r="AN246" s="292"/>
      <c r="AO246" s="292"/>
      <c r="AP246" s="292"/>
      <c r="AQ246" s="413"/>
      <c r="AR246" s="413"/>
    </row>
    <row r="247" spans="1: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5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7"/>
      <c r="AC247" s="292"/>
      <c r="AD247" s="292"/>
      <c r="AE247" s="292"/>
      <c r="AF247" s="292"/>
      <c r="AG247" s="292"/>
      <c r="AH247" s="292"/>
      <c r="AI247" s="292"/>
      <c r="AJ247" s="292"/>
      <c r="AK247" s="297"/>
      <c r="AL247" s="297"/>
      <c r="AM247" s="292"/>
      <c r="AN247" s="292"/>
      <c r="AO247" s="292"/>
      <c r="AP247" s="292"/>
      <c r="AQ247" s="413"/>
      <c r="AR247" s="413"/>
    </row>
    <row r="248" spans="1: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5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7"/>
      <c r="AC248" s="292"/>
      <c r="AD248" s="292"/>
      <c r="AE248" s="292"/>
      <c r="AF248" s="292"/>
      <c r="AG248" s="292"/>
      <c r="AH248" s="292"/>
      <c r="AI248" s="292"/>
      <c r="AJ248" s="292"/>
      <c r="AK248" s="297"/>
      <c r="AL248" s="297"/>
      <c r="AM248" s="292"/>
      <c r="AN248" s="292"/>
      <c r="AO248" s="292"/>
      <c r="AP248" s="292"/>
      <c r="AQ248" s="413"/>
      <c r="AR248" s="413"/>
    </row>
    <row r="249" spans="1: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5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7"/>
      <c r="AC249" s="292"/>
      <c r="AD249" s="292"/>
      <c r="AE249" s="292"/>
      <c r="AF249" s="292"/>
      <c r="AG249" s="292"/>
      <c r="AH249" s="292"/>
      <c r="AI249" s="292"/>
      <c r="AJ249" s="292"/>
      <c r="AK249" s="297"/>
      <c r="AL249" s="297"/>
      <c r="AM249" s="292"/>
      <c r="AN249" s="292"/>
      <c r="AO249" s="292"/>
      <c r="AP249" s="292"/>
      <c r="AQ249" s="413"/>
      <c r="AR249" s="413"/>
    </row>
    <row r="250" spans="1: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5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7"/>
      <c r="AC250" s="292"/>
      <c r="AD250" s="292"/>
      <c r="AE250" s="292"/>
      <c r="AF250" s="292"/>
      <c r="AG250" s="292"/>
      <c r="AH250" s="292"/>
      <c r="AI250" s="292"/>
      <c r="AJ250" s="292"/>
      <c r="AK250" s="297"/>
      <c r="AL250" s="297"/>
      <c r="AM250" s="292"/>
      <c r="AN250" s="292"/>
      <c r="AO250" s="292"/>
      <c r="AP250" s="292"/>
      <c r="AQ250" s="413"/>
      <c r="AR250" s="413"/>
    </row>
    <row r="251" spans="1: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5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7"/>
      <c r="AC251" s="292"/>
      <c r="AD251" s="292"/>
      <c r="AE251" s="292"/>
      <c r="AF251" s="292"/>
      <c r="AG251" s="292"/>
      <c r="AH251" s="292"/>
      <c r="AI251" s="292"/>
      <c r="AJ251" s="292"/>
      <c r="AK251" s="297"/>
      <c r="AL251" s="297"/>
      <c r="AM251" s="292"/>
      <c r="AN251" s="292"/>
      <c r="AO251" s="292"/>
      <c r="AP251" s="292"/>
      <c r="AQ251" s="413"/>
      <c r="AR251" s="413"/>
    </row>
    <row r="252" spans="1: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5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7"/>
      <c r="AC252" s="292"/>
      <c r="AD252" s="292"/>
      <c r="AE252" s="292"/>
      <c r="AF252" s="292"/>
      <c r="AG252" s="292"/>
      <c r="AH252" s="292"/>
      <c r="AI252" s="292"/>
      <c r="AJ252" s="292"/>
      <c r="AK252" s="297"/>
      <c r="AL252" s="297"/>
      <c r="AM252" s="292"/>
      <c r="AN252" s="292"/>
      <c r="AO252" s="292"/>
      <c r="AP252" s="292"/>
      <c r="AQ252" s="413"/>
      <c r="AR252" s="413"/>
    </row>
    <row r="253" spans="1: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5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7"/>
      <c r="AC253" s="292"/>
      <c r="AD253" s="292"/>
      <c r="AE253" s="292"/>
      <c r="AF253" s="292"/>
      <c r="AG253" s="292"/>
      <c r="AH253" s="292"/>
      <c r="AI253" s="292"/>
      <c r="AJ253" s="292"/>
      <c r="AK253" s="297"/>
      <c r="AL253" s="297"/>
      <c r="AM253" s="292"/>
      <c r="AN253" s="292"/>
      <c r="AO253" s="292"/>
      <c r="AP253" s="292"/>
      <c r="AQ253" s="413"/>
      <c r="AR253" s="413"/>
    </row>
    <row r="254" spans="1: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5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7"/>
      <c r="AC254" s="292"/>
      <c r="AD254" s="292"/>
      <c r="AE254" s="292"/>
      <c r="AF254" s="292"/>
      <c r="AG254" s="292"/>
      <c r="AH254" s="292"/>
      <c r="AI254" s="292"/>
      <c r="AJ254" s="292"/>
      <c r="AK254" s="297"/>
      <c r="AL254" s="297"/>
      <c r="AM254" s="292"/>
      <c r="AN254" s="292"/>
      <c r="AO254" s="292"/>
      <c r="AP254" s="292"/>
      <c r="AQ254" s="413"/>
      <c r="AR254" s="413"/>
    </row>
    <row r="255" spans="1: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5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7"/>
      <c r="AC255" s="292"/>
      <c r="AD255" s="292"/>
      <c r="AE255" s="292"/>
      <c r="AF255" s="292"/>
      <c r="AG255" s="292"/>
      <c r="AH255" s="292"/>
      <c r="AI255" s="292"/>
      <c r="AJ255" s="292"/>
      <c r="AK255" s="297"/>
      <c r="AL255" s="297"/>
      <c r="AM255" s="292"/>
      <c r="AN255" s="292"/>
      <c r="AO255" s="292"/>
      <c r="AP255" s="292"/>
      <c r="AQ255" s="413"/>
      <c r="AR255" s="413"/>
    </row>
    <row r="256" spans="1: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5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7"/>
      <c r="AC256" s="292"/>
      <c r="AD256" s="292"/>
      <c r="AE256" s="292"/>
      <c r="AF256" s="292"/>
      <c r="AG256" s="292"/>
      <c r="AH256" s="292"/>
      <c r="AI256" s="292"/>
      <c r="AJ256" s="292"/>
      <c r="AK256" s="297"/>
      <c r="AL256" s="297"/>
      <c r="AM256" s="292"/>
      <c r="AN256" s="292"/>
      <c r="AO256" s="292"/>
      <c r="AP256" s="292"/>
      <c r="AQ256" s="413"/>
      <c r="AR256" s="413"/>
    </row>
    <row r="257" spans="1: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5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7"/>
      <c r="AC257" s="292"/>
      <c r="AD257" s="292"/>
      <c r="AE257" s="292"/>
      <c r="AF257" s="292"/>
      <c r="AG257" s="292"/>
      <c r="AH257" s="292"/>
      <c r="AI257" s="292"/>
      <c r="AJ257" s="292"/>
      <c r="AK257" s="297"/>
      <c r="AL257" s="297"/>
      <c r="AM257" s="292"/>
      <c r="AN257" s="292"/>
      <c r="AO257" s="292"/>
      <c r="AP257" s="292"/>
      <c r="AQ257" s="413"/>
      <c r="AR257" s="413"/>
    </row>
    <row r="258" spans="1: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5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7"/>
      <c r="AC258" s="292"/>
      <c r="AD258" s="292"/>
      <c r="AE258" s="292"/>
      <c r="AF258" s="292"/>
      <c r="AG258" s="292"/>
      <c r="AH258" s="292"/>
      <c r="AI258" s="292"/>
      <c r="AJ258" s="292"/>
      <c r="AK258" s="297"/>
      <c r="AL258" s="297"/>
      <c r="AM258" s="292"/>
      <c r="AN258" s="292"/>
      <c r="AO258" s="292"/>
      <c r="AP258" s="292"/>
      <c r="AQ258" s="413"/>
      <c r="AR258" s="413"/>
    </row>
    <row r="259" spans="1: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5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7"/>
      <c r="AC259" s="292"/>
      <c r="AD259" s="292"/>
      <c r="AE259" s="292"/>
      <c r="AF259" s="292"/>
      <c r="AG259" s="292"/>
      <c r="AH259" s="292"/>
      <c r="AI259" s="292"/>
      <c r="AJ259" s="292"/>
      <c r="AK259" s="297"/>
      <c r="AL259" s="297"/>
      <c r="AM259" s="292"/>
      <c r="AN259" s="292"/>
      <c r="AO259" s="292"/>
      <c r="AP259" s="292"/>
      <c r="AQ259" s="413"/>
      <c r="AR259" s="413"/>
    </row>
    <row r="260" spans="1: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5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7"/>
      <c r="AC260" s="292"/>
      <c r="AD260" s="292"/>
      <c r="AE260" s="292"/>
      <c r="AF260" s="292"/>
      <c r="AG260" s="292"/>
      <c r="AH260" s="292"/>
      <c r="AI260" s="292"/>
      <c r="AJ260" s="292"/>
      <c r="AK260" s="297"/>
      <c r="AL260" s="297"/>
      <c r="AM260" s="292"/>
      <c r="AN260" s="292"/>
      <c r="AO260" s="292"/>
      <c r="AP260" s="292"/>
      <c r="AQ260" s="413"/>
      <c r="AR260" s="413"/>
    </row>
    <row r="261" spans="1: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5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7"/>
      <c r="AC261" s="292"/>
      <c r="AD261" s="292"/>
      <c r="AE261" s="292"/>
      <c r="AF261" s="292"/>
      <c r="AG261" s="292"/>
      <c r="AH261" s="292"/>
      <c r="AI261" s="292"/>
      <c r="AJ261" s="292"/>
      <c r="AK261" s="297"/>
      <c r="AL261" s="297"/>
      <c r="AM261" s="292"/>
      <c r="AN261" s="292"/>
      <c r="AO261" s="292"/>
      <c r="AP261" s="292"/>
      <c r="AQ261" s="413"/>
      <c r="AR261" s="413"/>
    </row>
    <row r="262" spans="1: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5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7"/>
      <c r="AC262" s="292"/>
      <c r="AD262" s="292"/>
      <c r="AE262" s="292"/>
      <c r="AF262" s="292"/>
      <c r="AG262" s="292"/>
      <c r="AH262" s="292"/>
      <c r="AI262" s="292"/>
      <c r="AJ262" s="292"/>
      <c r="AK262" s="297"/>
      <c r="AL262" s="297"/>
      <c r="AM262" s="292"/>
      <c r="AN262" s="292"/>
      <c r="AO262" s="292"/>
      <c r="AP262" s="292"/>
      <c r="AQ262" s="413"/>
      <c r="AR262" s="413"/>
    </row>
    <row r="263" spans="1: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5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7"/>
      <c r="AC263" s="292"/>
      <c r="AD263" s="292"/>
      <c r="AE263" s="292"/>
      <c r="AF263" s="292"/>
      <c r="AG263" s="292"/>
      <c r="AH263" s="292"/>
      <c r="AI263" s="292"/>
      <c r="AJ263" s="292"/>
      <c r="AK263" s="297"/>
      <c r="AL263" s="297"/>
      <c r="AM263" s="292"/>
      <c r="AN263" s="292"/>
      <c r="AO263" s="292"/>
      <c r="AP263" s="292"/>
      <c r="AQ263" s="413"/>
      <c r="AR263" s="413"/>
    </row>
    <row r="264" spans="1: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5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7"/>
      <c r="AC264" s="292"/>
      <c r="AD264" s="292"/>
      <c r="AE264" s="292"/>
      <c r="AF264" s="292"/>
      <c r="AG264" s="292"/>
      <c r="AH264" s="292"/>
      <c r="AI264" s="292"/>
      <c r="AJ264" s="292"/>
      <c r="AK264" s="297"/>
      <c r="AL264" s="297"/>
      <c r="AM264" s="292"/>
      <c r="AN264" s="292"/>
      <c r="AO264" s="292"/>
      <c r="AP264" s="292"/>
      <c r="AQ264" s="413"/>
      <c r="AR264" s="413"/>
    </row>
    <row r="265" spans="1: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5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7"/>
      <c r="AC265" s="292"/>
      <c r="AD265" s="292"/>
      <c r="AE265" s="292"/>
      <c r="AF265" s="292"/>
      <c r="AG265" s="292"/>
      <c r="AH265" s="292"/>
      <c r="AI265" s="292"/>
      <c r="AJ265" s="292"/>
      <c r="AK265" s="297"/>
      <c r="AL265" s="297"/>
      <c r="AM265" s="292"/>
      <c r="AN265" s="292"/>
      <c r="AO265" s="292"/>
      <c r="AP265" s="292"/>
      <c r="AQ265" s="413"/>
      <c r="AR265" s="413"/>
    </row>
    <row r="266" spans="1: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5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7"/>
      <c r="AC266" s="292"/>
      <c r="AD266" s="292"/>
      <c r="AE266" s="292"/>
      <c r="AF266" s="292"/>
      <c r="AG266" s="292"/>
      <c r="AH266" s="292"/>
      <c r="AI266" s="292"/>
      <c r="AJ266" s="292"/>
      <c r="AK266" s="297"/>
      <c r="AL266" s="297"/>
      <c r="AM266" s="292"/>
      <c r="AN266" s="292"/>
      <c r="AO266" s="292"/>
      <c r="AP266" s="292"/>
      <c r="AQ266" s="413"/>
      <c r="AR266" s="413"/>
    </row>
    <row r="267" spans="1: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5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7"/>
      <c r="AC267" s="292"/>
      <c r="AD267" s="292"/>
      <c r="AE267" s="292"/>
      <c r="AF267" s="292"/>
      <c r="AG267" s="292"/>
      <c r="AH267" s="292"/>
      <c r="AI267" s="292"/>
      <c r="AJ267" s="292"/>
      <c r="AK267" s="297"/>
      <c r="AL267" s="297"/>
      <c r="AM267" s="292"/>
      <c r="AN267" s="292"/>
      <c r="AO267" s="292"/>
      <c r="AP267" s="292"/>
      <c r="AQ267" s="413"/>
      <c r="AR267" s="413"/>
    </row>
    <row r="268" spans="1: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5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7"/>
      <c r="AC268" s="292"/>
      <c r="AD268" s="292"/>
      <c r="AE268" s="292"/>
      <c r="AF268" s="292"/>
      <c r="AG268" s="292"/>
      <c r="AH268" s="292"/>
      <c r="AI268" s="292"/>
      <c r="AJ268" s="292"/>
      <c r="AK268" s="297"/>
      <c r="AL268" s="297"/>
      <c r="AM268" s="292"/>
      <c r="AN268" s="292"/>
      <c r="AO268" s="292"/>
      <c r="AP268" s="292"/>
      <c r="AQ268" s="413"/>
      <c r="AR268" s="413"/>
    </row>
    <row r="269" spans="1: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5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7"/>
      <c r="AC269" s="292"/>
      <c r="AD269" s="292"/>
      <c r="AE269" s="292"/>
      <c r="AF269" s="292"/>
      <c r="AG269" s="292"/>
      <c r="AH269" s="292"/>
      <c r="AI269" s="292"/>
      <c r="AJ269" s="292"/>
      <c r="AK269" s="297"/>
      <c r="AL269" s="297"/>
      <c r="AM269" s="292"/>
      <c r="AN269" s="292"/>
      <c r="AO269" s="292"/>
      <c r="AP269" s="292"/>
      <c r="AQ269" s="413"/>
      <c r="AR269" s="413"/>
    </row>
    <row r="270" spans="1: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5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7"/>
      <c r="AC270" s="292"/>
      <c r="AD270" s="292"/>
      <c r="AE270" s="292"/>
      <c r="AF270" s="292"/>
      <c r="AG270" s="292"/>
      <c r="AH270" s="292"/>
      <c r="AI270" s="292"/>
      <c r="AJ270" s="292"/>
      <c r="AK270" s="297"/>
      <c r="AL270" s="297"/>
      <c r="AM270" s="292"/>
      <c r="AN270" s="292"/>
      <c r="AO270" s="292"/>
      <c r="AP270" s="292"/>
      <c r="AQ270" s="413"/>
      <c r="AR270" s="413"/>
    </row>
    <row r="271" spans="1: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5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7"/>
      <c r="AC271" s="292"/>
      <c r="AD271" s="292"/>
      <c r="AE271" s="292"/>
      <c r="AF271" s="292"/>
      <c r="AG271" s="292"/>
      <c r="AH271" s="292"/>
      <c r="AI271" s="292"/>
      <c r="AJ271" s="292"/>
      <c r="AK271" s="297"/>
      <c r="AL271" s="297"/>
      <c r="AM271" s="292"/>
      <c r="AN271" s="292"/>
      <c r="AO271" s="292"/>
      <c r="AP271" s="292"/>
      <c r="AQ271" s="413"/>
      <c r="AR271" s="413"/>
    </row>
    <row r="272" spans="1: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5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7"/>
      <c r="AC272" s="292"/>
      <c r="AD272" s="292"/>
      <c r="AE272" s="292"/>
      <c r="AF272" s="292"/>
      <c r="AG272" s="292"/>
      <c r="AH272" s="292"/>
      <c r="AI272" s="292"/>
      <c r="AJ272" s="292"/>
      <c r="AK272" s="297"/>
      <c r="AL272" s="297"/>
      <c r="AM272" s="292"/>
      <c r="AN272" s="292"/>
      <c r="AO272" s="292"/>
      <c r="AP272" s="292"/>
      <c r="AQ272" s="413"/>
      <c r="AR272" s="413"/>
    </row>
    <row r="273" spans="1: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5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7"/>
      <c r="AC273" s="292"/>
      <c r="AD273" s="292"/>
      <c r="AE273" s="292"/>
      <c r="AF273" s="292"/>
      <c r="AG273" s="292"/>
      <c r="AH273" s="292"/>
      <c r="AI273" s="292"/>
      <c r="AJ273" s="292"/>
      <c r="AK273" s="297"/>
      <c r="AL273" s="297"/>
      <c r="AM273" s="292"/>
      <c r="AN273" s="292"/>
      <c r="AO273" s="292"/>
      <c r="AP273" s="292"/>
      <c r="AQ273" s="413"/>
      <c r="AR273" s="413"/>
    </row>
    <row r="274" spans="1: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5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7"/>
      <c r="AC274" s="292"/>
      <c r="AD274" s="292"/>
      <c r="AE274" s="292"/>
      <c r="AF274" s="292"/>
      <c r="AG274" s="292"/>
      <c r="AH274" s="292"/>
      <c r="AI274" s="292"/>
      <c r="AJ274" s="292"/>
      <c r="AK274" s="297"/>
      <c r="AL274" s="297"/>
      <c r="AM274" s="292"/>
      <c r="AN274" s="292"/>
      <c r="AO274" s="292"/>
      <c r="AP274" s="292"/>
      <c r="AQ274" s="413"/>
      <c r="AR274" s="413"/>
    </row>
    <row r="275" spans="1: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5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7"/>
      <c r="AC275" s="292"/>
      <c r="AD275" s="292"/>
      <c r="AE275" s="292"/>
      <c r="AF275" s="292"/>
      <c r="AG275" s="292"/>
      <c r="AH275" s="292"/>
      <c r="AI275" s="292"/>
      <c r="AJ275" s="292"/>
      <c r="AK275" s="297"/>
      <c r="AL275" s="297"/>
      <c r="AM275" s="292"/>
      <c r="AN275" s="292"/>
      <c r="AO275" s="292"/>
      <c r="AP275" s="292"/>
      <c r="AQ275" s="413"/>
      <c r="AR275" s="413"/>
    </row>
    <row r="276" spans="1: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5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7"/>
      <c r="AC276" s="292"/>
      <c r="AD276" s="292"/>
      <c r="AE276" s="292"/>
      <c r="AF276" s="292"/>
      <c r="AG276" s="292"/>
      <c r="AH276" s="292"/>
      <c r="AI276" s="292"/>
      <c r="AJ276" s="292"/>
      <c r="AK276" s="297"/>
      <c r="AL276" s="297"/>
      <c r="AM276" s="292"/>
      <c r="AN276" s="292"/>
      <c r="AO276" s="292"/>
      <c r="AP276" s="292"/>
      <c r="AQ276" s="413"/>
      <c r="AR276" s="413"/>
    </row>
    <row r="277" spans="1: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5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7"/>
      <c r="AC277" s="292"/>
      <c r="AD277" s="292"/>
      <c r="AE277" s="292"/>
      <c r="AF277" s="292"/>
      <c r="AG277" s="292"/>
      <c r="AH277" s="292"/>
      <c r="AI277" s="292"/>
      <c r="AJ277" s="292"/>
      <c r="AK277" s="297"/>
      <c r="AL277" s="297"/>
      <c r="AM277" s="292"/>
      <c r="AN277" s="292"/>
      <c r="AO277" s="292"/>
      <c r="AP277" s="292"/>
      <c r="AQ277" s="413"/>
      <c r="AR277" s="413"/>
    </row>
    <row r="278" spans="1: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5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7"/>
      <c r="AC278" s="292"/>
      <c r="AD278" s="292"/>
      <c r="AE278" s="292"/>
      <c r="AF278" s="292"/>
      <c r="AG278" s="292"/>
      <c r="AH278" s="292"/>
      <c r="AI278" s="292"/>
      <c r="AJ278" s="292"/>
      <c r="AK278" s="297"/>
      <c r="AL278" s="297"/>
      <c r="AM278" s="292"/>
      <c r="AN278" s="292"/>
      <c r="AO278" s="292"/>
      <c r="AP278" s="292"/>
      <c r="AQ278" s="413"/>
      <c r="AR278" s="413"/>
    </row>
    <row r="279" spans="1: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5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7"/>
      <c r="AC279" s="292"/>
      <c r="AD279" s="292"/>
      <c r="AE279" s="292"/>
      <c r="AF279" s="292"/>
      <c r="AG279" s="292"/>
      <c r="AH279" s="292"/>
      <c r="AI279" s="292"/>
      <c r="AJ279" s="292"/>
      <c r="AK279" s="297"/>
      <c r="AL279" s="297"/>
      <c r="AM279" s="292"/>
      <c r="AN279" s="292"/>
      <c r="AO279" s="292"/>
      <c r="AP279" s="292"/>
      <c r="AQ279" s="413"/>
      <c r="AR279" s="413"/>
    </row>
    <row r="280" spans="1: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5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7"/>
      <c r="AC280" s="292"/>
      <c r="AD280" s="292"/>
      <c r="AE280" s="292"/>
      <c r="AF280" s="292"/>
      <c r="AG280" s="292"/>
      <c r="AH280" s="292"/>
      <c r="AI280" s="292"/>
      <c r="AJ280" s="292"/>
      <c r="AK280" s="297"/>
      <c r="AL280" s="297"/>
      <c r="AM280" s="292"/>
      <c r="AN280" s="292"/>
      <c r="AO280" s="292"/>
      <c r="AP280" s="292"/>
      <c r="AQ280" s="413"/>
      <c r="AR280" s="413"/>
    </row>
    <row r="281" spans="1: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5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7"/>
      <c r="AC281" s="292"/>
      <c r="AD281" s="292"/>
      <c r="AE281" s="292"/>
      <c r="AF281" s="292"/>
      <c r="AG281" s="292"/>
      <c r="AH281" s="292"/>
      <c r="AI281" s="292"/>
      <c r="AJ281" s="292"/>
      <c r="AK281" s="297"/>
      <c r="AL281" s="297"/>
      <c r="AM281" s="292"/>
      <c r="AN281" s="292"/>
      <c r="AO281" s="292"/>
      <c r="AP281" s="292"/>
      <c r="AQ281" s="413"/>
      <c r="AR281" s="413"/>
    </row>
    <row r="282" spans="1: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5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7"/>
      <c r="AC282" s="292"/>
      <c r="AD282" s="292"/>
      <c r="AE282" s="292"/>
      <c r="AF282" s="292"/>
      <c r="AG282" s="292"/>
      <c r="AH282" s="292"/>
      <c r="AI282" s="292"/>
      <c r="AJ282" s="292"/>
      <c r="AK282" s="297"/>
      <c r="AL282" s="297"/>
      <c r="AM282" s="292"/>
      <c r="AN282" s="292"/>
      <c r="AO282" s="292"/>
      <c r="AP282" s="292"/>
      <c r="AQ282" s="413"/>
      <c r="AR282" s="413"/>
    </row>
    <row r="283" spans="1: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5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7"/>
      <c r="AC283" s="292"/>
      <c r="AD283" s="292"/>
      <c r="AE283" s="292"/>
      <c r="AF283" s="292"/>
      <c r="AG283" s="292"/>
      <c r="AH283" s="292"/>
      <c r="AI283" s="292"/>
      <c r="AJ283" s="292"/>
      <c r="AK283" s="297"/>
      <c r="AL283" s="297"/>
      <c r="AM283" s="292"/>
      <c r="AN283" s="292"/>
      <c r="AO283" s="292"/>
      <c r="AP283" s="292"/>
      <c r="AQ283" s="413"/>
      <c r="AR283" s="413"/>
    </row>
    <row r="284" spans="1: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5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7"/>
      <c r="AC284" s="292"/>
      <c r="AD284" s="292"/>
      <c r="AE284" s="292"/>
      <c r="AF284" s="292"/>
      <c r="AG284" s="292"/>
      <c r="AH284" s="292"/>
      <c r="AI284" s="292"/>
      <c r="AJ284" s="292"/>
      <c r="AK284" s="297"/>
      <c r="AL284" s="297"/>
      <c r="AM284" s="292"/>
      <c r="AN284" s="292"/>
      <c r="AO284" s="292"/>
      <c r="AP284" s="292"/>
      <c r="AQ284" s="413"/>
      <c r="AR284" s="413"/>
    </row>
    <row r="285" spans="1: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5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7"/>
      <c r="AC285" s="292"/>
      <c r="AD285" s="292"/>
      <c r="AE285" s="292"/>
      <c r="AF285" s="292"/>
      <c r="AG285" s="292"/>
      <c r="AH285" s="292"/>
      <c r="AI285" s="292"/>
      <c r="AJ285" s="292"/>
      <c r="AK285" s="297"/>
      <c r="AL285" s="297"/>
      <c r="AM285" s="292"/>
      <c r="AN285" s="292"/>
      <c r="AO285" s="292"/>
      <c r="AP285" s="292"/>
      <c r="AQ285" s="413"/>
      <c r="AR285" s="413"/>
    </row>
    <row r="286" spans="1: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5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7"/>
      <c r="AC286" s="292"/>
      <c r="AD286" s="292"/>
      <c r="AE286" s="292"/>
      <c r="AF286" s="292"/>
      <c r="AG286" s="292"/>
      <c r="AH286" s="292"/>
      <c r="AI286" s="292"/>
      <c r="AJ286" s="292"/>
      <c r="AK286" s="297"/>
      <c r="AL286" s="297"/>
      <c r="AM286" s="292"/>
      <c r="AN286" s="292"/>
      <c r="AO286" s="292"/>
      <c r="AP286" s="292"/>
      <c r="AQ286" s="413"/>
      <c r="AR286" s="413"/>
    </row>
    <row r="287" spans="1: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5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7"/>
      <c r="AC287" s="292"/>
      <c r="AD287" s="292"/>
      <c r="AE287" s="292"/>
      <c r="AF287" s="292"/>
      <c r="AG287" s="292"/>
      <c r="AH287" s="292"/>
      <c r="AI287" s="292"/>
      <c r="AJ287" s="292"/>
      <c r="AK287" s="297"/>
      <c r="AL287" s="297"/>
      <c r="AM287" s="292"/>
      <c r="AN287" s="292"/>
      <c r="AO287" s="292"/>
      <c r="AP287" s="292"/>
      <c r="AQ287" s="413"/>
      <c r="AR287" s="413"/>
    </row>
    <row r="288" spans="1: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5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7"/>
      <c r="AC288" s="292"/>
      <c r="AD288" s="292"/>
      <c r="AE288" s="292"/>
      <c r="AF288" s="292"/>
      <c r="AG288" s="292"/>
      <c r="AH288" s="292"/>
      <c r="AI288" s="292"/>
      <c r="AJ288" s="292"/>
      <c r="AK288" s="297"/>
      <c r="AL288" s="297"/>
      <c r="AM288" s="292"/>
      <c r="AN288" s="292"/>
      <c r="AO288" s="292"/>
      <c r="AP288" s="292"/>
      <c r="AQ288" s="413"/>
      <c r="AR288" s="413"/>
    </row>
    <row r="289" spans="1: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5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7"/>
      <c r="AC289" s="292"/>
      <c r="AD289" s="292"/>
      <c r="AE289" s="292"/>
      <c r="AF289" s="292"/>
      <c r="AG289" s="292"/>
      <c r="AH289" s="292"/>
      <c r="AI289" s="292"/>
      <c r="AJ289" s="292"/>
      <c r="AK289" s="297"/>
      <c r="AL289" s="297"/>
      <c r="AM289" s="292"/>
      <c r="AN289" s="292"/>
      <c r="AO289" s="292"/>
      <c r="AP289" s="292"/>
      <c r="AQ289" s="413"/>
      <c r="AR289" s="413"/>
    </row>
    <row r="290" spans="1: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5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7"/>
      <c r="AC290" s="292"/>
      <c r="AD290" s="292"/>
      <c r="AE290" s="292"/>
      <c r="AF290" s="292"/>
      <c r="AG290" s="292"/>
      <c r="AH290" s="292"/>
      <c r="AI290" s="292"/>
      <c r="AJ290" s="292"/>
      <c r="AK290" s="297"/>
      <c r="AL290" s="297"/>
      <c r="AM290" s="292"/>
      <c r="AN290" s="292"/>
      <c r="AO290" s="292"/>
      <c r="AP290" s="292"/>
      <c r="AQ290" s="413"/>
      <c r="AR290" s="413"/>
    </row>
    <row r="291" spans="1: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5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7"/>
      <c r="AC291" s="292"/>
      <c r="AD291" s="292"/>
      <c r="AE291" s="292"/>
      <c r="AF291" s="292"/>
      <c r="AG291" s="292"/>
      <c r="AH291" s="292"/>
      <c r="AI291" s="292"/>
      <c r="AJ291" s="292"/>
      <c r="AK291" s="297"/>
      <c r="AL291" s="297"/>
      <c r="AM291" s="292"/>
      <c r="AN291" s="292"/>
      <c r="AO291" s="292"/>
      <c r="AP291" s="292"/>
      <c r="AQ291" s="413"/>
      <c r="AR291" s="413"/>
    </row>
    <row r="292" spans="1: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5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7"/>
      <c r="AC292" s="292"/>
      <c r="AD292" s="292"/>
      <c r="AE292" s="292"/>
      <c r="AF292" s="292"/>
      <c r="AG292" s="292"/>
      <c r="AH292" s="292"/>
      <c r="AI292" s="292"/>
      <c r="AJ292" s="292"/>
      <c r="AK292" s="297"/>
      <c r="AL292" s="297"/>
      <c r="AM292" s="292"/>
      <c r="AN292" s="292"/>
      <c r="AO292" s="292"/>
      <c r="AP292" s="292"/>
      <c r="AQ292" s="413"/>
      <c r="AR292" s="413"/>
    </row>
    <row r="293" spans="1: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5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7"/>
      <c r="AC293" s="292"/>
      <c r="AD293" s="292"/>
      <c r="AE293" s="292"/>
      <c r="AF293" s="292"/>
      <c r="AG293" s="292"/>
      <c r="AH293" s="292"/>
      <c r="AI293" s="292"/>
      <c r="AJ293" s="292"/>
      <c r="AK293" s="297"/>
      <c r="AL293" s="297"/>
      <c r="AM293" s="292"/>
      <c r="AN293" s="292"/>
      <c r="AO293" s="292"/>
      <c r="AP293" s="292"/>
      <c r="AQ293" s="413"/>
      <c r="AR293" s="413"/>
    </row>
    <row r="294" spans="1: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5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7"/>
      <c r="AC294" s="292"/>
      <c r="AD294" s="292"/>
      <c r="AE294" s="292"/>
      <c r="AF294" s="292"/>
      <c r="AG294" s="292"/>
      <c r="AH294" s="292"/>
      <c r="AI294" s="292"/>
      <c r="AJ294" s="292"/>
      <c r="AK294" s="297"/>
      <c r="AL294" s="297"/>
      <c r="AM294" s="292"/>
      <c r="AN294" s="292"/>
      <c r="AO294" s="292"/>
      <c r="AP294" s="292"/>
      <c r="AQ294" s="413"/>
      <c r="AR294" s="413"/>
    </row>
    <row r="295" spans="1: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5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7"/>
      <c r="AC295" s="292"/>
      <c r="AD295" s="292"/>
      <c r="AE295" s="292"/>
      <c r="AF295" s="292"/>
      <c r="AG295" s="292"/>
      <c r="AH295" s="292"/>
      <c r="AI295" s="292"/>
      <c r="AJ295" s="292"/>
      <c r="AK295" s="297"/>
      <c r="AL295" s="297"/>
      <c r="AM295" s="292"/>
      <c r="AN295" s="292"/>
      <c r="AO295" s="292"/>
      <c r="AP295" s="292"/>
      <c r="AQ295" s="413"/>
      <c r="AR295" s="413"/>
    </row>
    <row r="296" spans="1: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5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7"/>
      <c r="AC296" s="292"/>
      <c r="AD296" s="292"/>
      <c r="AE296" s="292"/>
      <c r="AF296" s="292"/>
      <c r="AG296" s="292"/>
      <c r="AH296" s="292"/>
      <c r="AI296" s="292"/>
      <c r="AJ296" s="292"/>
      <c r="AK296" s="297"/>
      <c r="AL296" s="297"/>
      <c r="AM296" s="292"/>
      <c r="AN296" s="292"/>
      <c r="AO296" s="292"/>
      <c r="AP296" s="292"/>
      <c r="AQ296" s="413"/>
      <c r="AR296" s="413"/>
    </row>
    <row r="297" spans="1: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5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7"/>
      <c r="AC297" s="292"/>
      <c r="AD297" s="292"/>
      <c r="AE297" s="292"/>
      <c r="AF297" s="292"/>
      <c r="AG297" s="292"/>
      <c r="AH297" s="292"/>
      <c r="AI297" s="292"/>
      <c r="AJ297" s="292"/>
      <c r="AK297" s="297"/>
      <c r="AL297" s="297"/>
      <c r="AM297" s="292"/>
      <c r="AN297" s="292"/>
      <c r="AO297" s="292"/>
      <c r="AP297" s="292"/>
      <c r="AQ297" s="413"/>
      <c r="AR297" s="413"/>
    </row>
    <row r="298" spans="1: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5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7"/>
      <c r="AC298" s="292"/>
      <c r="AD298" s="292"/>
      <c r="AE298" s="292"/>
      <c r="AF298" s="292"/>
      <c r="AG298" s="292"/>
      <c r="AH298" s="292"/>
      <c r="AI298" s="292"/>
      <c r="AJ298" s="292"/>
      <c r="AK298" s="297"/>
      <c r="AL298" s="297"/>
      <c r="AM298" s="292"/>
      <c r="AN298" s="292"/>
      <c r="AO298" s="292"/>
      <c r="AP298" s="292"/>
      <c r="AQ298" s="413"/>
      <c r="AR298" s="413"/>
    </row>
    <row r="299" spans="1: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5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7"/>
      <c r="AC299" s="292"/>
      <c r="AD299" s="292"/>
      <c r="AE299" s="292"/>
      <c r="AF299" s="292"/>
      <c r="AG299" s="292"/>
      <c r="AH299" s="292"/>
      <c r="AI299" s="292"/>
      <c r="AJ299" s="292"/>
      <c r="AK299" s="297"/>
      <c r="AL299" s="297"/>
      <c r="AM299" s="292"/>
      <c r="AN299" s="292"/>
      <c r="AO299" s="292"/>
      <c r="AP299" s="292"/>
      <c r="AQ299" s="413"/>
      <c r="AR299" s="413"/>
    </row>
    <row r="300" spans="1: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5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7"/>
      <c r="AC300" s="292"/>
      <c r="AD300" s="292"/>
      <c r="AE300" s="292"/>
      <c r="AF300" s="292"/>
      <c r="AG300" s="292"/>
      <c r="AH300" s="292"/>
      <c r="AI300" s="292"/>
      <c r="AJ300" s="292"/>
      <c r="AK300" s="297"/>
      <c r="AL300" s="297"/>
      <c r="AM300" s="292"/>
      <c r="AN300" s="292"/>
      <c r="AO300" s="292"/>
      <c r="AP300" s="292"/>
      <c r="AQ300" s="413"/>
      <c r="AR300" s="413"/>
    </row>
    <row r="301" spans="1: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5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7"/>
      <c r="AC301" s="292"/>
      <c r="AD301" s="292"/>
      <c r="AE301" s="292"/>
      <c r="AF301" s="292"/>
      <c r="AG301" s="292"/>
      <c r="AH301" s="292"/>
      <c r="AI301" s="292"/>
      <c r="AJ301" s="292"/>
      <c r="AK301" s="297"/>
      <c r="AL301" s="297"/>
      <c r="AM301" s="292"/>
      <c r="AN301" s="292"/>
      <c r="AO301" s="292"/>
      <c r="AP301" s="292"/>
      <c r="AQ301" s="413"/>
      <c r="AR301" s="413"/>
    </row>
    <row r="302" spans="1: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5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7"/>
      <c r="AC302" s="292"/>
      <c r="AD302" s="292"/>
      <c r="AE302" s="292"/>
      <c r="AF302" s="292"/>
      <c r="AG302" s="292"/>
      <c r="AH302" s="292"/>
      <c r="AI302" s="292"/>
      <c r="AJ302" s="292"/>
      <c r="AK302" s="297"/>
      <c r="AL302" s="297"/>
      <c r="AM302" s="292"/>
      <c r="AN302" s="292"/>
      <c r="AO302" s="292"/>
      <c r="AP302" s="292"/>
      <c r="AQ302" s="413"/>
      <c r="AR302" s="413"/>
    </row>
    <row r="303" spans="1: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5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7"/>
      <c r="AC303" s="292"/>
      <c r="AD303" s="292"/>
      <c r="AE303" s="292"/>
      <c r="AF303" s="292"/>
      <c r="AG303" s="292"/>
      <c r="AH303" s="292"/>
      <c r="AI303" s="292"/>
      <c r="AJ303" s="292"/>
      <c r="AK303" s="297"/>
      <c r="AL303" s="297"/>
      <c r="AM303" s="292"/>
      <c r="AN303" s="292"/>
      <c r="AO303" s="292"/>
      <c r="AP303" s="292"/>
      <c r="AQ303" s="413"/>
      <c r="AR303" s="413"/>
    </row>
    <row r="304" spans="1: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5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7"/>
      <c r="AC304" s="292"/>
      <c r="AD304" s="292"/>
      <c r="AE304" s="292"/>
      <c r="AF304" s="292"/>
      <c r="AG304" s="292"/>
      <c r="AH304" s="292"/>
      <c r="AI304" s="292"/>
      <c r="AJ304" s="292"/>
      <c r="AK304" s="297"/>
      <c r="AL304" s="297"/>
      <c r="AM304" s="292"/>
      <c r="AN304" s="292"/>
      <c r="AO304" s="292"/>
      <c r="AP304" s="292"/>
      <c r="AQ304" s="413"/>
      <c r="AR304" s="413"/>
    </row>
    <row r="305" spans="1: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5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7"/>
      <c r="AC305" s="292"/>
      <c r="AD305" s="292"/>
      <c r="AE305" s="292"/>
      <c r="AF305" s="292"/>
      <c r="AG305" s="292"/>
      <c r="AH305" s="292"/>
      <c r="AI305" s="292"/>
      <c r="AJ305" s="292"/>
      <c r="AK305" s="297"/>
      <c r="AL305" s="297"/>
      <c r="AM305" s="292"/>
      <c r="AN305" s="292"/>
      <c r="AO305" s="292"/>
      <c r="AP305" s="292"/>
      <c r="AQ305" s="413"/>
      <c r="AR305" s="413"/>
    </row>
    <row r="306" spans="1: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5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7"/>
      <c r="AC306" s="292"/>
      <c r="AD306" s="292"/>
      <c r="AE306" s="292"/>
      <c r="AF306" s="292"/>
      <c r="AG306" s="292"/>
      <c r="AH306" s="292"/>
      <c r="AI306" s="292"/>
      <c r="AJ306" s="292"/>
      <c r="AK306" s="297"/>
      <c r="AL306" s="297"/>
      <c r="AM306" s="292"/>
      <c r="AN306" s="292"/>
      <c r="AO306" s="292"/>
      <c r="AP306" s="292"/>
      <c r="AQ306" s="413"/>
      <c r="AR306" s="413"/>
    </row>
    <row r="307" spans="1: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5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7"/>
      <c r="AC307" s="292"/>
      <c r="AD307" s="292"/>
      <c r="AE307" s="292"/>
      <c r="AF307" s="292"/>
      <c r="AG307" s="292"/>
      <c r="AH307" s="292"/>
      <c r="AI307" s="292"/>
      <c r="AJ307" s="292"/>
      <c r="AK307" s="297"/>
      <c r="AL307" s="297"/>
      <c r="AM307" s="292"/>
      <c r="AN307" s="292"/>
      <c r="AO307" s="292"/>
      <c r="AP307" s="292"/>
      <c r="AQ307" s="413"/>
      <c r="AR307" s="413"/>
    </row>
    <row r="308" spans="1: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5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7"/>
      <c r="AC308" s="292"/>
      <c r="AD308" s="292"/>
      <c r="AE308" s="292"/>
      <c r="AF308" s="292"/>
      <c r="AG308" s="292"/>
      <c r="AH308" s="292"/>
      <c r="AI308" s="292"/>
      <c r="AJ308" s="292"/>
      <c r="AK308" s="297"/>
      <c r="AL308" s="297"/>
      <c r="AM308" s="292"/>
      <c r="AN308" s="292"/>
      <c r="AO308" s="292"/>
      <c r="AP308" s="292"/>
      <c r="AQ308" s="413"/>
      <c r="AR308" s="413"/>
    </row>
    <row r="309" spans="1: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5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7"/>
      <c r="AC309" s="292"/>
      <c r="AD309" s="292"/>
      <c r="AE309" s="292"/>
      <c r="AF309" s="292"/>
      <c r="AG309" s="292"/>
      <c r="AH309" s="292"/>
      <c r="AI309" s="292"/>
      <c r="AJ309" s="292"/>
      <c r="AK309" s="297"/>
      <c r="AL309" s="297"/>
      <c r="AM309" s="292"/>
      <c r="AN309" s="292"/>
      <c r="AO309" s="292"/>
      <c r="AP309" s="292"/>
      <c r="AQ309" s="413"/>
      <c r="AR309" s="413"/>
    </row>
    <row r="310" spans="1: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5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7"/>
      <c r="AC310" s="292"/>
      <c r="AD310" s="292"/>
      <c r="AE310" s="292"/>
      <c r="AF310" s="292"/>
      <c r="AG310" s="292"/>
      <c r="AH310" s="292"/>
      <c r="AI310" s="292"/>
      <c r="AJ310" s="292"/>
      <c r="AK310" s="297"/>
      <c r="AL310" s="297"/>
      <c r="AM310" s="292"/>
      <c r="AN310" s="292"/>
      <c r="AO310" s="292"/>
      <c r="AP310" s="292"/>
      <c r="AQ310" s="413"/>
      <c r="AR310" s="413"/>
    </row>
    <row r="311" spans="1: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5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7"/>
      <c r="AC311" s="292"/>
      <c r="AD311" s="292"/>
      <c r="AE311" s="292"/>
      <c r="AF311" s="292"/>
      <c r="AG311" s="292"/>
      <c r="AH311" s="292"/>
      <c r="AI311" s="292"/>
      <c r="AJ311" s="292"/>
      <c r="AK311" s="297"/>
      <c r="AL311" s="297"/>
      <c r="AM311" s="292"/>
      <c r="AN311" s="292"/>
      <c r="AO311" s="292"/>
      <c r="AP311" s="292"/>
      <c r="AQ311" s="413"/>
      <c r="AR311" s="413"/>
    </row>
    <row r="312" spans="1: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5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7"/>
      <c r="AC312" s="292"/>
      <c r="AD312" s="292"/>
      <c r="AE312" s="292"/>
      <c r="AF312" s="292"/>
      <c r="AG312" s="292"/>
      <c r="AH312" s="292"/>
      <c r="AI312" s="292"/>
      <c r="AJ312" s="292"/>
      <c r="AK312" s="297"/>
      <c r="AL312" s="297"/>
      <c r="AM312" s="292"/>
      <c r="AN312" s="292"/>
      <c r="AO312" s="292"/>
      <c r="AP312" s="292"/>
      <c r="AQ312" s="413"/>
      <c r="AR312" s="413"/>
    </row>
    <row r="313" spans="1: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5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7"/>
      <c r="AC313" s="292"/>
      <c r="AD313" s="292"/>
      <c r="AE313" s="292"/>
      <c r="AF313" s="292"/>
      <c r="AG313" s="292"/>
      <c r="AH313" s="292"/>
      <c r="AI313" s="292"/>
      <c r="AJ313" s="292"/>
      <c r="AK313" s="297"/>
      <c r="AL313" s="297"/>
      <c r="AM313" s="292"/>
      <c r="AN313" s="292"/>
      <c r="AO313" s="292"/>
      <c r="AP313" s="292"/>
      <c r="AQ313" s="413"/>
      <c r="AR313" s="413"/>
    </row>
    <row r="314" spans="1: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5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7"/>
      <c r="AC314" s="292"/>
      <c r="AD314" s="292"/>
      <c r="AE314" s="292"/>
      <c r="AF314" s="292"/>
      <c r="AG314" s="292"/>
      <c r="AH314" s="292"/>
      <c r="AI314" s="292"/>
      <c r="AJ314" s="292"/>
      <c r="AK314" s="297"/>
      <c r="AL314" s="297"/>
      <c r="AM314" s="292"/>
      <c r="AN314" s="292"/>
      <c r="AO314" s="292"/>
      <c r="AP314" s="292"/>
      <c r="AQ314" s="413"/>
      <c r="AR314" s="413"/>
    </row>
    <row r="315" spans="1: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5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7"/>
      <c r="AC315" s="292"/>
      <c r="AD315" s="292"/>
      <c r="AE315" s="292"/>
      <c r="AF315" s="292"/>
      <c r="AG315" s="292"/>
      <c r="AH315" s="292"/>
      <c r="AI315" s="292"/>
      <c r="AJ315" s="292"/>
      <c r="AK315" s="297"/>
      <c r="AL315" s="297"/>
      <c r="AM315" s="292"/>
      <c r="AN315" s="292"/>
      <c r="AO315" s="292"/>
      <c r="AP315" s="292"/>
      <c r="AQ315" s="413"/>
      <c r="AR315" s="413"/>
    </row>
    <row r="316" spans="1: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5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7"/>
      <c r="AC316" s="292"/>
      <c r="AD316" s="292"/>
      <c r="AE316" s="292"/>
      <c r="AF316" s="292"/>
      <c r="AG316" s="292"/>
      <c r="AH316" s="292"/>
      <c r="AI316" s="292"/>
      <c r="AJ316" s="292"/>
      <c r="AK316" s="297"/>
      <c r="AL316" s="297"/>
      <c r="AM316" s="292"/>
      <c r="AN316" s="292"/>
      <c r="AO316" s="292"/>
      <c r="AP316" s="292"/>
      <c r="AQ316" s="413"/>
      <c r="AR316" s="413"/>
    </row>
    <row r="317" spans="1: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5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7"/>
      <c r="AC317" s="292"/>
      <c r="AD317" s="292"/>
      <c r="AE317" s="292"/>
      <c r="AF317" s="292"/>
      <c r="AG317" s="292"/>
      <c r="AH317" s="292"/>
      <c r="AI317" s="292"/>
      <c r="AJ317" s="292"/>
      <c r="AK317" s="297"/>
      <c r="AL317" s="297"/>
      <c r="AM317" s="292"/>
      <c r="AN317" s="292"/>
      <c r="AO317" s="292"/>
      <c r="AP317" s="292"/>
      <c r="AQ317" s="413"/>
      <c r="AR317" s="413"/>
    </row>
    <row r="318" spans="1: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5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7"/>
      <c r="AC318" s="292"/>
      <c r="AD318" s="292"/>
      <c r="AE318" s="292"/>
      <c r="AF318" s="292"/>
      <c r="AG318" s="292"/>
      <c r="AH318" s="292"/>
      <c r="AI318" s="292"/>
      <c r="AJ318" s="292"/>
      <c r="AK318" s="297"/>
      <c r="AL318" s="297"/>
      <c r="AM318" s="292"/>
      <c r="AN318" s="292"/>
      <c r="AO318" s="292"/>
      <c r="AP318" s="292"/>
      <c r="AQ318" s="413"/>
      <c r="AR318" s="413"/>
    </row>
    <row r="319" spans="1: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5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7"/>
      <c r="AC319" s="292"/>
      <c r="AD319" s="292"/>
      <c r="AE319" s="292"/>
      <c r="AF319" s="292"/>
      <c r="AG319" s="292"/>
      <c r="AH319" s="292"/>
      <c r="AI319" s="292"/>
      <c r="AJ319" s="292"/>
      <c r="AK319" s="297"/>
      <c r="AL319" s="297"/>
      <c r="AM319" s="292"/>
      <c r="AN319" s="292"/>
      <c r="AO319" s="292"/>
      <c r="AP319" s="292"/>
      <c r="AQ319" s="413"/>
      <c r="AR319" s="413"/>
    </row>
    <row r="320" spans="1: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5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7"/>
      <c r="AC320" s="292"/>
      <c r="AD320" s="292"/>
      <c r="AE320" s="292"/>
      <c r="AF320" s="292"/>
      <c r="AG320" s="292"/>
      <c r="AH320" s="292"/>
      <c r="AI320" s="292"/>
      <c r="AJ320" s="292"/>
      <c r="AK320" s="297"/>
      <c r="AL320" s="297"/>
      <c r="AM320" s="292"/>
      <c r="AN320" s="292"/>
      <c r="AO320" s="292"/>
      <c r="AP320" s="292"/>
      <c r="AQ320" s="413"/>
      <c r="AR320" s="413"/>
    </row>
    <row r="321" spans="1: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5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7"/>
      <c r="AC321" s="292"/>
      <c r="AD321" s="292"/>
      <c r="AE321" s="292"/>
      <c r="AF321" s="292"/>
      <c r="AG321" s="292"/>
      <c r="AH321" s="292"/>
      <c r="AI321" s="292"/>
      <c r="AJ321" s="292"/>
      <c r="AK321" s="297"/>
      <c r="AL321" s="297"/>
      <c r="AM321" s="292"/>
      <c r="AN321" s="292"/>
      <c r="AO321" s="292"/>
      <c r="AP321" s="292"/>
      <c r="AQ321" s="413"/>
      <c r="AR321" s="413"/>
    </row>
    <row r="322" spans="1: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5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7"/>
      <c r="AC322" s="292"/>
      <c r="AD322" s="292"/>
      <c r="AE322" s="292"/>
      <c r="AF322" s="292"/>
      <c r="AG322" s="292"/>
      <c r="AH322" s="292"/>
      <c r="AI322" s="292"/>
      <c r="AJ322" s="292"/>
      <c r="AK322" s="297"/>
      <c r="AL322" s="297"/>
      <c r="AM322" s="292"/>
      <c r="AN322" s="292"/>
      <c r="AO322" s="292"/>
      <c r="AP322" s="292"/>
      <c r="AQ322" s="413"/>
      <c r="AR322" s="413"/>
    </row>
    <row r="323" spans="1: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5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7"/>
      <c r="AC323" s="292"/>
      <c r="AD323" s="292"/>
      <c r="AE323" s="292"/>
      <c r="AF323" s="292"/>
      <c r="AG323" s="292"/>
      <c r="AH323" s="292"/>
      <c r="AI323" s="292"/>
      <c r="AJ323" s="292"/>
      <c r="AK323" s="297"/>
      <c r="AL323" s="297"/>
      <c r="AM323" s="292"/>
      <c r="AN323" s="292"/>
      <c r="AO323" s="292"/>
      <c r="AP323" s="292"/>
      <c r="AQ323" s="413"/>
      <c r="AR323" s="413"/>
    </row>
    <row r="324" spans="1: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5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7"/>
      <c r="AC324" s="292"/>
      <c r="AD324" s="292"/>
      <c r="AE324" s="292"/>
      <c r="AF324" s="292"/>
      <c r="AG324" s="292"/>
      <c r="AH324" s="292"/>
      <c r="AI324" s="292"/>
      <c r="AJ324" s="292"/>
      <c r="AK324" s="297"/>
      <c r="AL324" s="297"/>
      <c r="AM324" s="292"/>
      <c r="AN324" s="292"/>
      <c r="AO324" s="292"/>
      <c r="AP324" s="292"/>
      <c r="AQ324" s="413"/>
      <c r="AR324" s="413"/>
    </row>
    <row r="325" spans="1: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5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7"/>
      <c r="AC325" s="292"/>
      <c r="AD325" s="292"/>
      <c r="AE325" s="292"/>
      <c r="AF325" s="292"/>
      <c r="AG325" s="292"/>
      <c r="AH325" s="292"/>
      <c r="AI325" s="292"/>
      <c r="AJ325" s="292"/>
      <c r="AK325" s="297"/>
      <c r="AL325" s="297"/>
      <c r="AM325" s="292"/>
      <c r="AN325" s="292"/>
      <c r="AO325" s="292"/>
      <c r="AP325" s="292"/>
      <c r="AQ325" s="413"/>
      <c r="AR325" s="413"/>
    </row>
    <row r="326" spans="1: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5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7"/>
      <c r="AC326" s="292"/>
      <c r="AD326" s="292"/>
      <c r="AE326" s="292"/>
      <c r="AF326" s="292"/>
      <c r="AG326" s="292"/>
      <c r="AH326" s="292"/>
      <c r="AI326" s="292"/>
      <c r="AJ326" s="292"/>
      <c r="AK326" s="297"/>
      <c r="AL326" s="297"/>
      <c r="AM326" s="292"/>
      <c r="AN326" s="292"/>
      <c r="AO326" s="292"/>
      <c r="AP326" s="292"/>
      <c r="AQ326" s="413"/>
      <c r="AR326" s="413"/>
    </row>
    <row r="327" spans="1: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5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7"/>
      <c r="AC327" s="292"/>
      <c r="AD327" s="292"/>
      <c r="AE327" s="292"/>
      <c r="AF327" s="292"/>
      <c r="AG327" s="292"/>
      <c r="AH327" s="292"/>
      <c r="AI327" s="292"/>
      <c r="AJ327" s="292"/>
      <c r="AK327" s="297"/>
      <c r="AL327" s="297"/>
      <c r="AM327" s="292"/>
      <c r="AN327" s="292"/>
      <c r="AO327" s="292"/>
      <c r="AP327" s="292"/>
      <c r="AQ327" s="413"/>
      <c r="AR327" s="413"/>
    </row>
    <row r="328" spans="1: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5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7"/>
      <c r="AC328" s="292"/>
      <c r="AD328" s="292"/>
      <c r="AE328" s="292"/>
      <c r="AF328" s="292"/>
      <c r="AG328" s="292"/>
      <c r="AH328" s="292"/>
      <c r="AI328" s="292"/>
      <c r="AJ328" s="292"/>
      <c r="AK328" s="297"/>
      <c r="AL328" s="297"/>
      <c r="AM328" s="292"/>
      <c r="AN328" s="292"/>
      <c r="AO328" s="292"/>
      <c r="AP328" s="292"/>
      <c r="AQ328" s="413"/>
      <c r="AR328" s="413"/>
    </row>
    <row r="329" spans="1: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5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7"/>
      <c r="AC329" s="292"/>
      <c r="AD329" s="292"/>
      <c r="AE329" s="292"/>
      <c r="AF329" s="292"/>
      <c r="AG329" s="292"/>
      <c r="AH329" s="292"/>
      <c r="AI329" s="292"/>
      <c r="AJ329" s="292"/>
      <c r="AK329" s="297"/>
      <c r="AL329" s="297"/>
      <c r="AM329" s="292"/>
      <c r="AN329" s="292"/>
      <c r="AO329" s="292"/>
      <c r="AP329" s="292"/>
      <c r="AQ329" s="413"/>
      <c r="AR329" s="413"/>
    </row>
    <row r="330" spans="1: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5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7"/>
      <c r="AC330" s="292"/>
      <c r="AD330" s="292"/>
      <c r="AE330" s="292"/>
      <c r="AF330" s="292"/>
      <c r="AG330" s="292"/>
      <c r="AH330" s="292"/>
      <c r="AI330" s="292"/>
      <c r="AJ330" s="292"/>
      <c r="AK330" s="297"/>
      <c r="AL330" s="297"/>
      <c r="AM330" s="292"/>
      <c r="AN330" s="292"/>
      <c r="AO330" s="292"/>
      <c r="AP330" s="292"/>
      <c r="AQ330" s="413"/>
      <c r="AR330" s="413"/>
    </row>
    <row r="331" spans="1: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5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7"/>
      <c r="AC331" s="292"/>
      <c r="AD331" s="292"/>
      <c r="AE331" s="292"/>
      <c r="AF331" s="292"/>
      <c r="AG331" s="292"/>
      <c r="AH331" s="292"/>
      <c r="AI331" s="292"/>
      <c r="AJ331" s="292"/>
      <c r="AK331" s="297"/>
      <c r="AL331" s="297"/>
      <c r="AM331" s="292"/>
      <c r="AN331" s="292"/>
      <c r="AO331" s="292"/>
      <c r="AP331" s="292"/>
      <c r="AQ331" s="413"/>
      <c r="AR331" s="413"/>
    </row>
    <row r="332" spans="1: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5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7"/>
      <c r="AC332" s="292"/>
      <c r="AD332" s="292"/>
      <c r="AE332" s="292"/>
      <c r="AF332" s="292"/>
      <c r="AG332" s="292"/>
      <c r="AH332" s="292"/>
      <c r="AI332" s="292"/>
      <c r="AJ332" s="292"/>
      <c r="AK332" s="297"/>
      <c r="AL332" s="297"/>
      <c r="AM332" s="292"/>
      <c r="AN332" s="292"/>
      <c r="AO332" s="292"/>
      <c r="AP332" s="292"/>
      <c r="AQ332" s="413"/>
      <c r="AR332" s="413"/>
    </row>
    <row r="333" spans="1: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5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7"/>
      <c r="AC333" s="292"/>
      <c r="AD333" s="292"/>
      <c r="AE333" s="292"/>
      <c r="AF333" s="292"/>
      <c r="AG333" s="292"/>
      <c r="AH333" s="292"/>
      <c r="AI333" s="292"/>
      <c r="AJ333" s="292"/>
      <c r="AK333" s="297"/>
      <c r="AL333" s="297"/>
      <c r="AM333" s="292"/>
      <c r="AN333" s="292"/>
      <c r="AO333" s="292"/>
      <c r="AP333" s="292"/>
      <c r="AQ333" s="413"/>
      <c r="AR333" s="413"/>
    </row>
    <row r="334" spans="1: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5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7"/>
      <c r="AC334" s="292"/>
      <c r="AD334" s="292"/>
      <c r="AE334" s="292"/>
      <c r="AF334" s="292"/>
      <c r="AG334" s="292"/>
      <c r="AH334" s="292"/>
      <c r="AI334" s="292"/>
      <c r="AJ334" s="292"/>
      <c r="AK334" s="297"/>
      <c r="AL334" s="297"/>
      <c r="AM334" s="292"/>
      <c r="AN334" s="292"/>
      <c r="AO334" s="292"/>
      <c r="AP334" s="292"/>
      <c r="AQ334" s="413"/>
      <c r="AR334" s="413"/>
    </row>
    <row r="335" spans="1: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5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7"/>
      <c r="AC335" s="292"/>
      <c r="AD335" s="292"/>
      <c r="AE335" s="292"/>
      <c r="AF335" s="292"/>
      <c r="AG335" s="292"/>
      <c r="AH335" s="292"/>
      <c r="AI335" s="292"/>
      <c r="AJ335" s="292"/>
      <c r="AK335" s="297"/>
      <c r="AL335" s="297"/>
      <c r="AM335" s="292"/>
      <c r="AN335" s="292"/>
      <c r="AO335" s="292"/>
      <c r="AP335" s="292"/>
      <c r="AQ335" s="413"/>
      <c r="AR335" s="413"/>
    </row>
    <row r="336" spans="1: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5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7"/>
      <c r="AC336" s="292"/>
      <c r="AD336" s="292"/>
      <c r="AE336" s="292"/>
      <c r="AF336" s="292"/>
      <c r="AG336" s="292"/>
      <c r="AH336" s="292"/>
      <c r="AI336" s="292"/>
      <c r="AJ336" s="292"/>
      <c r="AK336" s="297"/>
      <c r="AL336" s="297"/>
      <c r="AM336" s="292"/>
      <c r="AN336" s="292"/>
      <c r="AO336" s="292"/>
      <c r="AP336" s="292"/>
      <c r="AQ336" s="413"/>
      <c r="AR336" s="413"/>
    </row>
    <row r="337" spans="1: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5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7"/>
      <c r="AC337" s="292"/>
      <c r="AD337" s="292"/>
      <c r="AE337" s="292"/>
      <c r="AF337" s="292"/>
      <c r="AG337" s="292"/>
      <c r="AH337" s="292"/>
      <c r="AI337" s="292"/>
      <c r="AJ337" s="292"/>
      <c r="AK337" s="297"/>
      <c r="AL337" s="297"/>
      <c r="AM337" s="292"/>
      <c r="AN337" s="292"/>
      <c r="AO337" s="292"/>
      <c r="AP337" s="292"/>
      <c r="AQ337" s="413"/>
      <c r="AR337" s="413"/>
    </row>
    <row r="338" spans="1: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5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7"/>
      <c r="AC338" s="292"/>
      <c r="AD338" s="292"/>
      <c r="AE338" s="292"/>
      <c r="AF338" s="292"/>
      <c r="AG338" s="292"/>
      <c r="AH338" s="292"/>
      <c r="AI338" s="292"/>
      <c r="AJ338" s="292"/>
      <c r="AK338" s="297"/>
      <c r="AL338" s="297"/>
      <c r="AM338" s="292"/>
      <c r="AN338" s="292"/>
      <c r="AO338" s="292"/>
      <c r="AP338" s="292"/>
      <c r="AQ338" s="413"/>
      <c r="AR338" s="413"/>
    </row>
    <row r="339" spans="1: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5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7"/>
      <c r="AC339" s="292"/>
      <c r="AD339" s="292"/>
      <c r="AE339" s="292"/>
      <c r="AF339" s="292"/>
      <c r="AG339" s="292"/>
      <c r="AH339" s="292"/>
      <c r="AI339" s="292"/>
      <c r="AJ339" s="292"/>
      <c r="AK339" s="297"/>
      <c r="AL339" s="297"/>
      <c r="AM339" s="292"/>
      <c r="AN339" s="292"/>
      <c r="AO339" s="292"/>
      <c r="AP339" s="292"/>
      <c r="AQ339" s="413"/>
      <c r="AR339" s="413"/>
    </row>
    <row r="340" spans="1: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5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7"/>
      <c r="AC340" s="292"/>
      <c r="AD340" s="292"/>
      <c r="AE340" s="292"/>
      <c r="AF340" s="292"/>
      <c r="AG340" s="292"/>
      <c r="AH340" s="292"/>
      <c r="AI340" s="292"/>
      <c r="AJ340" s="292"/>
      <c r="AK340" s="297"/>
      <c r="AL340" s="297"/>
      <c r="AM340" s="292"/>
      <c r="AN340" s="292"/>
      <c r="AO340" s="292"/>
      <c r="AP340" s="292"/>
      <c r="AQ340" s="413"/>
      <c r="AR340" s="413"/>
    </row>
    <row r="341" spans="1: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5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7"/>
      <c r="AC341" s="292"/>
      <c r="AD341" s="292"/>
      <c r="AE341" s="292"/>
      <c r="AF341" s="292"/>
      <c r="AG341" s="292"/>
      <c r="AH341" s="292"/>
      <c r="AI341" s="292"/>
      <c r="AJ341" s="292"/>
      <c r="AK341" s="297"/>
      <c r="AL341" s="297"/>
      <c r="AM341" s="292"/>
      <c r="AN341" s="292"/>
      <c r="AO341" s="292"/>
      <c r="AP341" s="292"/>
      <c r="AQ341" s="413"/>
      <c r="AR341" s="413"/>
    </row>
    <row r="342" spans="1: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5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7"/>
      <c r="AC342" s="292"/>
      <c r="AD342" s="292"/>
      <c r="AE342" s="292"/>
      <c r="AF342" s="292"/>
      <c r="AG342" s="292"/>
      <c r="AH342" s="292"/>
      <c r="AI342" s="292"/>
      <c r="AJ342" s="292"/>
      <c r="AK342" s="297"/>
      <c r="AL342" s="297"/>
      <c r="AM342" s="292"/>
      <c r="AN342" s="292"/>
      <c r="AO342" s="292"/>
      <c r="AP342" s="292"/>
      <c r="AQ342" s="413"/>
      <c r="AR342" s="413"/>
    </row>
    <row r="343" spans="1: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5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7"/>
      <c r="AC343" s="292"/>
      <c r="AD343" s="292"/>
      <c r="AE343" s="292"/>
      <c r="AF343" s="292"/>
      <c r="AG343" s="292"/>
      <c r="AH343" s="292"/>
      <c r="AI343" s="292"/>
      <c r="AJ343" s="292"/>
      <c r="AK343" s="297"/>
      <c r="AL343" s="297"/>
      <c r="AM343" s="292"/>
      <c r="AN343" s="292"/>
      <c r="AO343" s="292"/>
      <c r="AP343" s="292"/>
      <c r="AQ343" s="413"/>
      <c r="AR343" s="413"/>
    </row>
    <row r="344" spans="1: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5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7"/>
      <c r="AC344" s="292"/>
      <c r="AD344" s="292"/>
      <c r="AE344" s="292"/>
      <c r="AF344" s="292"/>
      <c r="AG344" s="292"/>
      <c r="AH344" s="292"/>
      <c r="AI344" s="292"/>
      <c r="AJ344" s="292"/>
      <c r="AK344" s="297"/>
      <c r="AL344" s="297"/>
      <c r="AM344" s="292"/>
      <c r="AN344" s="292"/>
      <c r="AO344" s="292"/>
      <c r="AP344" s="292"/>
      <c r="AQ344" s="413"/>
      <c r="AR344" s="413"/>
    </row>
    <row r="345" spans="1: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5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7"/>
      <c r="AC345" s="292"/>
      <c r="AD345" s="292"/>
      <c r="AE345" s="292"/>
      <c r="AF345" s="292"/>
      <c r="AG345" s="292"/>
      <c r="AH345" s="292"/>
      <c r="AI345" s="292"/>
      <c r="AJ345" s="292"/>
      <c r="AK345" s="297"/>
      <c r="AL345" s="297"/>
      <c r="AM345" s="292"/>
      <c r="AN345" s="292"/>
      <c r="AO345" s="292"/>
      <c r="AP345" s="292"/>
      <c r="AQ345" s="413"/>
      <c r="AR345" s="413"/>
    </row>
    <row r="346" spans="1: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5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7"/>
      <c r="AC346" s="292"/>
      <c r="AD346" s="292"/>
      <c r="AE346" s="292"/>
      <c r="AF346" s="292"/>
      <c r="AG346" s="292"/>
      <c r="AH346" s="292"/>
      <c r="AI346" s="292"/>
      <c r="AJ346" s="292"/>
      <c r="AK346" s="297"/>
      <c r="AL346" s="297"/>
      <c r="AM346" s="292"/>
      <c r="AN346" s="292"/>
      <c r="AO346" s="292"/>
      <c r="AP346" s="292"/>
      <c r="AQ346" s="413"/>
      <c r="AR346" s="413"/>
    </row>
    <row r="347" spans="1: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5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7"/>
      <c r="AC347" s="292"/>
      <c r="AD347" s="292"/>
      <c r="AE347" s="292"/>
      <c r="AF347" s="292"/>
      <c r="AG347" s="292"/>
      <c r="AH347" s="292"/>
      <c r="AI347" s="292"/>
      <c r="AJ347" s="292"/>
      <c r="AK347" s="297"/>
      <c r="AL347" s="297"/>
      <c r="AM347" s="292"/>
      <c r="AN347" s="292"/>
      <c r="AO347" s="292"/>
      <c r="AP347" s="292"/>
      <c r="AQ347" s="413"/>
      <c r="AR347" s="413"/>
    </row>
    <row r="348" spans="1: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5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7"/>
      <c r="AC348" s="292"/>
      <c r="AD348" s="292"/>
      <c r="AE348" s="292"/>
      <c r="AF348" s="292"/>
      <c r="AG348" s="292"/>
      <c r="AH348" s="292"/>
      <c r="AI348" s="292"/>
      <c r="AJ348" s="292"/>
      <c r="AK348" s="297"/>
      <c r="AL348" s="297"/>
      <c r="AM348" s="292"/>
      <c r="AN348" s="292"/>
      <c r="AO348" s="292"/>
      <c r="AP348" s="292"/>
      <c r="AQ348" s="413"/>
      <c r="AR348" s="413"/>
    </row>
    <row r="349" spans="1: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5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7"/>
      <c r="AC349" s="292"/>
      <c r="AD349" s="292"/>
      <c r="AE349" s="292"/>
      <c r="AF349" s="292"/>
      <c r="AG349" s="292"/>
      <c r="AH349" s="292"/>
      <c r="AI349" s="292"/>
      <c r="AJ349" s="292"/>
      <c r="AK349" s="297"/>
      <c r="AL349" s="297"/>
      <c r="AM349" s="292"/>
      <c r="AN349" s="292"/>
      <c r="AO349" s="292"/>
      <c r="AP349" s="292"/>
      <c r="AQ349" s="413"/>
      <c r="AR349" s="413"/>
    </row>
    <row r="350" spans="1: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5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7"/>
      <c r="AC350" s="292"/>
      <c r="AD350" s="292"/>
      <c r="AE350" s="292"/>
      <c r="AF350" s="292"/>
      <c r="AG350" s="292"/>
      <c r="AH350" s="292"/>
      <c r="AI350" s="292"/>
      <c r="AJ350" s="292"/>
      <c r="AK350" s="297"/>
      <c r="AL350" s="297"/>
      <c r="AM350" s="292"/>
      <c r="AN350" s="292"/>
      <c r="AO350" s="292"/>
      <c r="AP350" s="292"/>
      <c r="AQ350" s="413"/>
      <c r="AR350" s="413"/>
    </row>
    <row r="351" spans="1: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5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7"/>
      <c r="AC351" s="292"/>
      <c r="AD351" s="292"/>
      <c r="AE351" s="292"/>
      <c r="AF351" s="292"/>
      <c r="AG351" s="292"/>
      <c r="AH351" s="292"/>
      <c r="AI351" s="292"/>
      <c r="AJ351" s="292"/>
      <c r="AK351" s="297"/>
      <c r="AL351" s="297"/>
      <c r="AM351" s="292"/>
      <c r="AN351" s="292"/>
      <c r="AO351" s="292"/>
      <c r="AP351" s="292"/>
      <c r="AQ351" s="413"/>
      <c r="AR351" s="413"/>
    </row>
    <row r="352" spans="1: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5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7"/>
      <c r="AC352" s="292"/>
      <c r="AD352" s="292"/>
      <c r="AE352" s="292"/>
      <c r="AF352" s="292"/>
      <c r="AG352" s="292"/>
      <c r="AH352" s="292"/>
      <c r="AI352" s="292"/>
      <c r="AJ352" s="292"/>
      <c r="AK352" s="297"/>
      <c r="AL352" s="297"/>
      <c r="AM352" s="292"/>
      <c r="AN352" s="292"/>
      <c r="AO352" s="292"/>
      <c r="AP352" s="292"/>
      <c r="AQ352" s="413"/>
      <c r="AR352" s="413"/>
    </row>
    <row r="353" spans="1: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5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7"/>
      <c r="AC353" s="292"/>
      <c r="AD353" s="292"/>
      <c r="AE353" s="292"/>
      <c r="AF353" s="292"/>
      <c r="AG353" s="292"/>
      <c r="AH353" s="292"/>
      <c r="AI353" s="292"/>
      <c r="AJ353" s="292"/>
      <c r="AK353" s="297"/>
      <c r="AL353" s="297"/>
      <c r="AM353" s="292"/>
      <c r="AN353" s="292"/>
      <c r="AO353" s="292"/>
      <c r="AP353" s="292"/>
      <c r="AQ353" s="413"/>
      <c r="AR353" s="413"/>
    </row>
    <row r="354" spans="1: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5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7"/>
      <c r="AC354" s="292"/>
      <c r="AD354" s="292"/>
      <c r="AE354" s="292"/>
      <c r="AF354" s="292"/>
      <c r="AG354" s="292"/>
      <c r="AH354" s="292"/>
      <c r="AI354" s="292"/>
      <c r="AJ354" s="292"/>
      <c r="AK354" s="297"/>
      <c r="AL354" s="297"/>
      <c r="AM354" s="292"/>
      <c r="AN354" s="292"/>
      <c r="AO354" s="292"/>
      <c r="AP354" s="292"/>
      <c r="AQ354" s="413"/>
      <c r="AR354" s="413"/>
    </row>
    <row r="355" spans="1: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5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7"/>
      <c r="AC355" s="292"/>
      <c r="AD355" s="292"/>
      <c r="AE355" s="292"/>
      <c r="AF355" s="292"/>
      <c r="AG355" s="292"/>
      <c r="AH355" s="292"/>
      <c r="AI355" s="292"/>
      <c r="AJ355" s="292"/>
      <c r="AK355" s="297"/>
      <c r="AL355" s="297"/>
      <c r="AM355" s="292"/>
      <c r="AN355" s="292"/>
      <c r="AO355" s="292"/>
      <c r="AP355" s="292"/>
      <c r="AQ355" s="413"/>
      <c r="AR355" s="413"/>
    </row>
    <row r="356" spans="1: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5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7"/>
      <c r="AC356" s="292"/>
      <c r="AD356" s="292"/>
      <c r="AE356" s="292"/>
      <c r="AF356" s="292"/>
      <c r="AG356" s="292"/>
      <c r="AH356" s="292"/>
      <c r="AI356" s="292"/>
      <c r="AJ356" s="292"/>
      <c r="AK356" s="297"/>
      <c r="AL356" s="297"/>
      <c r="AM356" s="292"/>
      <c r="AN356" s="292"/>
      <c r="AO356" s="292"/>
      <c r="AP356" s="292"/>
      <c r="AQ356" s="413"/>
      <c r="AR356" s="413"/>
    </row>
    <row r="357" spans="1: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5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7"/>
      <c r="AC357" s="292"/>
      <c r="AD357" s="292"/>
      <c r="AE357" s="292"/>
      <c r="AF357" s="292"/>
      <c r="AG357" s="292"/>
      <c r="AH357" s="292"/>
      <c r="AI357" s="292"/>
      <c r="AJ357" s="292"/>
      <c r="AK357" s="297"/>
      <c r="AL357" s="297"/>
      <c r="AM357" s="292"/>
      <c r="AN357" s="292"/>
      <c r="AO357" s="292"/>
      <c r="AP357" s="292"/>
      <c r="AQ357" s="413"/>
      <c r="AR357" s="413"/>
    </row>
    <row r="358" spans="1: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5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7"/>
      <c r="AC358" s="292"/>
      <c r="AD358" s="292"/>
      <c r="AE358" s="292"/>
      <c r="AF358" s="292"/>
      <c r="AG358" s="292"/>
      <c r="AH358" s="292"/>
      <c r="AI358" s="292"/>
      <c r="AJ358" s="292"/>
      <c r="AK358" s="297"/>
      <c r="AL358" s="297"/>
      <c r="AM358" s="292"/>
      <c r="AN358" s="292"/>
      <c r="AO358" s="292"/>
      <c r="AP358" s="292"/>
      <c r="AQ358" s="413"/>
      <c r="AR358" s="413"/>
    </row>
    <row r="359" spans="1: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5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7"/>
      <c r="AC359" s="292"/>
      <c r="AD359" s="292"/>
      <c r="AE359" s="292"/>
      <c r="AF359" s="292"/>
      <c r="AG359" s="292"/>
      <c r="AH359" s="292"/>
      <c r="AI359" s="292"/>
      <c r="AJ359" s="292"/>
      <c r="AK359" s="297"/>
      <c r="AL359" s="297"/>
      <c r="AM359" s="292"/>
      <c r="AN359" s="292"/>
      <c r="AO359" s="292"/>
      <c r="AP359" s="292"/>
      <c r="AQ359" s="413"/>
      <c r="AR359" s="413"/>
    </row>
    <row r="360" spans="1: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5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7"/>
      <c r="AC360" s="292"/>
      <c r="AD360" s="292"/>
      <c r="AE360" s="292"/>
      <c r="AF360" s="292"/>
      <c r="AG360" s="292"/>
      <c r="AH360" s="292"/>
      <c r="AI360" s="292"/>
      <c r="AJ360" s="292"/>
      <c r="AK360" s="297"/>
      <c r="AL360" s="297"/>
      <c r="AM360" s="292"/>
      <c r="AN360" s="292"/>
      <c r="AO360" s="292"/>
      <c r="AP360" s="292"/>
      <c r="AQ360" s="413"/>
      <c r="AR360" s="413"/>
    </row>
    <row r="361" spans="1: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5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7"/>
      <c r="AC361" s="292"/>
      <c r="AD361" s="292"/>
      <c r="AE361" s="292"/>
      <c r="AF361" s="292"/>
      <c r="AG361" s="292"/>
      <c r="AH361" s="292"/>
      <c r="AI361" s="292"/>
      <c r="AJ361" s="292"/>
      <c r="AK361" s="297"/>
      <c r="AL361" s="297"/>
      <c r="AM361" s="292"/>
      <c r="AN361" s="292"/>
      <c r="AO361" s="292"/>
      <c r="AP361" s="292"/>
      <c r="AQ361" s="413"/>
      <c r="AR361" s="413"/>
    </row>
    <row r="362" spans="1: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5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7"/>
      <c r="AC362" s="292"/>
      <c r="AD362" s="292"/>
      <c r="AE362" s="292"/>
      <c r="AF362" s="292"/>
      <c r="AG362" s="292"/>
      <c r="AH362" s="292"/>
      <c r="AI362" s="292"/>
      <c r="AJ362" s="292"/>
      <c r="AK362" s="297"/>
      <c r="AL362" s="297"/>
      <c r="AM362" s="292"/>
      <c r="AN362" s="292"/>
      <c r="AO362" s="292"/>
      <c r="AP362" s="292"/>
      <c r="AQ362" s="413"/>
      <c r="AR362" s="413"/>
    </row>
    <row r="363" spans="1: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5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7"/>
      <c r="AC363" s="292"/>
      <c r="AD363" s="292"/>
      <c r="AE363" s="292"/>
      <c r="AF363" s="292"/>
      <c r="AG363" s="292"/>
      <c r="AH363" s="292"/>
      <c r="AI363" s="292"/>
      <c r="AJ363" s="292"/>
      <c r="AK363" s="297"/>
      <c r="AL363" s="297"/>
      <c r="AM363" s="292"/>
      <c r="AN363" s="292"/>
      <c r="AO363" s="292"/>
      <c r="AP363" s="292"/>
      <c r="AQ363" s="413"/>
      <c r="AR363" s="413"/>
    </row>
    <row r="364" spans="1: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5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7"/>
      <c r="AC364" s="292"/>
      <c r="AD364" s="292"/>
      <c r="AE364" s="292"/>
      <c r="AF364" s="292"/>
      <c r="AG364" s="292"/>
      <c r="AH364" s="292"/>
      <c r="AI364" s="292"/>
      <c r="AJ364" s="292"/>
      <c r="AK364" s="297"/>
      <c r="AL364" s="297"/>
      <c r="AM364" s="292"/>
      <c r="AN364" s="292"/>
      <c r="AO364" s="292"/>
      <c r="AP364" s="292"/>
      <c r="AQ364" s="413"/>
      <c r="AR364" s="413"/>
    </row>
    <row r="365" spans="1: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5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7"/>
      <c r="AC365" s="292"/>
      <c r="AD365" s="292"/>
      <c r="AE365" s="292"/>
      <c r="AF365" s="292"/>
      <c r="AG365" s="292"/>
      <c r="AH365" s="292"/>
      <c r="AI365" s="292"/>
      <c r="AJ365" s="292"/>
      <c r="AK365" s="297"/>
      <c r="AL365" s="297"/>
      <c r="AM365" s="292"/>
      <c r="AN365" s="292"/>
      <c r="AO365" s="292"/>
      <c r="AP365" s="292"/>
      <c r="AQ365" s="413"/>
      <c r="AR365" s="413"/>
    </row>
    <row r="366" spans="1: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5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7"/>
      <c r="AC366" s="292"/>
      <c r="AD366" s="292"/>
      <c r="AE366" s="292"/>
      <c r="AF366" s="292"/>
      <c r="AG366" s="292"/>
      <c r="AH366" s="292"/>
      <c r="AI366" s="292"/>
      <c r="AJ366" s="292"/>
      <c r="AK366" s="297"/>
      <c r="AL366" s="297"/>
      <c r="AM366" s="292"/>
      <c r="AN366" s="292"/>
      <c r="AO366" s="292"/>
      <c r="AP366" s="292"/>
      <c r="AQ366" s="413"/>
      <c r="AR366" s="413"/>
    </row>
    <row r="367" spans="1: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5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7"/>
      <c r="AC367" s="292"/>
      <c r="AD367" s="292"/>
      <c r="AE367" s="292"/>
      <c r="AF367" s="292"/>
      <c r="AG367" s="292"/>
      <c r="AH367" s="292"/>
      <c r="AI367" s="292"/>
      <c r="AJ367" s="292"/>
      <c r="AK367" s="297"/>
      <c r="AL367" s="297"/>
      <c r="AM367" s="292"/>
      <c r="AN367" s="292"/>
      <c r="AO367" s="292"/>
      <c r="AP367" s="292"/>
      <c r="AQ367" s="413"/>
      <c r="AR367" s="413"/>
    </row>
    <row r="368" spans="1: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5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7"/>
      <c r="AC368" s="292"/>
      <c r="AD368" s="292"/>
      <c r="AE368" s="292"/>
      <c r="AF368" s="292"/>
      <c r="AG368" s="292"/>
      <c r="AH368" s="292"/>
      <c r="AI368" s="292"/>
      <c r="AJ368" s="292"/>
      <c r="AK368" s="297"/>
      <c r="AL368" s="297"/>
      <c r="AM368" s="292"/>
      <c r="AN368" s="292"/>
      <c r="AO368" s="292"/>
      <c r="AP368" s="292"/>
      <c r="AQ368" s="413"/>
      <c r="AR368" s="413"/>
    </row>
    <row r="369" spans="1: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5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7"/>
      <c r="AC369" s="292"/>
      <c r="AD369" s="292"/>
      <c r="AE369" s="292"/>
      <c r="AF369" s="292"/>
      <c r="AG369" s="292"/>
      <c r="AH369" s="292"/>
      <c r="AI369" s="292"/>
      <c r="AJ369" s="292"/>
      <c r="AK369" s="297"/>
      <c r="AL369" s="297"/>
      <c r="AM369" s="292"/>
      <c r="AN369" s="292"/>
      <c r="AO369" s="292"/>
      <c r="AP369" s="292"/>
      <c r="AQ369" s="413"/>
      <c r="AR369" s="413"/>
    </row>
    <row r="370" spans="1: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5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7"/>
      <c r="AC370" s="292"/>
      <c r="AD370" s="292"/>
      <c r="AE370" s="292"/>
      <c r="AF370" s="292"/>
      <c r="AG370" s="292"/>
      <c r="AH370" s="292"/>
      <c r="AI370" s="292"/>
      <c r="AJ370" s="292"/>
      <c r="AK370" s="297"/>
      <c r="AL370" s="297"/>
      <c r="AM370" s="292"/>
      <c r="AN370" s="292"/>
      <c r="AO370" s="292"/>
      <c r="AP370" s="292"/>
      <c r="AQ370" s="413"/>
      <c r="AR370" s="413"/>
    </row>
    <row r="371" spans="1: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5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7"/>
      <c r="AC371" s="292"/>
      <c r="AD371" s="292"/>
      <c r="AE371" s="292"/>
      <c r="AF371" s="292"/>
      <c r="AG371" s="292"/>
      <c r="AH371" s="292"/>
      <c r="AI371" s="292"/>
      <c r="AJ371" s="292"/>
      <c r="AK371" s="297"/>
      <c r="AL371" s="297"/>
      <c r="AM371" s="292"/>
      <c r="AN371" s="292"/>
      <c r="AO371" s="292"/>
      <c r="AP371" s="292"/>
      <c r="AQ371" s="413"/>
      <c r="AR371" s="413"/>
    </row>
    <row r="372" spans="1: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5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7"/>
      <c r="AC372" s="292"/>
      <c r="AD372" s="292"/>
      <c r="AE372" s="292"/>
      <c r="AF372" s="292"/>
      <c r="AG372" s="292"/>
      <c r="AH372" s="292"/>
      <c r="AI372" s="292"/>
      <c r="AJ372" s="292"/>
      <c r="AK372" s="297"/>
      <c r="AL372" s="297"/>
      <c r="AM372" s="292"/>
      <c r="AN372" s="292"/>
      <c r="AO372" s="292"/>
      <c r="AP372" s="292"/>
      <c r="AQ372" s="413"/>
      <c r="AR372" s="413"/>
    </row>
    <row r="373" spans="1: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5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7"/>
      <c r="AC373" s="292"/>
      <c r="AD373" s="292"/>
      <c r="AE373" s="292"/>
      <c r="AF373" s="292"/>
      <c r="AG373" s="292"/>
      <c r="AH373" s="292"/>
      <c r="AI373" s="292"/>
      <c r="AJ373" s="292"/>
      <c r="AK373" s="297"/>
      <c r="AL373" s="297"/>
      <c r="AM373" s="292"/>
      <c r="AN373" s="292"/>
      <c r="AO373" s="292"/>
      <c r="AP373" s="292"/>
      <c r="AQ373" s="413"/>
      <c r="AR373" s="413"/>
    </row>
    <row r="374" spans="1: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5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7"/>
      <c r="AC374" s="292"/>
      <c r="AD374" s="292"/>
      <c r="AE374" s="292"/>
      <c r="AF374" s="292"/>
      <c r="AG374" s="292"/>
      <c r="AH374" s="292"/>
      <c r="AI374" s="292"/>
      <c r="AJ374" s="292"/>
      <c r="AK374" s="297"/>
      <c r="AL374" s="297"/>
      <c r="AM374" s="292"/>
      <c r="AN374" s="292"/>
      <c r="AO374" s="292"/>
      <c r="AP374" s="292"/>
      <c r="AQ374" s="413"/>
      <c r="AR374" s="413"/>
    </row>
    <row r="375" spans="1: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5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7"/>
      <c r="AC375" s="292"/>
      <c r="AD375" s="292"/>
      <c r="AE375" s="292"/>
      <c r="AF375" s="292"/>
      <c r="AG375" s="292"/>
      <c r="AH375" s="292"/>
      <c r="AI375" s="292"/>
      <c r="AJ375" s="292"/>
      <c r="AK375" s="297"/>
      <c r="AL375" s="297"/>
      <c r="AM375" s="292"/>
      <c r="AN375" s="292"/>
      <c r="AO375" s="292"/>
      <c r="AP375" s="292"/>
      <c r="AQ375" s="413"/>
      <c r="AR375" s="413"/>
    </row>
    <row r="376" spans="1: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5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7"/>
      <c r="AC376" s="292"/>
      <c r="AD376" s="292"/>
      <c r="AE376" s="292"/>
      <c r="AF376" s="292"/>
      <c r="AG376" s="292"/>
      <c r="AH376" s="292"/>
      <c r="AI376" s="292"/>
      <c r="AJ376" s="292"/>
      <c r="AK376" s="297"/>
      <c r="AL376" s="297"/>
      <c r="AM376" s="292"/>
      <c r="AN376" s="292"/>
      <c r="AO376" s="292"/>
      <c r="AP376" s="292"/>
      <c r="AQ376" s="413"/>
      <c r="AR376" s="413"/>
    </row>
    <row r="377" spans="1: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5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7"/>
      <c r="AC377" s="292"/>
      <c r="AD377" s="292"/>
      <c r="AE377" s="292"/>
      <c r="AF377" s="292"/>
      <c r="AG377" s="292"/>
      <c r="AH377" s="292"/>
      <c r="AI377" s="292"/>
      <c r="AJ377" s="292"/>
      <c r="AK377" s="297"/>
      <c r="AL377" s="297"/>
      <c r="AM377" s="292"/>
      <c r="AN377" s="292"/>
      <c r="AO377" s="292"/>
      <c r="AP377" s="292"/>
      <c r="AQ377" s="413"/>
      <c r="AR377" s="413"/>
    </row>
    <row r="378" spans="1: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5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7"/>
      <c r="AC378" s="292"/>
      <c r="AD378" s="292"/>
      <c r="AE378" s="292"/>
      <c r="AF378" s="292"/>
      <c r="AG378" s="292"/>
      <c r="AH378" s="292"/>
      <c r="AI378" s="292"/>
      <c r="AJ378" s="292"/>
      <c r="AK378" s="297"/>
      <c r="AL378" s="297"/>
      <c r="AM378" s="292"/>
      <c r="AN378" s="292"/>
      <c r="AO378" s="292"/>
      <c r="AP378" s="292"/>
      <c r="AQ378" s="413"/>
      <c r="AR378" s="413"/>
    </row>
    <row r="379" spans="1: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5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7"/>
      <c r="AC379" s="292"/>
      <c r="AD379" s="292"/>
      <c r="AE379" s="292"/>
      <c r="AF379" s="292"/>
      <c r="AG379" s="292"/>
      <c r="AH379" s="292"/>
      <c r="AI379" s="292"/>
      <c r="AJ379" s="292"/>
      <c r="AK379" s="297"/>
      <c r="AL379" s="297"/>
      <c r="AM379" s="292"/>
      <c r="AN379" s="292"/>
      <c r="AO379" s="292"/>
      <c r="AP379" s="292"/>
      <c r="AQ379" s="413"/>
      <c r="AR379" s="413"/>
    </row>
    <row r="380" spans="1: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5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7"/>
      <c r="AC380" s="292"/>
      <c r="AD380" s="292"/>
      <c r="AE380" s="292"/>
      <c r="AF380" s="292"/>
      <c r="AG380" s="292"/>
      <c r="AH380" s="292"/>
      <c r="AI380" s="292"/>
      <c r="AJ380" s="292"/>
      <c r="AK380" s="297"/>
      <c r="AL380" s="297"/>
      <c r="AM380" s="292"/>
      <c r="AN380" s="292"/>
      <c r="AO380" s="292"/>
      <c r="AP380" s="292"/>
      <c r="AQ380" s="413"/>
      <c r="AR380" s="413"/>
    </row>
    <row r="381" spans="1: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5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7"/>
      <c r="AC381" s="292"/>
      <c r="AD381" s="292"/>
      <c r="AE381" s="292"/>
      <c r="AF381" s="292"/>
      <c r="AG381" s="292"/>
      <c r="AH381" s="292"/>
      <c r="AI381" s="292"/>
      <c r="AJ381" s="292"/>
      <c r="AK381" s="297"/>
      <c r="AL381" s="297"/>
      <c r="AM381" s="292"/>
      <c r="AN381" s="292"/>
      <c r="AO381" s="292"/>
      <c r="AP381" s="292"/>
      <c r="AQ381" s="413"/>
      <c r="AR381" s="413"/>
    </row>
    <row r="382" spans="1: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5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7"/>
      <c r="AC382" s="292"/>
      <c r="AD382" s="292"/>
      <c r="AE382" s="292"/>
      <c r="AF382" s="292"/>
      <c r="AG382" s="292"/>
      <c r="AH382" s="292"/>
      <c r="AI382" s="292"/>
      <c r="AJ382" s="292"/>
      <c r="AK382" s="297"/>
      <c r="AL382" s="297"/>
      <c r="AM382" s="292"/>
      <c r="AN382" s="292"/>
      <c r="AO382" s="292"/>
      <c r="AP382" s="292"/>
      <c r="AQ382" s="413"/>
      <c r="AR382" s="413"/>
    </row>
    <row r="383" spans="1: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5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7"/>
      <c r="AC383" s="292"/>
      <c r="AD383" s="292"/>
      <c r="AE383" s="292"/>
      <c r="AF383" s="292"/>
      <c r="AG383" s="292"/>
      <c r="AH383" s="292"/>
      <c r="AI383" s="292"/>
      <c r="AJ383" s="292"/>
      <c r="AK383" s="297"/>
      <c r="AL383" s="297"/>
      <c r="AM383" s="292"/>
      <c r="AN383" s="292"/>
      <c r="AO383" s="292"/>
      <c r="AP383" s="292"/>
      <c r="AQ383" s="413"/>
      <c r="AR383" s="413"/>
    </row>
    <row r="384" spans="1: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5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7"/>
      <c r="AC384" s="292"/>
      <c r="AD384" s="292"/>
      <c r="AE384" s="292"/>
      <c r="AF384" s="292"/>
      <c r="AG384" s="292"/>
      <c r="AH384" s="292"/>
      <c r="AI384" s="292"/>
      <c r="AJ384" s="292"/>
      <c r="AK384" s="297"/>
      <c r="AL384" s="297"/>
      <c r="AM384" s="292"/>
      <c r="AN384" s="292"/>
      <c r="AO384" s="292"/>
      <c r="AP384" s="292"/>
      <c r="AQ384" s="413"/>
      <c r="AR384" s="413"/>
    </row>
    <row r="385" spans="1: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5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7"/>
      <c r="AC385" s="292"/>
      <c r="AD385" s="292"/>
      <c r="AE385" s="292"/>
      <c r="AF385" s="292"/>
      <c r="AG385" s="292"/>
      <c r="AH385" s="292"/>
      <c r="AI385" s="292"/>
      <c r="AJ385" s="292"/>
      <c r="AK385" s="297"/>
      <c r="AL385" s="297"/>
      <c r="AM385" s="292"/>
      <c r="AN385" s="292"/>
      <c r="AO385" s="292"/>
      <c r="AP385" s="292"/>
      <c r="AQ385" s="413"/>
      <c r="AR385" s="413"/>
    </row>
    <row r="386" spans="1: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5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7"/>
      <c r="AC386" s="292"/>
      <c r="AD386" s="292"/>
      <c r="AE386" s="292"/>
      <c r="AF386" s="292"/>
      <c r="AG386" s="292"/>
      <c r="AH386" s="292"/>
      <c r="AI386" s="292"/>
      <c r="AJ386" s="292"/>
      <c r="AK386" s="297"/>
      <c r="AL386" s="297"/>
      <c r="AM386" s="292"/>
      <c r="AN386" s="292"/>
      <c r="AO386" s="292"/>
      <c r="AP386" s="292"/>
      <c r="AQ386" s="413"/>
      <c r="AR386" s="413"/>
    </row>
    <row r="387" spans="1: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5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7"/>
      <c r="AC387" s="292"/>
      <c r="AD387" s="292"/>
      <c r="AE387" s="292"/>
      <c r="AF387" s="292"/>
      <c r="AG387" s="292"/>
      <c r="AH387" s="292"/>
      <c r="AI387" s="292"/>
      <c r="AJ387" s="292"/>
      <c r="AK387" s="297"/>
      <c r="AL387" s="297"/>
      <c r="AM387" s="292"/>
      <c r="AN387" s="292"/>
      <c r="AO387" s="292"/>
      <c r="AP387" s="292"/>
      <c r="AQ387" s="413"/>
      <c r="AR387" s="413"/>
    </row>
    <row r="388" spans="1: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5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7"/>
      <c r="AC388" s="292"/>
      <c r="AD388" s="292"/>
      <c r="AE388" s="292"/>
      <c r="AF388" s="292"/>
      <c r="AG388" s="292"/>
      <c r="AH388" s="292"/>
      <c r="AI388" s="292"/>
      <c r="AJ388" s="292"/>
      <c r="AK388" s="297"/>
      <c r="AL388" s="297"/>
      <c r="AM388" s="292"/>
      <c r="AN388" s="292"/>
      <c r="AO388" s="292"/>
      <c r="AP388" s="292"/>
      <c r="AQ388" s="413"/>
      <c r="AR388" s="413"/>
    </row>
    <row r="389" spans="1: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5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7"/>
      <c r="AC389" s="292"/>
      <c r="AD389" s="292"/>
      <c r="AE389" s="292"/>
      <c r="AF389" s="292"/>
      <c r="AG389" s="292"/>
      <c r="AH389" s="292"/>
      <c r="AI389" s="292"/>
      <c r="AJ389" s="292"/>
      <c r="AK389" s="297"/>
      <c r="AL389" s="297"/>
      <c r="AM389" s="292"/>
      <c r="AN389" s="292"/>
      <c r="AO389" s="292"/>
      <c r="AP389" s="292"/>
      <c r="AQ389" s="413"/>
      <c r="AR389" s="413"/>
    </row>
    <row r="390" spans="1: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5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7"/>
      <c r="AC390" s="292"/>
      <c r="AD390" s="292"/>
      <c r="AE390" s="292"/>
      <c r="AF390" s="292"/>
      <c r="AG390" s="292"/>
      <c r="AH390" s="292"/>
      <c r="AI390" s="292"/>
      <c r="AJ390" s="292"/>
      <c r="AK390" s="297"/>
      <c r="AL390" s="297"/>
      <c r="AM390" s="292"/>
      <c r="AN390" s="292"/>
      <c r="AO390" s="292"/>
      <c r="AP390" s="292"/>
      <c r="AQ390" s="413"/>
      <c r="AR390" s="413"/>
    </row>
    <row r="391" spans="1: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5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7"/>
      <c r="AC391" s="292"/>
      <c r="AD391" s="292"/>
      <c r="AE391" s="292"/>
      <c r="AF391" s="292"/>
      <c r="AG391" s="292"/>
      <c r="AH391" s="292"/>
      <c r="AI391" s="292"/>
      <c r="AJ391" s="292"/>
      <c r="AK391" s="297"/>
      <c r="AL391" s="297"/>
      <c r="AM391" s="292"/>
      <c r="AN391" s="292"/>
      <c r="AO391" s="292"/>
      <c r="AP391" s="292"/>
      <c r="AQ391" s="413"/>
      <c r="AR391" s="413"/>
    </row>
    <row r="392" spans="1: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5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7"/>
      <c r="AC392" s="292"/>
      <c r="AD392" s="292"/>
      <c r="AE392" s="292"/>
      <c r="AF392" s="292"/>
      <c r="AG392" s="292"/>
      <c r="AH392" s="292"/>
      <c r="AI392" s="292"/>
      <c r="AJ392" s="292"/>
      <c r="AK392" s="297"/>
      <c r="AL392" s="297"/>
      <c r="AM392" s="292"/>
      <c r="AN392" s="292"/>
      <c r="AO392" s="292"/>
      <c r="AP392" s="292"/>
      <c r="AQ392" s="413"/>
      <c r="AR392" s="413"/>
    </row>
    <row r="393" spans="1: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5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7"/>
      <c r="AC393" s="292"/>
      <c r="AD393" s="292"/>
      <c r="AE393" s="292"/>
      <c r="AF393" s="292"/>
      <c r="AG393" s="292"/>
      <c r="AH393" s="292"/>
      <c r="AI393" s="292"/>
      <c r="AJ393" s="292"/>
      <c r="AK393" s="297"/>
      <c r="AL393" s="297"/>
      <c r="AM393" s="292"/>
      <c r="AN393" s="292"/>
      <c r="AO393" s="292"/>
      <c r="AP393" s="292"/>
      <c r="AQ393" s="413"/>
      <c r="AR393" s="413"/>
    </row>
    <row r="394" spans="1: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5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7"/>
      <c r="AC394" s="292"/>
      <c r="AD394" s="292"/>
      <c r="AE394" s="292"/>
      <c r="AF394" s="292"/>
      <c r="AG394" s="292"/>
      <c r="AH394" s="292"/>
      <c r="AI394" s="292"/>
      <c r="AJ394" s="292"/>
      <c r="AK394" s="297"/>
      <c r="AL394" s="297"/>
      <c r="AM394" s="292"/>
      <c r="AN394" s="292"/>
      <c r="AO394" s="292"/>
      <c r="AP394" s="292"/>
      <c r="AQ394" s="413"/>
      <c r="AR394" s="413"/>
    </row>
    <row r="395" spans="1: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5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7"/>
      <c r="AC395" s="292"/>
      <c r="AD395" s="292"/>
      <c r="AE395" s="292"/>
      <c r="AF395" s="292"/>
      <c r="AG395" s="292"/>
      <c r="AH395" s="292"/>
      <c r="AI395" s="292"/>
      <c r="AJ395" s="292"/>
      <c r="AK395" s="297"/>
      <c r="AL395" s="297"/>
      <c r="AM395" s="292"/>
      <c r="AN395" s="292"/>
      <c r="AO395" s="292"/>
      <c r="AP395" s="292"/>
      <c r="AQ395" s="413"/>
      <c r="AR395" s="413"/>
    </row>
    <row r="396" spans="1: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5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7"/>
      <c r="AC396" s="292"/>
      <c r="AD396" s="292"/>
      <c r="AE396" s="292"/>
      <c r="AF396" s="292"/>
      <c r="AG396" s="292"/>
      <c r="AH396" s="292"/>
      <c r="AI396" s="292"/>
      <c r="AJ396" s="292"/>
      <c r="AK396" s="297"/>
      <c r="AL396" s="297"/>
      <c r="AM396" s="292"/>
      <c r="AN396" s="292"/>
      <c r="AO396" s="292"/>
      <c r="AP396" s="292"/>
      <c r="AQ396" s="413"/>
      <c r="AR396" s="413"/>
    </row>
    <row r="397" spans="1: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5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7"/>
      <c r="AC397" s="292"/>
      <c r="AD397" s="292"/>
      <c r="AE397" s="292"/>
      <c r="AF397" s="292"/>
      <c r="AG397" s="292"/>
      <c r="AH397" s="292"/>
      <c r="AI397" s="292"/>
      <c r="AJ397" s="292"/>
      <c r="AK397" s="297"/>
      <c r="AL397" s="297"/>
      <c r="AM397" s="292"/>
      <c r="AN397" s="292"/>
      <c r="AO397" s="292"/>
      <c r="AP397" s="292"/>
      <c r="AQ397" s="413"/>
      <c r="AR397" s="413"/>
    </row>
    <row r="398" spans="1: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5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7"/>
      <c r="AC398" s="292"/>
      <c r="AD398" s="292"/>
      <c r="AE398" s="292"/>
      <c r="AF398" s="292"/>
      <c r="AG398" s="292"/>
      <c r="AH398" s="292"/>
      <c r="AI398" s="292"/>
      <c r="AJ398" s="292"/>
      <c r="AK398" s="297"/>
      <c r="AL398" s="297"/>
      <c r="AM398" s="292"/>
      <c r="AN398" s="292"/>
      <c r="AO398" s="292"/>
      <c r="AP398" s="292"/>
      <c r="AQ398" s="413"/>
      <c r="AR398" s="413"/>
    </row>
    <row r="399" spans="1: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5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7"/>
      <c r="AC399" s="292"/>
      <c r="AD399" s="292"/>
      <c r="AE399" s="292"/>
      <c r="AF399" s="292"/>
      <c r="AG399" s="292"/>
      <c r="AH399" s="292"/>
      <c r="AI399" s="292"/>
      <c r="AJ399" s="292"/>
      <c r="AK399" s="297"/>
      <c r="AL399" s="297"/>
      <c r="AM399" s="292"/>
      <c r="AN399" s="292"/>
      <c r="AO399" s="292"/>
      <c r="AP399" s="292"/>
      <c r="AQ399" s="413"/>
      <c r="AR399" s="413"/>
    </row>
    <row r="400" spans="1: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5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7"/>
      <c r="AC400" s="292"/>
      <c r="AD400" s="292"/>
      <c r="AE400" s="292"/>
      <c r="AF400" s="292"/>
      <c r="AG400" s="292"/>
      <c r="AH400" s="292"/>
      <c r="AI400" s="292"/>
      <c r="AJ400" s="292"/>
      <c r="AK400" s="297"/>
      <c r="AL400" s="297"/>
      <c r="AM400" s="292"/>
      <c r="AN400" s="292"/>
      <c r="AO400" s="292"/>
      <c r="AP400" s="292"/>
      <c r="AQ400" s="413"/>
      <c r="AR400" s="413"/>
    </row>
    <row r="401" spans="1: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5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7"/>
      <c r="AC401" s="292"/>
      <c r="AD401" s="292"/>
      <c r="AE401" s="292"/>
      <c r="AF401" s="292"/>
      <c r="AG401" s="292"/>
      <c r="AH401" s="292"/>
      <c r="AI401" s="292"/>
      <c r="AJ401" s="292"/>
      <c r="AK401" s="297"/>
      <c r="AL401" s="297"/>
      <c r="AM401" s="292"/>
      <c r="AN401" s="292"/>
      <c r="AO401" s="292"/>
      <c r="AP401" s="292"/>
      <c r="AQ401" s="413"/>
      <c r="AR401" s="413"/>
    </row>
    <row r="402" spans="1: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5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7"/>
      <c r="AC402" s="292"/>
      <c r="AD402" s="292"/>
      <c r="AE402" s="292"/>
      <c r="AF402" s="292"/>
      <c r="AG402" s="292"/>
      <c r="AH402" s="292"/>
      <c r="AI402" s="292"/>
      <c r="AJ402" s="292"/>
      <c r="AK402" s="297"/>
      <c r="AL402" s="297"/>
      <c r="AM402" s="292"/>
      <c r="AN402" s="292"/>
      <c r="AO402" s="292"/>
      <c r="AP402" s="292"/>
      <c r="AQ402" s="413"/>
      <c r="AR402" s="413"/>
    </row>
    <row r="403" spans="1: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5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7"/>
      <c r="AC403" s="292"/>
      <c r="AD403" s="292"/>
      <c r="AE403" s="292"/>
      <c r="AF403" s="292"/>
      <c r="AG403" s="292"/>
      <c r="AH403" s="292"/>
      <c r="AI403" s="292"/>
      <c r="AJ403" s="292"/>
      <c r="AK403" s="297"/>
      <c r="AL403" s="297"/>
      <c r="AM403" s="292"/>
      <c r="AN403" s="292"/>
      <c r="AO403" s="292"/>
      <c r="AP403" s="292"/>
      <c r="AQ403" s="413"/>
      <c r="AR403" s="413"/>
    </row>
    <row r="404" spans="1: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5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7"/>
      <c r="AC404" s="292"/>
      <c r="AD404" s="292"/>
      <c r="AE404" s="292"/>
      <c r="AF404" s="292"/>
      <c r="AG404" s="292"/>
      <c r="AH404" s="292"/>
      <c r="AI404" s="292"/>
      <c r="AJ404" s="292"/>
      <c r="AK404" s="297"/>
      <c r="AL404" s="297"/>
      <c r="AM404" s="292"/>
      <c r="AN404" s="292"/>
      <c r="AO404" s="292"/>
      <c r="AP404" s="292"/>
      <c r="AQ404" s="413"/>
      <c r="AR404" s="413"/>
    </row>
    <row r="405" spans="1: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5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7"/>
      <c r="AC405" s="292"/>
      <c r="AD405" s="292"/>
      <c r="AE405" s="292"/>
      <c r="AF405" s="292"/>
      <c r="AG405" s="292"/>
      <c r="AH405" s="292"/>
      <c r="AI405" s="292"/>
      <c r="AJ405" s="292"/>
      <c r="AK405" s="297"/>
      <c r="AL405" s="297"/>
      <c r="AM405" s="292"/>
      <c r="AN405" s="292"/>
      <c r="AO405" s="292"/>
      <c r="AP405" s="292"/>
      <c r="AQ405" s="413"/>
      <c r="AR405" s="413"/>
    </row>
    <row r="406" spans="1: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5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7"/>
      <c r="AC406" s="292"/>
      <c r="AD406" s="292"/>
      <c r="AE406" s="292"/>
      <c r="AF406" s="292"/>
      <c r="AG406" s="292"/>
      <c r="AH406" s="292"/>
      <c r="AI406" s="292"/>
      <c r="AJ406" s="292"/>
      <c r="AK406" s="297"/>
      <c r="AL406" s="297"/>
      <c r="AM406" s="292"/>
      <c r="AN406" s="292"/>
      <c r="AO406" s="292"/>
      <c r="AP406" s="292"/>
      <c r="AQ406" s="413"/>
      <c r="AR406" s="413"/>
    </row>
    <row r="407" spans="1: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5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7"/>
      <c r="AC407" s="292"/>
      <c r="AD407" s="292"/>
      <c r="AE407" s="292"/>
      <c r="AF407" s="292"/>
      <c r="AG407" s="292"/>
      <c r="AH407" s="292"/>
      <c r="AI407" s="292"/>
      <c r="AJ407" s="292"/>
      <c r="AK407" s="297"/>
      <c r="AL407" s="297"/>
      <c r="AM407" s="292"/>
      <c r="AN407" s="292"/>
      <c r="AO407" s="292"/>
      <c r="AP407" s="292"/>
      <c r="AQ407" s="413"/>
      <c r="AR407" s="413"/>
    </row>
    <row r="408" spans="1: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5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7"/>
      <c r="AC408" s="292"/>
      <c r="AD408" s="292"/>
      <c r="AE408" s="292"/>
      <c r="AF408" s="292"/>
      <c r="AG408" s="292"/>
      <c r="AH408" s="292"/>
      <c r="AI408" s="292"/>
      <c r="AJ408" s="292"/>
      <c r="AK408" s="297"/>
      <c r="AL408" s="297"/>
      <c r="AM408" s="292"/>
      <c r="AN408" s="292"/>
      <c r="AO408" s="292"/>
      <c r="AP408" s="292"/>
      <c r="AQ408" s="413"/>
      <c r="AR408" s="413"/>
    </row>
    <row r="409" spans="1: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5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7"/>
      <c r="AC409" s="292"/>
      <c r="AD409" s="292"/>
      <c r="AE409" s="292"/>
      <c r="AF409" s="292"/>
      <c r="AG409" s="292"/>
      <c r="AH409" s="292"/>
      <c r="AI409" s="292"/>
      <c r="AJ409" s="292"/>
      <c r="AK409" s="297"/>
      <c r="AL409" s="297"/>
      <c r="AM409" s="292"/>
      <c r="AN409" s="292"/>
      <c r="AO409" s="292"/>
      <c r="AP409" s="292"/>
      <c r="AQ409" s="413"/>
      <c r="AR409" s="413"/>
    </row>
    <row r="410" spans="1: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5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7"/>
      <c r="AC410" s="292"/>
      <c r="AD410" s="292"/>
      <c r="AE410" s="292"/>
      <c r="AF410" s="292"/>
      <c r="AG410" s="292"/>
      <c r="AH410" s="292"/>
      <c r="AI410" s="292"/>
      <c r="AJ410" s="292"/>
      <c r="AK410" s="297"/>
      <c r="AL410" s="297"/>
      <c r="AM410" s="292"/>
      <c r="AN410" s="292"/>
      <c r="AO410" s="292"/>
      <c r="AP410" s="292"/>
      <c r="AQ410" s="413"/>
      <c r="AR410" s="413"/>
    </row>
    <row r="411" spans="1: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5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7"/>
      <c r="AC411" s="292"/>
      <c r="AD411" s="292"/>
      <c r="AE411" s="292"/>
      <c r="AF411" s="292"/>
      <c r="AG411" s="292"/>
      <c r="AH411" s="292"/>
      <c r="AI411" s="292"/>
      <c r="AJ411" s="292"/>
      <c r="AK411" s="297"/>
      <c r="AL411" s="297"/>
      <c r="AM411" s="292"/>
      <c r="AN411" s="292"/>
      <c r="AO411" s="292"/>
      <c r="AP411" s="292"/>
      <c r="AQ411" s="413"/>
      <c r="AR411" s="413"/>
    </row>
    <row r="412" spans="1: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5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7"/>
      <c r="AC412" s="292"/>
      <c r="AD412" s="292"/>
      <c r="AE412" s="292"/>
      <c r="AF412" s="292"/>
      <c r="AG412" s="292"/>
      <c r="AH412" s="292"/>
      <c r="AI412" s="292"/>
      <c r="AJ412" s="292"/>
      <c r="AK412" s="297"/>
      <c r="AL412" s="297"/>
      <c r="AM412" s="292"/>
      <c r="AN412" s="292"/>
      <c r="AO412" s="292"/>
      <c r="AP412" s="292"/>
      <c r="AQ412" s="413"/>
      <c r="AR412" s="413"/>
    </row>
    <row r="413" spans="1: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5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7"/>
      <c r="AC413" s="292"/>
      <c r="AD413" s="292"/>
      <c r="AE413" s="292"/>
      <c r="AF413" s="292"/>
      <c r="AG413" s="292"/>
      <c r="AH413" s="292"/>
      <c r="AI413" s="292"/>
      <c r="AJ413" s="292"/>
      <c r="AK413" s="297"/>
      <c r="AL413" s="297"/>
      <c r="AM413" s="292"/>
      <c r="AN413" s="292"/>
      <c r="AO413" s="292"/>
      <c r="AP413" s="292"/>
      <c r="AQ413" s="413"/>
      <c r="AR413" s="413"/>
    </row>
    <row r="414" spans="1: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5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7"/>
      <c r="AC414" s="292"/>
      <c r="AD414" s="292"/>
      <c r="AE414" s="292"/>
      <c r="AF414" s="292"/>
      <c r="AG414" s="292"/>
      <c r="AH414" s="292"/>
      <c r="AI414" s="292"/>
      <c r="AJ414" s="292"/>
      <c r="AK414" s="297"/>
      <c r="AL414" s="297"/>
      <c r="AM414" s="292"/>
      <c r="AN414" s="292"/>
      <c r="AO414" s="292"/>
      <c r="AP414" s="292"/>
      <c r="AQ414" s="413"/>
      <c r="AR414" s="413"/>
    </row>
    <row r="415" spans="1: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5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7"/>
      <c r="AC415" s="292"/>
      <c r="AD415" s="292"/>
      <c r="AE415" s="292"/>
      <c r="AF415" s="292"/>
      <c r="AG415" s="292"/>
      <c r="AH415" s="292"/>
      <c r="AI415" s="292"/>
      <c r="AJ415" s="292"/>
      <c r="AK415" s="297"/>
      <c r="AL415" s="297"/>
      <c r="AM415" s="292"/>
      <c r="AN415" s="292"/>
      <c r="AO415" s="292"/>
      <c r="AP415" s="292"/>
      <c r="AQ415" s="413"/>
      <c r="AR415" s="413"/>
    </row>
    <row r="416" spans="1: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5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7"/>
      <c r="AC416" s="292"/>
      <c r="AD416" s="292"/>
      <c r="AE416" s="292"/>
      <c r="AF416" s="292"/>
      <c r="AG416" s="292"/>
      <c r="AH416" s="292"/>
      <c r="AI416" s="292"/>
      <c r="AJ416" s="292"/>
      <c r="AK416" s="297"/>
      <c r="AL416" s="297"/>
      <c r="AM416" s="292"/>
      <c r="AN416" s="292"/>
      <c r="AO416" s="292"/>
      <c r="AP416" s="292"/>
      <c r="AQ416" s="413"/>
      <c r="AR416" s="413"/>
    </row>
    <row r="417" spans="1: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5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7"/>
      <c r="AC417" s="292"/>
      <c r="AD417" s="292"/>
      <c r="AE417" s="292"/>
      <c r="AF417" s="292"/>
      <c r="AG417" s="292"/>
      <c r="AH417" s="292"/>
      <c r="AI417" s="292"/>
      <c r="AJ417" s="292"/>
      <c r="AK417" s="297"/>
      <c r="AL417" s="297"/>
      <c r="AM417" s="292"/>
      <c r="AN417" s="292"/>
      <c r="AO417" s="292"/>
      <c r="AP417" s="292"/>
      <c r="AQ417" s="413"/>
      <c r="AR417" s="413"/>
    </row>
    <row r="418" spans="1: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5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7"/>
      <c r="AC418" s="292"/>
      <c r="AD418" s="292"/>
      <c r="AE418" s="292"/>
      <c r="AF418" s="292"/>
      <c r="AG418" s="292"/>
      <c r="AH418" s="292"/>
      <c r="AI418" s="292"/>
      <c r="AJ418" s="292"/>
      <c r="AK418" s="297"/>
      <c r="AL418" s="297"/>
      <c r="AM418" s="292"/>
      <c r="AN418" s="292"/>
      <c r="AO418" s="292"/>
      <c r="AP418" s="292"/>
      <c r="AQ418" s="413"/>
      <c r="AR418" s="413"/>
    </row>
    <row r="419" spans="1: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5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7"/>
      <c r="AC419" s="292"/>
      <c r="AD419" s="292"/>
      <c r="AE419" s="292"/>
      <c r="AF419" s="292"/>
      <c r="AG419" s="292"/>
      <c r="AH419" s="292"/>
      <c r="AI419" s="292"/>
      <c r="AJ419" s="292"/>
      <c r="AK419" s="297"/>
      <c r="AL419" s="297"/>
      <c r="AM419" s="292"/>
      <c r="AN419" s="292"/>
      <c r="AO419" s="292"/>
      <c r="AP419" s="292"/>
      <c r="AQ419" s="413"/>
      <c r="AR419" s="413"/>
    </row>
    <row r="420" spans="1: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5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7"/>
      <c r="AC420" s="292"/>
      <c r="AD420" s="292"/>
      <c r="AE420" s="292"/>
      <c r="AF420" s="292"/>
      <c r="AG420" s="292"/>
      <c r="AH420" s="292"/>
      <c r="AI420" s="292"/>
      <c r="AJ420" s="292"/>
      <c r="AK420" s="297"/>
      <c r="AL420" s="297"/>
      <c r="AM420" s="292"/>
      <c r="AN420" s="292"/>
      <c r="AO420" s="292"/>
      <c r="AP420" s="292"/>
      <c r="AQ420" s="413"/>
      <c r="AR420" s="413"/>
    </row>
    <row r="421" spans="1: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5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7"/>
      <c r="AC421" s="292"/>
      <c r="AD421" s="292"/>
      <c r="AE421" s="292"/>
      <c r="AF421" s="292"/>
      <c r="AG421" s="292"/>
      <c r="AH421" s="292"/>
      <c r="AI421" s="292"/>
      <c r="AJ421" s="292"/>
      <c r="AK421" s="297"/>
      <c r="AL421" s="297"/>
      <c r="AM421" s="292"/>
      <c r="AN421" s="292"/>
      <c r="AO421" s="292"/>
      <c r="AP421" s="292"/>
      <c r="AQ421" s="413"/>
      <c r="AR421" s="413"/>
    </row>
    <row r="422" spans="1: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5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7"/>
      <c r="AC422" s="292"/>
      <c r="AD422" s="292"/>
      <c r="AE422" s="292"/>
      <c r="AF422" s="292"/>
      <c r="AG422" s="292"/>
      <c r="AH422" s="292"/>
      <c r="AI422" s="292"/>
      <c r="AJ422" s="292"/>
      <c r="AK422" s="297"/>
      <c r="AL422" s="297"/>
      <c r="AM422" s="292"/>
      <c r="AN422" s="292"/>
      <c r="AO422" s="292"/>
      <c r="AP422" s="292"/>
      <c r="AQ422" s="413"/>
      <c r="AR422" s="413"/>
    </row>
    <row r="423" spans="1: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5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7"/>
      <c r="AC423" s="292"/>
      <c r="AD423" s="292"/>
      <c r="AE423" s="292"/>
      <c r="AF423" s="292"/>
      <c r="AG423" s="292"/>
      <c r="AH423" s="292"/>
      <c r="AI423" s="292"/>
      <c r="AJ423" s="292"/>
      <c r="AK423" s="297"/>
      <c r="AL423" s="297"/>
      <c r="AM423" s="292"/>
      <c r="AN423" s="292"/>
      <c r="AO423" s="292"/>
      <c r="AP423" s="292"/>
      <c r="AQ423" s="413"/>
      <c r="AR423" s="413"/>
    </row>
    <row r="424" spans="1: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5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7"/>
      <c r="AC424" s="292"/>
      <c r="AD424" s="292"/>
      <c r="AE424" s="292"/>
      <c r="AF424" s="292"/>
      <c r="AG424" s="292"/>
      <c r="AH424" s="292"/>
      <c r="AI424" s="292"/>
      <c r="AJ424" s="292"/>
      <c r="AK424" s="297"/>
      <c r="AL424" s="297"/>
      <c r="AM424" s="292"/>
      <c r="AN424" s="292"/>
      <c r="AO424" s="292"/>
      <c r="AP424" s="292"/>
      <c r="AQ424" s="413"/>
      <c r="AR424" s="413"/>
    </row>
    <row r="425" spans="1: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5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7"/>
      <c r="AC425" s="292"/>
      <c r="AD425" s="292"/>
      <c r="AE425" s="292"/>
      <c r="AF425" s="292"/>
      <c r="AG425" s="292"/>
      <c r="AH425" s="292"/>
      <c r="AI425" s="292"/>
      <c r="AJ425" s="292"/>
      <c r="AK425" s="297"/>
      <c r="AL425" s="297"/>
      <c r="AM425" s="292"/>
      <c r="AN425" s="292"/>
      <c r="AO425" s="292"/>
      <c r="AP425" s="292"/>
      <c r="AQ425" s="413"/>
      <c r="AR425" s="413"/>
    </row>
    <row r="426" spans="1: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5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7"/>
      <c r="AC426" s="292"/>
      <c r="AD426" s="292"/>
      <c r="AE426" s="292"/>
      <c r="AF426" s="292"/>
      <c r="AG426" s="292"/>
      <c r="AH426" s="292"/>
      <c r="AI426" s="292"/>
      <c r="AJ426" s="292"/>
      <c r="AK426" s="297"/>
      <c r="AL426" s="297"/>
      <c r="AM426" s="292"/>
      <c r="AN426" s="292"/>
      <c r="AO426" s="292"/>
      <c r="AP426" s="292"/>
      <c r="AQ426" s="413"/>
      <c r="AR426" s="413"/>
    </row>
    <row r="427" spans="1: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5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7"/>
      <c r="AC427" s="292"/>
      <c r="AD427" s="292"/>
      <c r="AE427" s="292"/>
      <c r="AF427" s="292"/>
      <c r="AG427" s="292"/>
      <c r="AH427" s="292"/>
      <c r="AI427" s="292"/>
      <c r="AJ427" s="292"/>
      <c r="AK427" s="297"/>
      <c r="AL427" s="297"/>
      <c r="AM427" s="292"/>
      <c r="AN427" s="292"/>
      <c r="AO427" s="292"/>
      <c r="AP427" s="292"/>
      <c r="AQ427" s="413"/>
      <c r="AR427" s="413"/>
    </row>
    <row r="428" spans="1: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5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7"/>
      <c r="AC428" s="292"/>
      <c r="AD428" s="292"/>
      <c r="AE428" s="292"/>
      <c r="AF428" s="292"/>
      <c r="AG428" s="292"/>
      <c r="AH428" s="292"/>
      <c r="AI428" s="292"/>
      <c r="AJ428" s="292"/>
      <c r="AK428" s="297"/>
      <c r="AL428" s="297"/>
      <c r="AM428" s="292"/>
      <c r="AN428" s="292"/>
      <c r="AO428" s="292"/>
      <c r="AP428" s="292"/>
      <c r="AQ428" s="413"/>
      <c r="AR428" s="413"/>
    </row>
    <row r="429" spans="1: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5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7"/>
      <c r="AC429" s="292"/>
      <c r="AD429" s="292"/>
      <c r="AE429" s="292"/>
      <c r="AF429" s="292"/>
      <c r="AG429" s="292"/>
      <c r="AH429" s="292"/>
      <c r="AI429" s="292"/>
      <c r="AJ429" s="292"/>
      <c r="AK429" s="297"/>
      <c r="AL429" s="297"/>
      <c r="AM429" s="292"/>
      <c r="AN429" s="292"/>
      <c r="AO429" s="292"/>
      <c r="AP429" s="292"/>
      <c r="AQ429" s="413"/>
      <c r="AR429" s="413"/>
    </row>
    <row r="430" spans="1: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5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7"/>
      <c r="AC430" s="292"/>
      <c r="AD430" s="292"/>
      <c r="AE430" s="292"/>
      <c r="AF430" s="292"/>
      <c r="AG430" s="292"/>
      <c r="AH430" s="292"/>
      <c r="AI430" s="292"/>
      <c r="AJ430" s="292"/>
      <c r="AK430" s="297"/>
      <c r="AL430" s="297"/>
      <c r="AM430" s="292"/>
      <c r="AN430" s="292"/>
      <c r="AO430" s="292"/>
      <c r="AP430" s="292"/>
      <c r="AQ430" s="413"/>
      <c r="AR430" s="413"/>
    </row>
    <row r="431" spans="1: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5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7"/>
      <c r="AC431" s="292"/>
      <c r="AD431" s="292"/>
      <c r="AE431" s="292"/>
      <c r="AF431" s="292"/>
      <c r="AG431" s="292"/>
      <c r="AH431" s="292"/>
      <c r="AI431" s="292"/>
      <c r="AJ431" s="292"/>
      <c r="AK431" s="297"/>
      <c r="AL431" s="297"/>
      <c r="AM431" s="292"/>
      <c r="AN431" s="292"/>
      <c r="AO431" s="292"/>
      <c r="AP431" s="292"/>
      <c r="AQ431" s="413"/>
      <c r="AR431" s="413"/>
    </row>
    <row r="432" spans="1: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5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7"/>
      <c r="AC432" s="292"/>
      <c r="AD432" s="292"/>
      <c r="AE432" s="292"/>
      <c r="AF432" s="292"/>
      <c r="AG432" s="292"/>
      <c r="AH432" s="292"/>
      <c r="AI432" s="292"/>
      <c r="AJ432" s="292"/>
      <c r="AK432" s="297"/>
      <c r="AL432" s="297"/>
      <c r="AM432" s="292"/>
      <c r="AN432" s="292"/>
      <c r="AO432" s="292"/>
      <c r="AP432" s="292"/>
      <c r="AQ432" s="413"/>
      <c r="AR432" s="413"/>
    </row>
    <row r="433" spans="1: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5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7"/>
      <c r="AC433" s="292"/>
      <c r="AD433" s="292"/>
      <c r="AE433" s="292"/>
      <c r="AF433" s="292"/>
      <c r="AG433" s="292"/>
      <c r="AH433" s="292"/>
      <c r="AI433" s="292"/>
      <c r="AJ433" s="292"/>
      <c r="AK433" s="297"/>
      <c r="AL433" s="297"/>
      <c r="AM433" s="292"/>
      <c r="AN433" s="292"/>
      <c r="AO433" s="292"/>
      <c r="AP433" s="292"/>
      <c r="AQ433" s="413"/>
      <c r="AR433" s="413"/>
    </row>
    <row r="434" spans="1: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5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7"/>
      <c r="AC434" s="292"/>
      <c r="AD434" s="292"/>
      <c r="AE434" s="292"/>
      <c r="AF434" s="292"/>
      <c r="AG434" s="292"/>
      <c r="AH434" s="292"/>
      <c r="AI434" s="292"/>
      <c r="AJ434" s="292"/>
      <c r="AK434" s="297"/>
      <c r="AL434" s="297"/>
      <c r="AM434" s="292"/>
      <c r="AN434" s="292"/>
      <c r="AO434" s="292"/>
      <c r="AP434" s="292"/>
      <c r="AQ434" s="413"/>
      <c r="AR434" s="413"/>
    </row>
    <row r="435" spans="1: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5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7"/>
      <c r="AC435" s="292"/>
      <c r="AD435" s="292"/>
      <c r="AE435" s="292"/>
      <c r="AF435" s="292"/>
      <c r="AG435" s="292"/>
      <c r="AH435" s="292"/>
      <c r="AI435" s="292"/>
      <c r="AJ435" s="292"/>
      <c r="AK435" s="297"/>
      <c r="AL435" s="297"/>
      <c r="AM435" s="292"/>
      <c r="AN435" s="292"/>
      <c r="AO435" s="292"/>
      <c r="AP435" s="292"/>
      <c r="AQ435" s="413"/>
      <c r="AR435" s="413"/>
    </row>
    <row r="436" spans="1: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5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7"/>
      <c r="AC436" s="292"/>
      <c r="AD436" s="292"/>
      <c r="AE436" s="292"/>
      <c r="AF436" s="292"/>
      <c r="AG436" s="292"/>
      <c r="AH436" s="292"/>
      <c r="AI436" s="292"/>
      <c r="AJ436" s="292"/>
      <c r="AK436" s="297"/>
      <c r="AL436" s="297"/>
      <c r="AM436" s="292"/>
      <c r="AN436" s="292"/>
      <c r="AO436" s="292"/>
      <c r="AP436" s="292"/>
      <c r="AQ436" s="413"/>
      <c r="AR436" s="413"/>
    </row>
    <row r="437" spans="1: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5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7"/>
      <c r="AC437" s="292"/>
      <c r="AD437" s="292"/>
      <c r="AE437" s="292"/>
      <c r="AF437" s="292"/>
      <c r="AG437" s="292"/>
      <c r="AH437" s="292"/>
      <c r="AI437" s="292"/>
      <c r="AJ437" s="292"/>
      <c r="AK437" s="297"/>
      <c r="AL437" s="297"/>
      <c r="AM437" s="292"/>
      <c r="AN437" s="292"/>
      <c r="AO437" s="292"/>
      <c r="AP437" s="292"/>
      <c r="AQ437" s="413"/>
      <c r="AR437" s="413"/>
    </row>
    <row r="438" spans="1: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5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7"/>
      <c r="AC438" s="292"/>
      <c r="AD438" s="292"/>
      <c r="AE438" s="292"/>
      <c r="AF438" s="292"/>
      <c r="AG438" s="292"/>
      <c r="AH438" s="292"/>
      <c r="AI438" s="292"/>
      <c r="AJ438" s="292"/>
      <c r="AK438" s="297"/>
      <c r="AL438" s="297"/>
      <c r="AM438" s="292"/>
      <c r="AN438" s="292"/>
      <c r="AO438" s="292"/>
      <c r="AP438" s="292"/>
      <c r="AQ438" s="413"/>
      <c r="AR438" s="413"/>
    </row>
    <row r="439" spans="1: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5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7"/>
      <c r="AC439" s="292"/>
      <c r="AD439" s="292"/>
      <c r="AE439" s="292"/>
      <c r="AF439" s="292"/>
      <c r="AG439" s="292"/>
      <c r="AH439" s="292"/>
      <c r="AI439" s="292"/>
      <c r="AJ439" s="292"/>
      <c r="AK439" s="297"/>
      <c r="AL439" s="297"/>
      <c r="AM439" s="292"/>
      <c r="AN439" s="292"/>
      <c r="AO439" s="292"/>
      <c r="AP439" s="292"/>
      <c r="AQ439" s="413"/>
      <c r="AR439" s="413"/>
    </row>
    <row r="440" spans="1: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5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7"/>
      <c r="AC440" s="292"/>
      <c r="AD440" s="292"/>
      <c r="AE440" s="292"/>
      <c r="AF440" s="292"/>
      <c r="AG440" s="292"/>
      <c r="AH440" s="292"/>
      <c r="AI440" s="292"/>
      <c r="AJ440" s="292"/>
      <c r="AK440" s="297"/>
      <c r="AL440" s="297"/>
      <c r="AM440" s="292"/>
      <c r="AN440" s="292"/>
      <c r="AO440" s="292"/>
      <c r="AP440" s="292"/>
      <c r="AQ440" s="413"/>
      <c r="AR440" s="413"/>
    </row>
    <row r="441" spans="1: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5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7"/>
      <c r="AC441" s="292"/>
      <c r="AD441" s="292"/>
      <c r="AE441" s="292"/>
      <c r="AF441" s="292"/>
      <c r="AG441" s="292"/>
      <c r="AH441" s="292"/>
      <c r="AI441" s="292"/>
      <c r="AJ441" s="292"/>
      <c r="AK441" s="297"/>
      <c r="AL441" s="297"/>
      <c r="AM441" s="292"/>
      <c r="AN441" s="292"/>
      <c r="AO441" s="292"/>
      <c r="AP441" s="292"/>
      <c r="AQ441" s="413"/>
      <c r="AR441" s="413"/>
    </row>
    <row r="442" spans="1: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5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7"/>
      <c r="AC442" s="292"/>
      <c r="AD442" s="292"/>
      <c r="AE442" s="292"/>
      <c r="AF442" s="292"/>
      <c r="AG442" s="292"/>
      <c r="AH442" s="292"/>
      <c r="AI442" s="292"/>
      <c r="AJ442" s="292"/>
      <c r="AK442" s="297"/>
      <c r="AL442" s="297"/>
      <c r="AM442" s="292"/>
      <c r="AN442" s="292"/>
      <c r="AO442" s="292"/>
      <c r="AP442" s="292"/>
      <c r="AQ442" s="413"/>
      <c r="AR442" s="413"/>
    </row>
    <row r="443" spans="1: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5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7"/>
      <c r="AC443" s="292"/>
      <c r="AD443" s="292"/>
      <c r="AE443" s="292"/>
      <c r="AF443" s="292"/>
      <c r="AG443" s="292"/>
      <c r="AH443" s="292"/>
      <c r="AI443" s="292"/>
      <c r="AJ443" s="292"/>
      <c r="AK443" s="297"/>
      <c r="AL443" s="297"/>
      <c r="AM443" s="292"/>
      <c r="AN443" s="292"/>
      <c r="AO443" s="292"/>
      <c r="AP443" s="292"/>
      <c r="AQ443" s="413"/>
      <c r="AR443" s="413"/>
    </row>
    <row r="444" spans="1: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5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7"/>
      <c r="AC444" s="292"/>
      <c r="AD444" s="292"/>
      <c r="AE444" s="292"/>
      <c r="AF444" s="292"/>
      <c r="AG444" s="292"/>
      <c r="AH444" s="292"/>
      <c r="AI444" s="292"/>
      <c r="AJ444" s="292"/>
      <c r="AK444" s="297"/>
      <c r="AL444" s="297"/>
      <c r="AM444" s="292"/>
      <c r="AN444" s="292"/>
      <c r="AO444" s="292"/>
      <c r="AP444" s="292"/>
      <c r="AQ444" s="413"/>
      <c r="AR444" s="413"/>
    </row>
    <row r="445" spans="1: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5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7"/>
      <c r="AC445" s="292"/>
      <c r="AD445" s="292"/>
      <c r="AE445" s="292"/>
      <c r="AF445" s="292"/>
      <c r="AG445" s="292"/>
      <c r="AH445" s="292"/>
      <c r="AI445" s="292"/>
      <c r="AJ445" s="292"/>
      <c r="AK445" s="297"/>
      <c r="AL445" s="297"/>
      <c r="AM445" s="292"/>
      <c r="AN445" s="292"/>
      <c r="AO445" s="292"/>
      <c r="AP445" s="292"/>
      <c r="AQ445" s="413"/>
      <c r="AR445" s="413"/>
    </row>
    <row r="446" spans="1: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5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7"/>
      <c r="AC446" s="292"/>
      <c r="AD446" s="292"/>
      <c r="AE446" s="292"/>
      <c r="AF446" s="292"/>
      <c r="AG446" s="292"/>
      <c r="AH446" s="292"/>
      <c r="AI446" s="292"/>
      <c r="AJ446" s="292"/>
      <c r="AK446" s="297"/>
      <c r="AL446" s="297"/>
      <c r="AM446" s="292"/>
      <c r="AN446" s="292"/>
      <c r="AO446" s="292"/>
      <c r="AP446" s="292"/>
      <c r="AQ446" s="413"/>
      <c r="AR446" s="413"/>
    </row>
    <row r="447" spans="1: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5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7"/>
      <c r="AC447" s="292"/>
      <c r="AD447" s="292"/>
      <c r="AE447" s="292"/>
      <c r="AF447" s="292"/>
      <c r="AG447" s="292"/>
      <c r="AH447" s="292"/>
      <c r="AI447" s="292"/>
      <c r="AJ447" s="292"/>
      <c r="AK447" s="297"/>
      <c r="AL447" s="297"/>
      <c r="AM447" s="292"/>
      <c r="AN447" s="292"/>
      <c r="AO447" s="292"/>
      <c r="AP447" s="292"/>
      <c r="AQ447" s="413"/>
      <c r="AR447" s="413"/>
    </row>
    <row r="448" spans="1: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5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7"/>
      <c r="AC448" s="292"/>
      <c r="AD448" s="292"/>
      <c r="AE448" s="292"/>
      <c r="AF448" s="292"/>
      <c r="AG448" s="292"/>
      <c r="AH448" s="292"/>
      <c r="AI448" s="292"/>
      <c r="AJ448" s="292"/>
      <c r="AK448" s="297"/>
      <c r="AL448" s="297"/>
      <c r="AM448" s="292"/>
      <c r="AN448" s="292"/>
      <c r="AO448" s="292"/>
      <c r="AP448" s="292"/>
      <c r="AQ448" s="413"/>
      <c r="AR448" s="413"/>
    </row>
    <row r="449" spans="1: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5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7"/>
      <c r="AC449" s="292"/>
      <c r="AD449" s="292"/>
      <c r="AE449" s="292"/>
      <c r="AF449" s="292"/>
      <c r="AG449" s="292"/>
      <c r="AH449" s="292"/>
      <c r="AI449" s="292"/>
      <c r="AJ449" s="292"/>
      <c r="AK449" s="297"/>
      <c r="AL449" s="297"/>
      <c r="AM449" s="292"/>
      <c r="AN449" s="292"/>
      <c r="AO449" s="292"/>
      <c r="AP449" s="292"/>
      <c r="AQ449" s="413"/>
      <c r="AR449" s="413"/>
    </row>
    <row r="450" spans="1: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5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7"/>
      <c r="AC450" s="292"/>
      <c r="AD450" s="292"/>
      <c r="AE450" s="292"/>
      <c r="AF450" s="292"/>
      <c r="AG450" s="292"/>
      <c r="AH450" s="292"/>
      <c r="AI450" s="292"/>
      <c r="AJ450" s="292"/>
      <c r="AK450" s="297"/>
      <c r="AL450" s="297"/>
      <c r="AM450" s="292"/>
      <c r="AN450" s="292"/>
      <c r="AO450" s="292"/>
      <c r="AP450" s="292"/>
      <c r="AQ450" s="413"/>
      <c r="AR450" s="413"/>
    </row>
    <row r="451" spans="1: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5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7"/>
      <c r="AC451" s="292"/>
      <c r="AD451" s="292"/>
      <c r="AE451" s="292"/>
      <c r="AF451" s="292"/>
      <c r="AG451" s="292"/>
      <c r="AH451" s="292"/>
      <c r="AI451" s="292"/>
      <c r="AJ451" s="292"/>
      <c r="AK451" s="297"/>
      <c r="AL451" s="297"/>
      <c r="AM451" s="292"/>
      <c r="AN451" s="292"/>
      <c r="AO451" s="292"/>
      <c r="AP451" s="292"/>
      <c r="AQ451" s="413"/>
      <c r="AR451" s="413"/>
    </row>
    <row r="452" spans="1: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5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7"/>
      <c r="AC452" s="292"/>
      <c r="AD452" s="292"/>
      <c r="AE452" s="292"/>
      <c r="AF452" s="292"/>
      <c r="AG452" s="292"/>
      <c r="AH452" s="292"/>
      <c r="AI452" s="292"/>
      <c r="AJ452" s="292"/>
      <c r="AK452" s="297"/>
      <c r="AL452" s="297"/>
      <c r="AM452" s="292"/>
      <c r="AN452" s="292"/>
      <c r="AO452" s="292"/>
      <c r="AP452" s="292"/>
      <c r="AQ452" s="413"/>
      <c r="AR452" s="413"/>
    </row>
    <row r="453" spans="1: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5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7"/>
      <c r="AC453" s="292"/>
      <c r="AD453" s="292"/>
      <c r="AE453" s="292"/>
      <c r="AF453" s="292"/>
      <c r="AG453" s="292"/>
      <c r="AH453" s="292"/>
      <c r="AI453" s="292"/>
      <c r="AJ453" s="292"/>
      <c r="AK453" s="297"/>
      <c r="AL453" s="297"/>
      <c r="AM453" s="292"/>
      <c r="AN453" s="292"/>
      <c r="AO453" s="292"/>
      <c r="AP453" s="292"/>
      <c r="AQ453" s="413"/>
      <c r="AR453" s="413"/>
    </row>
    <row r="454" spans="1: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5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7"/>
      <c r="AC454" s="292"/>
      <c r="AD454" s="292"/>
      <c r="AE454" s="292"/>
      <c r="AF454" s="292"/>
      <c r="AG454" s="292"/>
      <c r="AH454" s="292"/>
      <c r="AI454" s="292"/>
      <c r="AJ454" s="292"/>
      <c r="AK454" s="297"/>
      <c r="AL454" s="297"/>
      <c r="AM454" s="292"/>
      <c r="AN454" s="292"/>
      <c r="AO454" s="292"/>
      <c r="AP454" s="292"/>
      <c r="AQ454" s="413"/>
      <c r="AR454" s="413"/>
    </row>
    <row r="455" spans="1: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5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7"/>
      <c r="AC455" s="292"/>
      <c r="AD455" s="292"/>
      <c r="AE455" s="292"/>
      <c r="AF455" s="292"/>
      <c r="AG455" s="292"/>
      <c r="AH455" s="292"/>
      <c r="AI455" s="292"/>
      <c r="AJ455" s="292"/>
      <c r="AK455" s="297"/>
      <c r="AL455" s="297"/>
      <c r="AM455" s="292"/>
      <c r="AN455" s="292"/>
      <c r="AO455" s="292"/>
      <c r="AP455" s="292"/>
      <c r="AQ455" s="413"/>
      <c r="AR455" s="413"/>
    </row>
    <row r="456" spans="1: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5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7"/>
      <c r="AC456" s="292"/>
      <c r="AD456" s="292"/>
      <c r="AE456" s="292"/>
      <c r="AF456" s="292"/>
      <c r="AG456" s="292"/>
      <c r="AH456" s="292"/>
      <c r="AI456" s="292"/>
      <c r="AJ456" s="292"/>
      <c r="AK456" s="297"/>
      <c r="AL456" s="297"/>
      <c r="AM456" s="292"/>
      <c r="AN456" s="292"/>
      <c r="AO456" s="292"/>
      <c r="AP456" s="292"/>
      <c r="AQ456" s="413"/>
      <c r="AR456" s="413"/>
    </row>
    <row r="457" spans="1: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5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7"/>
      <c r="AC457" s="292"/>
      <c r="AD457" s="292"/>
      <c r="AE457" s="292"/>
      <c r="AF457" s="292"/>
      <c r="AG457" s="292"/>
      <c r="AH457" s="292"/>
      <c r="AI457" s="292"/>
      <c r="AJ457" s="292"/>
      <c r="AK457" s="297"/>
      <c r="AL457" s="297"/>
      <c r="AM457" s="292"/>
      <c r="AN457" s="292"/>
      <c r="AO457" s="292"/>
      <c r="AP457" s="292"/>
      <c r="AQ457" s="413"/>
      <c r="AR457" s="413"/>
    </row>
    <row r="458" spans="1: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5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7"/>
      <c r="AC458" s="292"/>
      <c r="AD458" s="292"/>
      <c r="AE458" s="292"/>
      <c r="AF458" s="292"/>
      <c r="AG458" s="292"/>
      <c r="AH458" s="292"/>
      <c r="AI458" s="292"/>
      <c r="AJ458" s="292"/>
      <c r="AK458" s="297"/>
      <c r="AL458" s="297"/>
      <c r="AM458" s="292"/>
      <c r="AN458" s="292"/>
      <c r="AO458" s="292"/>
      <c r="AP458" s="292"/>
      <c r="AQ458" s="413"/>
      <c r="AR458" s="413"/>
    </row>
    <row r="459" spans="1: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5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7"/>
      <c r="AC459" s="292"/>
      <c r="AD459" s="292"/>
      <c r="AE459" s="292"/>
      <c r="AF459" s="292"/>
      <c r="AG459" s="292"/>
      <c r="AH459" s="292"/>
      <c r="AI459" s="292"/>
      <c r="AJ459" s="292"/>
      <c r="AK459" s="297"/>
      <c r="AL459" s="297"/>
      <c r="AM459" s="292"/>
      <c r="AN459" s="292"/>
      <c r="AO459" s="292"/>
      <c r="AP459" s="292"/>
      <c r="AQ459" s="413"/>
      <c r="AR459" s="413"/>
    </row>
    <row r="460" spans="1: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5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7"/>
      <c r="AC460" s="292"/>
      <c r="AD460" s="292"/>
      <c r="AE460" s="292"/>
      <c r="AF460" s="292"/>
      <c r="AG460" s="292"/>
      <c r="AH460" s="292"/>
      <c r="AI460" s="292"/>
      <c r="AJ460" s="292"/>
      <c r="AK460" s="297"/>
      <c r="AL460" s="297"/>
      <c r="AM460" s="292"/>
      <c r="AN460" s="292"/>
      <c r="AO460" s="292"/>
      <c r="AP460" s="292"/>
      <c r="AQ460" s="413"/>
      <c r="AR460" s="413"/>
    </row>
    <row r="461" spans="1: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5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7"/>
      <c r="AC461" s="292"/>
      <c r="AD461" s="292"/>
      <c r="AE461" s="292"/>
      <c r="AF461" s="292"/>
      <c r="AG461" s="292"/>
      <c r="AH461" s="292"/>
      <c r="AI461" s="292"/>
      <c r="AJ461" s="292"/>
      <c r="AK461" s="297"/>
      <c r="AL461" s="297"/>
      <c r="AM461" s="292"/>
      <c r="AN461" s="292"/>
      <c r="AO461" s="292"/>
      <c r="AP461" s="292"/>
      <c r="AQ461" s="413"/>
      <c r="AR461" s="413"/>
    </row>
    <row r="462" spans="1: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5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7"/>
      <c r="AC462" s="292"/>
      <c r="AD462" s="292"/>
      <c r="AE462" s="292"/>
      <c r="AF462" s="292"/>
      <c r="AG462" s="292"/>
      <c r="AH462" s="292"/>
      <c r="AI462" s="292"/>
      <c r="AJ462" s="292"/>
      <c r="AK462" s="297"/>
      <c r="AL462" s="297"/>
      <c r="AM462" s="292"/>
      <c r="AN462" s="292"/>
      <c r="AO462" s="292"/>
      <c r="AP462" s="292"/>
      <c r="AQ462" s="413"/>
      <c r="AR462" s="413"/>
    </row>
    <row r="463" spans="1: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5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7"/>
      <c r="AC463" s="292"/>
      <c r="AD463" s="292"/>
      <c r="AE463" s="292"/>
      <c r="AF463" s="292"/>
      <c r="AG463" s="292"/>
      <c r="AH463" s="292"/>
      <c r="AI463" s="292"/>
      <c r="AJ463" s="292"/>
      <c r="AK463" s="297"/>
      <c r="AL463" s="297"/>
      <c r="AM463" s="292"/>
      <c r="AN463" s="292"/>
      <c r="AO463" s="292"/>
      <c r="AP463" s="292"/>
      <c r="AQ463" s="413"/>
      <c r="AR463" s="413"/>
    </row>
    <row r="464" spans="1: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5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7"/>
      <c r="AC464" s="292"/>
      <c r="AD464" s="292"/>
      <c r="AE464" s="292"/>
      <c r="AF464" s="292"/>
      <c r="AG464" s="292"/>
      <c r="AH464" s="292"/>
      <c r="AI464" s="292"/>
      <c r="AJ464" s="292"/>
      <c r="AK464" s="297"/>
      <c r="AL464" s="297"/>
      <c r="AM464" s="292"/>
      <c r="AN464" s="292"/>
      <c r="AO464" s="292"/>
      <c r="AP464" s="292"/>
      <c r="AQ464" s="413"/>
      <c r="AR464" s="413"/>
    </row>
    <row r="465" spans="1: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5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7"/>
      <c r="AC465" s="292"/>
      <c r="AD465" s="292"/>
      <c r="AE465" s="292"/>
      <c r="AF465" s="292"/>
      <c r="AG465" s="292"/>
      <c r="AH465" s="292"/>
      <c r="AI465" s="292"/>
      <c r="AJ465" s="292"/>
      <c r="AK465" s="297"/>
      <c r="AL465" s="297"/>
      <c r="AM465" s="292"/>
      <c r="AN465" s="292"/>
      <c r="AO465" s="292"/>
      <c r="AP465" s="292"/>
      <c r="AQ465" s="413"/>
      <c r="AR465" s="413"/>
    </row>
    <row r="466" spans="1: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5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7"/>
      <c r="AC466" s="292"/>
      <c r="AD466" s="292"/>
      <c r="AE466" s="292"/>
      <c r="AF466" s="292"/>
      <c r="AG466" s="292"/>
      <c r="AH466" s="292"/>
      <c r="AI466" s="292"/>
      <c r="AJ466" s="292"/>
      <c r="AK466" s="297"/>
      <c r="AL466" s="297"/>
      <c r="AM466" s="292"/>
      <c r="AN466" s="292"/>
      <c r="AO466" s="292"/>
      <c r="AP466" s="292"/>
      <c r="AQ466" s="413"/>
      <c r="AR466" s="413"/>
    </row>
    <row r="467" spans="1: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5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7"/>
      <c r="AC467" s="292"/>
      <c r="AD467" s="292"/>
      <c r="AE467" s="292"/>
      <c r="AF467" s="292"/>
      <c r="AG467" s="292"/>
      <c r="AH467" s="292"/>
      <c r="AI467" s="292"/>
      <c r="AJ467" s="292"/>
      <c r="AK467" s="297"/>
      <c r="AL467" s="297"/>
      <c r="AM467" s="292"/>
      <c r="AN467" s="292"/>
      <c r="AO467" s="292"/>
      <c r="AP467" s="292"/>
      <c r="AQ467" s="413"/>
      <c r="AR467" s="413"/>
    </row>
    <row r="468" spans="1: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5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7"/>
      <c r="AC468" s="292"/>
      <c r="AD468" s="292"/>
      <c r="AE468" s="292"/>
      <c r="AF468" s="292"/>
      <c r="AG468" s="292"/>
      <c r="AH468" s="292"/>
      <c r="AI468" s="292"/>
      <c r="AJ468" s="292"/>
      <c r="AK468" s="297"/>
      <c r="AL468" s="297"/>
      <c r="AM468" s="292"/>
      <c r="AN468" s="292"/>
      <c r="AO468" s="292"/>
      <c r="AP468" s="292"/>
      <c r="AQ468" s="413"/>
      <c r="AR468" s="413"/>
    </row>
    <row r="469" spans="1: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5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7"/>
      <c r="AC469" s="292"/>
      <c r="AD469" s="292"/>
      <c r="AE469" s="292"/>
      <c r="AF469" s="292"/>
      <c r="AG469" s="292"/>
      <c r="AH469" s="292"/>
      <c r="AI469" s="292"/>
      <c r="AJ469" s="292"/>
      <c r="AK469" s="297"/>
      <c r="AL469" s="297"/>
      <c r="AM469" s="292"/>
      <c r="AN469" s="292"/>
      <c r="AO469" s="292"/>
      <c r="AP469" s="292"/>
      <c r="AQ469" s="413"/>
      <c r="AR469" s="413"/>
    </row>
    <row r="470" spans="1: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5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7"/>
      <c r="AC470" s="292"/>
      <c r="AD470" s="292"/>
      <c r="AE470" s="292"/>
      <c r="AF470" s="292"/>
      <c r="AG470" s="292"/>
      <c r="AH470" s="292"/>
      <c r="AI470" s="292"/>
      <c r="AJ470" s="292"/>
      <c r="AK470" s="297"/>
      <c r="AL470" s="297"/>
      <c r="AM470" s="292"/>
      <c r="AN470" s="292"/>
      <c r="AO470" s="292"/>
      <c r="AP470" s="292"/>
      <c r="AQ470" s="413"/>
      <c r="AR470" s="413"/>
    </row>
    <row r="471" spans="1: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5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7"/>
      <c r="AC471" s="292"/>
      <c r="AD471" s="292"/>
      <c r="AE471" s="292"/>
      <c r="AF471" s="292"/>
      <c r="AG471" s="292"/>
      <c r="AH471" s="292"/>
      <c r="AI471" s="292"/>
      <c r="AJ471" s="292"/>
      <c r="AK471" s="297"/>
      <c r="AL471" s="297"/>
      <c r="AM471" s="292"/>
      <c r="AN471" s="292"/>
      <c r="AO471" s="292"/>
      <c r="AP471" s="292"/>
      <c r="AQ471" s="413"/>
      <c r="AR471" s="413"/>
    </row>
    <row r="472" spans="1: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5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7"/>
      <c r="AC472" s="292"/>
      <c r="AD472" s="292"/>
      <c r="AE472" s="292"/>
      <c r="AF472" s="292"/>
      <c r="AG472" s="292"/>
      <c r="AH472" s="292"/>
      <c r="AI472" s="292"/>
      <c r="AJ472" s="292"/>
      <c r="AK472" s="297"/>
      <c r="AL472" s="297"/>
      <c r="AM472" s="292"/>
      <c r="AN472" s="292"/>
      <c r="AO472" s="292"/>
      <c r="AP472" s="292"/>
      <c r="AQ472" s="413"/>
      <c r="AR472" s="413"/>
    </row>
    <row r="473" spans="1: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5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7"/>
      <c r="AC473" s="292"/>
      <c r="AD473" s="292"/>
      <c r="AE473" s="292"/>
      <c r="AF473" s="292"/>
      <c r="AG473" s="292"/>
      <c r="AH473" s="292"/>
      <c r="AI473" s="292"/>
      <c r="AJ473" s="292"/>
      <c r="AK473" s="297"/>
      <c r="AL473" s="297"/>
      <c r="AM473" s="292"/>
      <c r="AN473" s="292"/>
      <c r="AO473" s="292"/>
      <c r="AP473" s="292"/>
      <c r="AQ473" s="413"/>
      <c r="AR473" s="413"/>
    </row>
    <row r="474" spans="1: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5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7"/>
      <c r="AC474" s="292"/>
      <c r="AD474" s="292"/>
      <c r="AE474" s="292"/>
      <c r="AF474" s="292"/>
      <c r="AG474" s="292"/>
      <c r="AH474" s="292"/>
      <c r="AI474" s="292"/>
      <c r="AJ474" s="292"/>
      <c r="AK474" s="297"/>
      <c r="AL474" s="297"/>
      <c r="AM474" s="292"/>
      <c r="AN474" s="292"/>
      <c r="AO474" s="292"/>
      <c r="AP474" s="292"/>
      <c r="AQ474" s="413"/>
      <c r="AR474" s="413"/>
    </row>
    <row r="475" spans="1: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5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7"/>
      <c r="AC475" s="292"/>
      <c r="AD475" s="292"/>
      <c r="AE475" s="292"/>
      <c r="AF475" s="292"/>
      <c r="AG475" s="292"/>
      <c r="AH475" s="292"/>
      <c r="AI475" s="292"/>
      <c r="AJ475" s="292"/>
      <c r="AK475" s="297"/>
      <c r="AL475" s="297"/>
      <c r="AM475" s="292"/>
      <c r="AN475" s="292"/>
      <c r="AO475" s="292"/>
      <c r="AP475" s="292"/>
      <c r="AQ475" s="413"/>
      <c r="AR475" s="413"/>
    </row>
    <row r="476" spans="1: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5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7"/>
      <c r="AC476" s="292"/>
      <c r="AD476" s="292"/>
      <c r="AE476" s="292"/>
      <c r="AF476" s="292"/>
      <c r="AG476" s="292"/>
      <c r="AH476" s="292"/>
      <c r="AI476" s="292"/>
      <c r="AJ476" s="292"/>
      <c r="AK476" s="297"/>
      <c r="AL476" s="297"/>
      <c r="AM476" s="292"/>
      <c r="AN476" s="292"/>
      <c r="AO476" s="292"/>
      <c r="AP476" s="292"/>
      <c r="AQ476" s="413"/>
      <c r="AR476" s="413"/>
    </row>
    <row r="477" spans="1: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5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7"/>
      <c r="AC477" s="292"/>
      <c r="AD477" s="292"/>
      <c r="AE477" s="292"/>
      <c r="AF477" s="292"/>
      <c r="AG477" s="292"/>
      <c r="AH477" s="292"/>
      <c r="AI477" s="292"/>
      <c r="AJ477" s="292"/>
      <c r="AK477" s="297"/>
      <c r="AL477" s="297"/>
      <c r="AM477" s="292"/>
      <c r="AN477" s="292"/>
      <c r="AO477" s="292"/>
      <c r="AP477" s="292"/>
      <c r="AQ477" s="413"/>
      <c r="AR477" s="413"/>
    </row>
    <row r="478" spans="1: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5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7"/>
      <c r="AC478" s="292"/>
      <c r="AD478" s="292"/>
      <c r="AE478" s="292"/>
      <c r="AF478" s="292"/>
      <c r="AG478" s="292"/>
      <c r="AH478" s="292"/>
      <c r="AI478" s="292"/>
      <c r="AJ478" s="292"/>
      <c r="AK478" s="297"/>
      <c r="AL478" s="297"/>
      <c r="AM478" s="292"/>
      <c r="AN478" s="292"/>
      <c r="AO478" s="292"/>
      <c r="AP478" s="292"/>
      <c r="AQ478" s="413"/>
      <c r="AR478" s="413"/>
    </row>
    <row r="479" spans="1: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5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7"/>
      <c r="AC479" s="292"/>
      <c r="AD479" s="292"/>
      <c r="AE479" s="292"/>
      <c r="AF479" s="292"/>
      <c r="AG479" s="292"/>
      <c r="AH479" s="292"/>
      <c r="AI479" s="292"/>
      <c r="AJ479" s="292"/>
      <c r="AK479" s="297"/>
      <c r="AL479" s="297"/>
      <c r="AM479" s="292"/>
      <c r="AN479" s="292"/>
      <c r="AO479" s="292"/>
      <c r="AP479" s="292"/>
      <c r="AQ479" s="413"/>
      <c r="AR479" s="413"/>
    </row>
    <row r="480" spans="1: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5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7"/>
      <c r="AC480" s="292"/>
      <c r="AD480" s="292"/>
      <c r="AE480" s="292"/>
      <c r="AF480" s="292"/>
      <c r="AG480" s="292"/>
      <c r="AH480" s="292"/>
      <c r="AI480" s="292"/>
      <c r="AJ480" s="292"/>
      <c r="AK480" s="297"/>
      <c r="AL480" s="297"/>
      <c r="AM480" s="292"/>
      <c r="AN480" s="292"/>
      <c r="AO480" s="292"/>
      <c r="AP480" s="292"/>
      <c r="AQ480" s="413"/>
      <c r="AR480" s="413"/>
    </row>
    <row r="481" spans="1: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5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7"/>
      <c r="AC481" s="292"/>
      <c r="AD481" s="292"/>
      <c r="AE481" s="292"/>
      <c r="AF481" s="292"/>
      <c r="AG481" s="292"/>
      <c r="AH481" s="292"/>
      <c r="AI481" s="292"/>
      <c r="AJ481" s="292"/>
      <c r="AK481" s="297"/>
      <c r="AL481" s="297"/>
      <c r="AM481" s="292"/>
      <c r="AN481" s="292"/>
      <c r="AO481" s="292"/>
      <c r="AP481" s="292"/>
      <c r="AQ481" s="413"/>
      <c r="AR481" s="413"/>
    </row>
    <row r="482" spans="1: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5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7"/>
      <c r="AC482" s="292"/>
      <c r="AD482" s="292"/>
      <c r="AE482" s="292"/>
      <c r="AF482" s="292"/>
      <c r="AG482" s="292"/>
      <c r="AH482" s="292"/>
      <c r="AI482" s="292"/>
      <c r="AJ482" s="292"/>
      <c r="AK482" s="297"/>
      <c r="AL482" s="297"/>
      <c r="AM482" s="292"/>
      <c r="AN482" s="292"/>
      <c r="AO482" s="292"/>
      <c r="AP482" s="292"/>
      <c r="AQ482" s="413"/>
      <c r="AR482" s="413"/>
    </row>
    <row r="483" spans="1: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5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7"/>
      <c r="AC483" s="292"/>
      <c r="AD483" s="292"/>
      <c r="AE483" s="292"/>
      <c r="AF483" s="292"/>
      <c r="AG483" s="292"/>
      <c r="AH483" s="292"/>
      <c r="AI483" s="292"/>
      <c r="AJ483" s="292"/>
      <c r="AK483" s="297"/>
      <c r="AL483" s="297"/>
      <c r="AM483" s="292"/>
      <c r="AN483" s="292"/>
      <c r="AO483" s="292"/>
      <c r="AP483" s="292"/>
      <c r="AQ483" s="413"/>
      <c r="AR483" s="413"/>
    </row>
    <row r="484" spans="1: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5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7"/>
      <c r="AC484" s="292"/>
      <c r="AD484" s="292"/>
      <c r="AE484" s="292"/>
      <c r="AF484" s="292"/>
      <c r="AG484" s="292"/>
      <c r="AH484" s="292"/>
      <c r="AI484" s="292"/>
      <c r="AJ484" s="292"/>
      <c r="AK484" s="297"/>
      <c r="AL484" s="297"/>
      <c r="AM484" s="292"/>
      <c r="AN484" s="292"/>
      <c r="AO484" s="292"/>
      <c r="AP484" s="292"/>
      <c r="AQ484" s="413"/>
      <c r="AR484" s="413"/>
    </row>
    <row r="485" spans="1: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5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7"/>
      <c r="AC485" s="292"/>
      <c r="AD485" s="292"/>
      <c r="AE485" s="292"/>
      <c r="AF485" s="292"/>
      <c r="AG485" s="292"/>
      <c r="AH485" s="292"/>
      <c r="AI485" s="292"/>
      <c r="AJ485" s="292"/>
      <c r="AK485" s="297"/>
      <c r="AL485" s="297"/>
      <c r="AM485" s="292"/>
      <c r="AN485" s="292"/>
      <c r="AO485" s="292"/>
      <c r="AP485" s="292"/>
      <c r="AQ485" s="413"/>
      <c r="AR485" s="413"/>
    </row>
    <row r="486" spans="1: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5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7"/>
      <c r="AC486" s="292"/>
      <c r="AD486" s="292"/>
      <c r="AE486" s="292"/>
      <c r="AF486" s="292"/>
      <c r="AG486" s="292"/>
      <c r="AH486" s="292"/>
      <c r="AI486" s="292"/>
      <c r="AJ486" s="292"/>
      <c r="AK486" s="297"/>
      <c r="AL486" s="297"/>
      <c r="AM486" s="292"/>
      <c r="AN486" s="292"/>
      <c r="AO486" s="292"/>
      <c r="AP486" s="292"/>
      <c r="AQ486" s="413"/>
      <c r="AR486" s="413"/>
    </row>
    <row r="487" spans="1: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5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7"/>
      <c r="AC487" s="292"/>
      <c r="AD487" s="292"/>
      <c r="AE487" s="292"/>
      <c r="AF487" s="292"/>
      <c r="AG487" s="292"/>
      <c r="AH487" s="292"/>
      <c r="AI487" s="292"/>
      <c r="AJ487" s="292"/>
      <c r="AK487" s="297"/>
      <c r="AL487" s="297"/>
      <c r="AM487" s="292"/>
      <c r="AN487" s="292"/>
      <c r="AO487" s="292"/>
      <c r="AP487" s="292"/>
      <c r="AQ487" s="413"/>
      <c r="AR487" s="413"/>
    </row>
    <row r="488" spans="1: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5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7"/>
      <c r="AC488" s="292"/>
      <c r="AD488" s="292"/>
      <c r="AE488" s="292"/>
      <c r="AF488" s="292"/>
      <c r="AG488" s="292"/>
      <c r="AH488" s="292"/>
      <c r="AI488" s="292"/>
      <c r="AJ488" s="292"/>
      <c r="AK488" s="297"/>
      <c r="AL488" s="297"/>
      <c r="AM488" s="292"/>
      <c r="AN488" s="292"/>
      <c r="AO488" s="292"/>
      <c r="AP488" s="292"/>
      <c r="AQ488" s="413"/>
      <c r="AR488" s="413"/>
    </row>
    <row r="489" spans="1: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5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7"/>
      <c r="AC489" s="292"/>
      <c r="AD489" s="292"/>
      <c r="AE489" s="292"/>
      <c r="AF489" s="292"/>
      <c r="AG489" s="292"/>
      <c r="AH489" s="292"/>
      <c r="AI489" s="292"/>
      <c r="AJ489" s="292"/>
      <c r="AK489" s="297"/>
      <c r="AL489" s="297"/>
      <c r="AM489" s="292"/>
      <c r="AN489" s="292"/>
      <c r="AO489" s="292"/>
      <c r="AP489" s="292"/>
      <c r="AQ489" s="413"/>
      <c r="AR489" s="413"/>
    </row>
    <row r="490" spans="1: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5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7"/>
      <c r="AC490" s="292"/>
      <c r="AD490" s="292"/>
      <c r="AE490" s="292"/>
      <c r="AF490" s="292"/>
      <c r="AG490" s="292"/>
      <c r="AH490" s="292"/>
      <c r="AI490" s="292"/>
      <c r="AJ490" s="292"/>
      <c r="AK490" s="297"/>
      <c r="AL490" s="297"/>
      <c r="AM490" s="292"/>
      <c r="AN490" s="292"/>
      <c r="AO490" s="292"/>
      <c r="AP490" s="292"/>
      <c r="AQ490" s="413"/>
      <c r="AR490" s="413"/>
    </row>
    <row r="491" spans="1: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5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7"/>
      <c r="AC491" s="292"/>
      <c r="AD491" s="292"/>
      <c r="AE491" s="292"/>
      <c r="AF491" s="292"/>
      <c r="AG491" s="292"/>
      <c r="AH491" s="292"/>
      <c r="AI491" s="292"/>
      <c r="AJ491" s="292"/>
      <c r="AK491" s="297"/>
      <c r="AL491" s="297"/>
      <c r="AM491" s="292"/>
      <c r="AN491" s="292"/>
      <c r="AO491" s="292"/>
      <c r="AP491" s="292"/>
      <c r="AQ491" s="413"/>
      <c r="AR491" s="413"/>
    </row>
    <row r="492" spans="1: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5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7"/>
      <c r="AC492" s="292"/>
      <c r="AD492" s="292"/>
      <c r="AE492" s="292"/>
      <c r="AF492" s="292"/>
      <c r="AG492" s="292"/>
      <c r="AH492" s="292"/>
      <c r="AI492" s="292"/>
      <c r="AJ492" s="292"/>
      <c r="AK492" s="297"/>
      <c r="AL492" s="297"/>
      <c r="AM492" s="292"/>
      <c r="AN492" s="292"/>
      <c r="AO492" s="292"/>
      <c r="AP492" s="292"/>
      <c r="AQ492" s="413"/>
      <c r="AR492" s="413"/>
    </row>
    <row r="493" spans="1: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5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7"/>
      <c r="AC493" s="292"/>
      <c r="AD493" s="292"/>
      <c r="AE493" s="292"/>
      <c r="AF493" s="292"/>
      <c r="AG493" s="292"/>
      <c r="AH493" s="292"/>
      <c r="AI493" s="292"/>
      <c r="AJ493" s="292"/>
      <c r="AK493" s="297"/>
      <c r="AL493" s="297"/>
      <c r="AM493" s="292"/>
      <c r="AN493" s="292"/>
      <c r="AO493" s="292"/>
      <c r="AP493" s="292"/>
      <c r="AQ493" s="413"/>
      <c r="AR493" s="413"/>
    </row>
    <row r="494" spans="1: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5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7"/>
      <c r="AC494" s="292"/>
      <c r="AD494" s="292"/>
      <c r="AE494" s="292"/>
      <c r="AF494" s="292"/>
      <c r="AG494" s="292"/>
      <c r="AH494" s="292"/>
      <c r="AI494" s="292"/>
      <c r="AJ494" s="292"/>
      <c r="AK494" s="297"/>
      <c r="AL494" s="297"/>
      <c r="AM494" s="292"/>
      <c r="AN494" s="292"/>
      <c r="AO494" s="292"/>
      <c r="AP494" s="292"/>
      <c r="AQ494" s="413"/>
      <c r="AR494" s="413"/>
    </row>
    <row r="495" spans="1: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5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7"/>
      <c r="AC495" s="292"/>
      <c r="AD495" s="292"/>
      <c r="AE495" s="292"/>
      <c r="AF495" s="292"/>
      <c r="AG495" s="292"/>
      <c r="AH495" s="292"/>
      <c r="AI495" s="292"/>
      <c r="AJ495" s="292"/>
      <c r="AK495" s="297"/>
      <c r="AL495" s="297"/>
      <c r="AM495" s="292"/>
      <c r="AN495" s="292"/>
      <c r="AO495" s="292"/>
      <c r="AP495" s="292"/>
      <c r="AQ495" s="413"/>
      <c r="AR495" s="413"/>
    </row>
    <row r="496" spans="1: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5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7"/>
      <c r="AC496" s="292"/>
      <c r="AD496" s="292"/>
      <c r="AE496" s="292"/>
      <c r="AF496" s="292"/>
      <c r="AG496" s="292"/>
      <c r="AH496" s="292"/>
      <c r="AI496" s="292"/>
      <c r="AJ496" s="292"/>
      <c r="AK496" s="297"/>
      <c r="AL496" s="297"/>
      <c r="AM496" s="292"/>
      <c r="AN496" s="292"/>
      <c r="AO496" s="292"/>
      <c r="AP496" s="292"/>
      <c r="AQ496" s="413"/>
      <c r="AR496" s="413"/>
    </row>
    <row r="497" spans="1: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5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7"/>
      <c r="AC497" s="292"/>
      <c r="AD497" s="292"/>
      <c r="AE497" s="292"/>
      <c r="AF497" s="292"/>
      <c r="AG497" s="292"/>
      <c r="AH497" s="292"/>
      <c r="AI497" s="292"/>
      <c r="AJ497" s="292"/>
      <c r="AK497" s="297"/>
      <c r="AL497" s="297"/>
      <c r="AM497" s="292"/>
      <c r="AN497" s="292"/>
      <c r="AO497" s="292"/>
      <c r="AP497" s="292"/>
      <c r="AQ497" s="413"/>
      <c r="AR497" s="413"/>
    </row>
    <row r="498" spans="1: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5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7"/>
      <c r="AC498" s="292"/>
      <c r="AD498" s="292"/>
      <c r="AE498" s="292"/>
      <c r="AF498" s="292"/>
      <c r="AG498" s="292"/>
      <c r="AH498" s="292"/>
      <c r="AI498" s="292"/>
      <c r="AJ498" s="292"/>
      <c r="AK498" s="297"/>
      <c r="AL498" s="297"/>
      <c r="AM498" s="292"/>
      <c r="AN498" s="292"/>
      <c r="AO498" s="292"/>
      <c r="AP498" s="292"/>
      <c r="AQ498" s="413"/>
      <c r="AR498" s="413"/>
    </row>
    <row r="499" spans="1: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5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7"/>
      <c r="AC499" s="292"/>
      <c r="AD499" s="292"/>
      <c r="AE499" s="292"/>
      <c r="AF499" s="292"/>
      <c r="AG499" s="292"/>
      <c r="AH499" s="292"/>
      <c r="AI499" s="292"/>
      <c r="AJ499" s="292"/>
      <c r="AK499" s="297"/>
      <c r="AL499" s="297"/>
      <c r="AM499" s="292"/>
      <c r="AN499" s="292"/>
      <c r="AO499" s="292"/>
      <c r="AP499" s="292"/>
      <c r="AQ499" s="413"/>
      <c r="AR499" s="413"/>
    </row>
    <row r="500" spans="1: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5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7"/>
      <c r="AC500" s="292"/>
      <c r="AD500" s="292"/>
      <c r="AE500" s="292"/>
      <c r="AF500" s="292"/>
      <c r="AG500" s="292"/>
      <c r="AH500" s="292"/>
      <c r="AI500" s="292"/>
      <c r="AJ500" s="292"/>
      <c r="AK500" s="297"/>
      <c r="AL500" s="297"/>
      <c r="AM500" s="292"/>
      <c r="AN500" s="292"/>
      <c r="AO500" s="292"/>
      <c r="AP500" s="292"/>
      <c r="AQ500" s="413"/>
      <c r="AR500" s="413"/>
    </row>
    <row r="501" spans="1: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5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7"/>
      <c r="AC501" s="292"/>
      <c r="AD501" s="292"/>
      <c r="AE501" s="292"/>
      <c r="AF501" s="292"/>
      <c r="AG501" s="292"/>
      <c r="AH501" s="292"/>
      <c r="AI501" s="292"/>
      <c r="AJ501" s="292"/>
      <c r="AK501" s="297"/>
      <c r="AL501" s="297"/>
      <c r="AM501" s="292"/>
      <c r="AN501" s="292"/>
      <c r="AO501" s="292"/>
      <c r="AP501" s="292"/>
      <c r="AQ501" s="413"/>
      <c r="AR501" s="413"/>
    </row>
    <row r="502" spans="1: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5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7"/>
      <c r="AC502" s="292"/>
      <c r="AD502" s="292"/>
      <c r="AE502" s="292"/>
      <c r="AF502" s="292"/>
      <c r="AG502" s="292"/>
      <c r="AH502" s="292"/>
      <c r="AI502" s="292"/>
      <c r="AJ502" s="292"/>
      <c r="AK502" s="297"/>
      <c r="AL502" s="297"/>
      <c r="AM502" s="292"/>
      <c r="AN502" s="292"/>
      <c r="AO502" s="292"/>
      <c r="AP502" s="292"/>
      <c r="AQ502" s="413"/>
      <c r="AR502" s="413"/>
    </row>
    <row r="503" spans="1: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5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7"/>
      <c r="AC503" s="292"/>
      <c r="AD503" s="292"/>
      <c r="AE503" s="292"/>
      <c r="AF503" s="292"/>
      <c r="AG503" s="292"/>
      <c r="AH503" s="292"/>
      <c r="AI503" s="292"/>
      <c r="AJ503" s="292"/>
      <c r="AK503" s="297"/>
      <c r="AL503" s="297"/>
      <c r="AM503" s="292"/>
      <c r="AN503" s="292"/>
      <c r="AO503" s="292"/>
      <c r="AP503" s="292"/>
      <c r="AQ503" s="413"/>
      <c r="AR503" s="413"/>
    </row>
    <row r="504" spans="1: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5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7"/>
      <c r="AC504" s="292"/>
      <c r="AD504" s="292"/>
      <c r="AE504" s="292"/>
      <c r="AF504" s="292"/>
      <c r="AG504" s="292"/>
      <c r="AH504" s="292"/>
      <c r="AI504" s="292"/>
      <c r="AJ504" s="292"/>
      <c r="AK504" s="297"/>
      <c r="AL504" s="297"/>
      <c r="AM504" s="292"/>
      <c r="AN504" s="292"/>
      <c r="AO504" s="292"/>
      <c r="AP504" s="292"/>
      <c r="AQ504" s="413"/>
      <c r="AR504" s="413"/>
    </row>
    <row r="505" spans="1: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5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7"/>
      <c r="AC505" s="292"/>
      <c r="AD505" s="292"/>
      <c r="AE505" s="292"/>
      <c r="AF505" s="292"/>
      <c r="AG505" s="292"/>
      <c r="AH505" s="292"/>
      <c r="AI505" s="292"/>
      <c r="AJ505" s="292"/>
      <c r="AK505" s="297"/>
      <c r="AL505" s="297"/>
      <c r="AM505" s="292"/>
      <c r="AN505" s="292"/>
      <c r="AO505" s="292"/>
      <c r="AP505" s="292"/>
      <c r="AQ505" s="413"/>
      <c r="AR505" s="413"/>
    </row>
    <row r="506" spans="1: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5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7"/>
      <c r="AC506" s="292"/>
      <c r="AD506" s="292"/>
      <c r="AE506" s="292"/>
      <c r="AF506" s="292"/>
      <c r="AG506" s="292"/>
      <c r="AH506" s="292"/>
      <c r="AI506" s="292"/>
      <c r="AJ506" s="292"/>
      <c r="AK506" s="297"/>
      <c r="AL506" s="297"/>
      <c r="AM506" s="292"/>
      <c r="AN506" s="292"/>
      <c r="AO506" s="292"/>
      <c r="AP506" s="292"/>
      <c r="AQ506" s="413"/>
      <c r="AR506" s="413"/>
    </row>
    <row r="507" spans="1: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5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7"/>
      <c r="AC507" s="292"/>
      <c r="AD507" s="292"/>
      <c r="AE507" s="292"/>
      <c r="AF507" s="292"/>
      <c r="AG507" s="292"/>
      <c r="AH507" s="292"/>
      <c r="AI507" s="292"/>
      <c r="AJ507" s="292"/>
      <c r="AK507" s="297"/>
      <c r="AL507" s="297"/>
      <c r="AM507" s="292"/>
      <c r="AN507" s="292"/>
      <c r="AO507" s="292"/>
      <c r="AP507" s="292"/>
      <c r="AQ507" s="413"/>
      <c r="AR507" s="413"/>
    </row>
    <row r="508" spans="1: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5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7"/>
      <c r="AC508" s="292"/>
      <c r="AD508" s="292"/>
      <c r="AE508" s="292"/>
      <c r="AF508" s="292"/>
      <c r="AG508" s="292"/>
      <c r="AH508" s="292"/>
      <c r="AI508" s="292"/>
      <c r="AJ508" s="292"/>
      <c r="AK508" s="297"/>
      <c r="AL508" s="297"/>
      <c r="AM508" s="292"/>
      <c r="AN508" s="292"/>
      <c r="AO508" s="292"/>
      <c r="AP508" s="292"/>
      <c r="AQ508" s="413"/>
      <c r="AR508" s="413"/>
    </row>
    <row r="509" spans="1: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5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7"/>
      <c r="AC509" s="292"/>
      <c r="AD509" s="292"/>
      <c r="AE509" s="292"/>
      <c r="AF509" s="292"/>
      <c r="AG509" s="292"/>
      <c r="AH509" s="292"/>
      <c r="AI509" s="292"/>
      <c r="AJ509" s="292"/>
      <c r="AK509" s="297"/>
      <c r="AL509" s="297"/>
      <c r="AM509" s="292"/>
      <c r="AN509" s="292"/>
      <c r="AO509" s="292"/>
      <c r="AP509" s="292"/>
      <c r="AQ509" s="413"/>
      <c r="AR509" s="413"/>
    </row>
    <row r="510" spans="1: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5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7"/>
      <c r="AC510" s="292"/>
      <c r="AD510" s="292"/>
      <c r="AE510" s="292"/>
      <c r="AF510" s="292"/>
      <c r="AG510" s="292"/>
      <c r="AH510" s="292"/>
      <c r="AI510" s="292"/>
      <c r="AJ510" s="292"/>
      <c r="AK510" s="297"/>
      <c r="AL510" s="297"/>
      <c r="AM510" s="292"/>
      <c r="AN510" s="292"/>
      <c r="AO510" s="292"/>
      <c r="AP510" s="292"/>
      <c r="AQ510" s="413"/>
      <c r="AR510" s="413"/>
    </row>
    <row r="511" spans="1: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5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7"/>
      <c r="AC511" s="292"/>
      <c r="AD511" s="292"/>
      <c r="AE511" s="292"/>
      <c r="AF511" s="292"/>
      <c r="AG511" s="292"/>
      <c r="AH511" s="292"/>
      <c r="AI511" s="292"/>
      <c r="AJ511" s="292"/>
      <c r="AK511" s="297"/>
      <c r="AL511" s="297"/>
      <c r="AM511" s="292"/>
      <c r="AN511" s="292"/>
      <c r="AO511" s="292"/>
      <c r="AP511" s="292"/>
      <c r="AQ511" s="413"/>
      <c r="AR511" s="413"/>
    </row>
    <row r="512" spans="1: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5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7"/>
      <c r="AC512" s="292"/>
      <c r="AD512" s="292"/>
      <c r="AE512" s="292"/>
      <c r="AF512" s="292"/>
      <c r="AG512" s="292"/>
      <c r="AH512" s="292"/>
      <c r="AI512" s="292"/>
      <c r="AJ512" s="292"/>
      <c r="AK512" s="297"/>
      <c r="AL512" s="297"/>
      <c r="AM512" s="292"/>
      <c r="AN512" s="292"/>
      <c r="AO512" s="292"/>
      <c r="AP512" s="292"/>
      <c r="AQ512" s="413"/>
      <c r="AR512" s="413"/>
    </row>
    <row r="513" spans="1: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5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7"/>
      <c r="AC513" s="292"/>
      <c r="AD513" s="292"/>
      <c r="AE513" s="292"/>
      <c r="AF513" s="292"/>
      <c r="AG513" s="292"/>
      <c r="AH513" s="292"/>
      <c r="AI513" s="292"/>
      <c r="AJ513" s="292"/>
      <c r="AK513" s="297"/>
      <c r="AL513" s="297"/>
      <c r="AM513" s="292"/>
      <c r="AN513" s="292"/>
      <c r="AO513" s="292"/>
      <c r="AP513" s="292"/>
      <c r="AQ513" s="413"/>
      <c r="AR513" s="413"/>
    </row>
    <row r="514" spans="1: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5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7"/>
      <c r="AC514" s="292"/>
      <c r="AD514" s="292"/>
      <c r="AE514" s="292"/>
      <c r="AF514" s="292"/>
      <c r="AG514" s="292"/>
      <c r="AH514" s="292"/>
      <c r="AI514" s="292"/>
      <c r="AJ514" s="292"/>
      <c r="AK514" s="297"/>
      <c r="AL514" s="297"/>
      <c r="AM514" s="292"/>
      <c r="AN514" s="292"/>
      <c r="AO514" s="292"/>
      <c r="AP514" s="292"/>
      <c r="AQ514" s="413"/>
      <c r="AR514" s="413"/>
    </row>
    <row r="515" spans="1: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5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7"/>
      <c r="AC515" s="292"/>
      <c r="AD515" s="292"/>
      <c r="AE515" s="292"/>
      <c r="AF515" s="292"/>
      <c r="AG515" s="292"/>
      <c r="AH515" s="292"/>
      <c r="AI515" s="292"/>
      <c r="AJ515" s="292"/>
      <c r="AK515" s="297"/>
      <c r="AL515" s="297"/>
      <c r="AM515" s="292"/>
      <c r="AN515" s="292"/>
      <c r="AO515" s="292"/>
      <c r="AP515" s="292"/>
      <c r="AQ515" s="413"/>
      <c r="AR515" s="413"/>
    </row>
    <row r="516" spans="1: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5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7"/>
      <c r="AC516" s="292"/>
      <c r="AD516" s="292"/>
      <c r="AE516" s="292"/>
      <c r="AF516" s="292"/>
      <c r="AG516" s="292"/>
      <c r="AH516" s="292"/>
      <c r="AI516" s="292"/>
      <c r="AJ516" s="292"/>
      <c r="AK516" s="297"/>
      <c r="AL516" s="297"/>
      <c r="AM516" s="292"/>
      <c r="AN516" s="292"/>
      <c r="AO516" s="292"/>
      <c r="AP516" s="292"/>
      <c r="AQ516" s="413"/>
      <c r="AR516" s="413"/>
    </row>
    <row r="517" spans="1: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5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7"/>
      <c r="AC517" s="292"/>
      <c r="AD517" s="292"/>
      <c r="AE517" s="292"/>
      <c r="AF517" s="292"/>
      <c r="AG517" s="292"/>
      <c r="AH517" s="292"/>
      <c r="AI517" s="292"/>
      <c r="AJ517" s="292"/>
      <c r="AK517" s="297"/>
      <c r="AL517" s="297"/>
      <c r="AM517" s="292"/>
      <c r="AN517" s="292"/>
      <c r="AO517" s="292"/>
      <c r="AP517" s="292"/>
      <c r="AQ517" s="413"/>
      <c r="AR517" s="413"/>
    </row>
    <row r="518" spans="1: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5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7"/>
      <c r="AC518" s="292"/>
      <c r="AD518" s="292"/>
      <c r="AE518" s="292"/>
      <c r="AF518" s="292"/>
      <c r="AG518" s="292"/>
      <c r="AH518" s="292"/>
      <c r="AI518" s="292"/>
      <c r="AJ518" s="292"/>
      <c r="AK518" s="297"/>
      <c r="AL518" s="297"/>
      <c r="AM518" s="292"/>
      <c r="AN518" s="292"/>
      <c r="AO518" s="292"/>
      <c r="AP518" s="292"/>
      <c r="AQ518" s="413"/>
      <c r="AR518" s="413"/>
    </row>
    <row r="519" spans="1: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5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7"/>
      <c r="AC519" s="292"/>
      <c r="AD519" s="292"/>
      <c r="AE519" s="292"/>
      <c r="AF519" s="292"/>
      <c r="AG519" s="292"/>
      <c r="AH519" s="292"/>
      <c r="AI519" s="292"/>
      <c r="AJ519" s="292"/>
      <c r="AK519" s="297"/>
      <c r="AL519" s="297"/>
      <c r="AM519" s="292"/>
      <c r="AN519" s="292"/>
      <c r="AO519" s="292"/>
      <c r="AP519" s="292"/>
      <c r="AQ519" s="413"/>
      <c r="AR519" s="413"/>
    </row>
    <row r="520" spans="1: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5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7"/>
      <c r="AC520" s="292"/>
      <c r="AD520" s="292"/>
      <c r="AE520" s="292"/>
      <c r="AF520" s="292"/>
      <c r="AG520" s="292"/>
      <c r="AH520" s="292"/>
      <c r="AI520" s="292"/>
      <c r="AJ520" s="292"/>
      <c r="AK520" s="297"/>
      <c r="AL520" s="297"/>
      <c r="AM520" s="292"/>
      <c r="AN520" s="292"/>
      <c r="AO520" s="292"/>
      <c r="AP520" s="292"/>
      <c r="AQ520" s="413"/>
      <c r="AR520" s="413"/>
    </row>
    <row r="521" spans="1: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5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7"/>
      <c r="AC521" s="292"/>
      <c r="AD521" s="292"/>
      <c r="AE521" s="292"/>
      <c r="AF521" s="292"/>
      <c r="AG521" s="292"/>
      <c r="AH521" s="292"/>
      <c r="AI521" s="292"/>
      <c r="AJ521" s="292"/>
      <c r="AK521" s="297"/>
      <c r="AL521" s="297"/>
      <c r="AM521" s="292"/>
      <c r="AN521" s="292"/>
      <c r="AO521" s="292"/>
      <c r="AP521" s="292"/>
      <c r="AQ521" s="413"/>
      <c r="AR521" s="413"/>
    </row>
    <row r="522" spans="1: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5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7"/>
      <c r="AC522" s="292"/>
      <c r="AD522" s="292"/>
      <c r="AE522" s="292"/>
      <c r="AF522" s="292"/>
      <c r="AG522" s="292"/>
      <c r="AH522" s="292"/>
      <c r="AI522" s="292"/>
      <c r="AJ522" s="292"/>
      <c r="AK522" s="297"/>
      <c r="AL522" s="297"/>
      <c r="AM522" s="292"/>
      <c r="AN522" s="292"/>
      <c r="AO522" s="292"/>
      <c r="AP522" s="292"/>
      <c r="AQ522" s="413"/>
      <c r="AR522" s="413"/>
    </row>
    <row r="523" spans="1: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5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7"/>
      <c r="AC523" s="292"/>
      <c r="AD523" s="292"/>
      <c r="AE523" s="292"/>
      <c r="AF523" s="292"/>
      <c r="AG523" s="292"/>
      <c r="AH523" s="292"/>
      <c r="AI523" s="292"/>
      <c r="AJ523" s="292"/>
      <c r="AK523" s="297"/>
      <c r="AL523" s="297"/>
      <c r="AM523" s="292"/>
      <c r="AN523" s="292"/>
      <c r="AO523" s="292"/>
      <c r="AP523" s="292"/>
      <c r="AQ523" s="413"/>
      <c r="AR523" s="413"/>
    </row>
    <row r="524" spans="1: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5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7"/>
      <c r="AC524" s="292"/>
      <c r="AD524" s="292"/>
      <c r="AE524" s="292"/>
      <c r="AF524" s="292"/>
      <c r="AG524" s="292"/>
      <c r="AH524" s="292"/>
      <c r="AI524" s="292"/>
      <c r="AJ524" s="292"/>
      <c r="AK524" s="297"/>
      <c r="AL524" s="297"/>
      <c r="AM524" s="292"/>
      <c r="AN524" s="292"/>
      <c r="AO524" s="292"/>
      <c r="AP524" s="292"/>
      <c r="AQ524" s="413"/>
      <c r="AR524" s="413"/>
    </row>
    <row r="525" spans="1: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5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7"/>
      <c r="AC525" s="292"/>
      <c r="AD525" s="292"/>
      <c r="AE525" s="292"/>
      <c r="AF525" s="292"/>
      <c r="AG525" s="292"/>
      <c r="AH525" s="292"/>
      <c r="AI525" s="292"/>
      <c r="AJ525" s="292"/>
      <c r="AK525" s="297"/>
      <c r="AL525" s="297"/>
      <c r="AM525" s="292"/>
      <c r="AN525" s="292"/>
      <c r="AO525" s="292"/>
      <c r="AP525" s="292"/>
      <c r="AQ525" s="413"/>
      <c r="AR525" s="413"/>
    </row>
    <row r="526" spans="1: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5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7"/>
      <c r="AC526" s="292"/>
      <c r="AD526" s="292"/>
      <c r="AE526" s="292"/>
      <c r="AF526" s="292"/>
      <c r="AG526" s="292"/>
      <c r="AH526" s="292"/>
      <c r="AI526" s="292"/>
      <c r="AJ526" s="292"/>
      <c r="AK526" s="297"/>
      <c r="AL526" s="297"/>
      <c r="AM526" s="292"/>
      <c r="AN526" s="292"/>
      <c r="AO526" s="292"/>
      <c r="AP526" s="292"/>
      <c r="AQ526" s="413"/>
      <c r="AR526" s="413"/>
    </row>
    <row r="527" spans="1: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5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7"/>
      <c r="AC527" s="292"/>
      <c r="AD527" s="292"/>
      <c r="AE527" s="292"/>
      <c r="AF527" s="292"/>
      <c r="AG527" s="292"/>
      <c r="AH527" s="292"/>
      <c r="AI527" s="292"/>
      <c r="AJ527" s="292"/>
      <c r="AK527" s="297"/>
      <c r="AL527" s="297"/>
      <c r="AM527" s="292"/>
      <c r="AN527" s="292"/>
      <c r="AO527" s="292"/>
      <c r="AP527" s="292"/>
      <c r="AQ527" s="413"/>
      <c r="AR527" s="413"/>
    </row>
    <row r="528" spans="1: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5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7"/>
      <c r="AC528" s="292"/>
      <c r="AD528" s="292"/>
      <c r="AE528" s="292"/>
      <c r="AF528" s="292"/>
      <c r="AG528" s="292"/>
      <c r="AH528" s="292"/>
      <c r="AI528" s="292"/>
      <c r="AJ528" s="292"/>
      <c r="AK528" s="297"/>
      <c r="AL528" s="297"/>
      <c r="AM528" s="292"/>
      <c r="AN528" s="292"/>
      <c r="AO528" s="292"/>
      <c r="AP528" s="292"/>
      <c r="AQ528" s="413"/>
      <c r="AR528" s="413"/>
    </row>
    <row r="529" spans="1: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5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7"/>
      <c r="AC529" s="292"/>
      <c r="AD529" s="292"/>
      <c r="AE529" s="292"/>
      <c r="AF529" s="292"/>
      <c r="AG529" s="292"/>
      <c r="AH529" s="292"/>
      <c r="AI529" s="292"/>
      <c r="AJ529" s="292"/>
      <c r="AK529" s="297"/>
      <c r="AL529" s="297"/>
      <c r="AM529" s="292"/>
      <c r="AN529" s="292"/>
      <c r="AO529" s="292"/>
      <c r="AP529" s="292"/>
      <c r="AQ529" s="413"/>
      <c r="AR529" s="413"/>
    </row>
    <row r="530" spans="1: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5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7"/>
      <c r="AC530" s="292"/>
      <c r="AD530" s="292"/>
      <c r="AE530" s="292"/>
      <c r="AF530" s="292"/>
      <c r="AG530" s="292"/>
      <c r="AH530" s="292"/>
      <c r="AI530" s="292"/>
      <c r="AJ530" s="292"/>
      <c r="AK530" s="297"/>
      <c r="AL530" s="297"/>
      <c r="AM530" s="292"/>
      <c r="AN530" s="292"/>
      <c r="AO530" s="292"/>
      <c r="AP530" s="292"/>
      <c r="AQ530" s="413"/>
      <c r="AR530" s="413"/>
    </row>
    <row r="531" spans="1: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5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7"/>
      <c r="AC531" s="292"/>
      <c r="AD531" s="292"/>
      <c r="AE531" s="292"/>
      <c r="AF531" s="292"/>
      <c r="AG531" s="292"/>
      <c r="AH531" s="292"/>
      <c r="AI531" s="292"/>
      <c r="AJ531" s="292"/>
      <c r="AK531" s="297"/>
      <c r="AL531" s="297"/>
      <c r="AM531" s="292"/>
      <c r="AN531" s="292"/>
      <c r="AO531" s="292"/>
      <c r="AP531" s="292"/>
      <c r="AQ531" s="413"/>
      <c r="AR531" s="413"/>
    </row>
    <row r="532" spans="1: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5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7"/>
      <c r="AC532" s="292"/>
      <c r="AD532" s="292"/>
      <c r="AE532" s="292"/>
      <c r="AF532" s="292"/>
      <c r="AG532" s="292"/>
      <c r="AH532" s="292"/>
      <c r="AI532" s="292"/>
      <c r="AJ532" s="292"/>
      <c r="AK532" s="297"/>
      <c r="AL532" s="297"/>
      <c r="AM532" s="292"/>
      <c r="AN532" s="292"/>
      <c r="AO532" s="292"/>
      <c r="AP532" s="292"/>
      <c r="AQ532" s="413"/>
      <c r="AR532" s="413"/>
    </row>
    <row r="533" spans="1: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5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7"/>
      <c r="AC533" s="292"/>
      <c r="AD533" s="292"/>
      <c r="AE533" s="292"/>
      <c r="AF533" s="292"/>
      <c r="AG533" s="292"/>
      <c r="AH533" s="292"/>
      <c r="AI533" s="292"/>
      <c r="AJ533" s="292"/>
      <c r="AK533" s="297"/>
      <c r="AL533" s="297"/>
      <c r="AM533" s="292"/>
      <c r="AN533" s="292"/>
      <c r="AO533" s="292"/>
      <c r="AP533" s="292"/>
      <c r="AQ533" s="413"/>
      <c r="AR533" s="413"/>
    </row>
    <row r="534" spans="1: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5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7"/>
      <c r="AC534" s="292"/>
      <c r="AD534" s="292"/>
      <c r="AE534" s="292"/>
      <c r="AF534" s="292"/>
      <c r="AG534" s="292"/>
      <c r="AH534" s="292"/>
      <c r="AI534" s="292"/>
      <c r="AJ534" s="292"/>
      <c r="AK534" s="297"/>
      <c r="AL534" s="297"/>
      <c r="AM534" s="292"/>
      <c r="AN534" s="292"/>
      <c r="AO534" s="292"/>
      <c r="AP534" s="292"/>
      <c r="AQ534" s="413"/>
      <c r="AR534" s="413"/>
    </row>
    <row r="535" spans="1: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5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7"/>
      <c r="AC535" s="292"/>
      <c r="AD535" s="292"/>
      <c r="AE535" s="292"/>
      <c r="AF535" s="292"/>
      <c r="AG535" s="292"/>
      <c r="AH535" s="292"/>
      <c r="AI535" s="292"/>
      <c r="AJ535" s="292"/>
      <c r="AK535" s="297"/>
      <c r="AL535" s="297"/>
      <c r="AM535" s="292"/>
      <c r="AN535" s="292"/>
      <c r="AO535" s="292"/>
      <c r="AP535" s="292"/>
      <c r="AQ535" s="413"/>
      <c r="AR535" s="413"/>
    </row>
    <row r="536" spans="1: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5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7"/>
      <c r="AC536" s="292"/>
      <c r="AD536" s="292"/>
      <c r="AE536" s="292"/>
      <c r="AF536" s="292"/>
      <c r="AG536" s="292"/>
      <c r="AH536" s="292"/>
      <c r="AI536" s="292"/>
      <c r="AJ536" s="292"/>
      <c r="AK536" s="297"/>
      <c r="AL536" s="297"/>
      <c r="AM536" s="292"/>
      <c r="AN536" s="292"/>
      <c r="AO536" s="292"/>
      <c r="AP536" s="292"/>
      <c r="AQ536" s="413"/>
      <c r="AR536" s="413"/>
    </row>
    <row r="537" spans="1: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5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7"/>
      <c r="AC537" s="292"/>
      <c r="AD537" s="292"/>
      <c r="AE537" s="292"/>
      <c r="AF537" s="292"/>
      <c r="AG537" s="292"/>
      <c r="AH537" s="292"/>
      <c r="AI537" s="292"/>
      <c r="AJ537" s="292"/>
      <c r="AK537" s="297"/>
      <c r="AL537" s="297"/>
      <c r="AM537" s="292"/>
      <c r="AN537" s="292"/>
      <c r="AO537" s="292"/>
      <c r="AP537" s="292"/>
      <c r="AQ537" s="413"/>
      <c r="AR537" s="413"/>
    </row>
    <row r="538" spans="1: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5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7"/>
      <c r="AC538" s="292"/>
      <c r="AD538" s="292"/>
      <c r="AE538" s="292"/>
      <c r="AF538" s="292"/>
      <c r="AG538" s="292"/>
      <c r="AH538" s="292"/>
      <c r="AI538" s="292"/>
      <c r="AJ538" s="292"/>
      <c r="AK538" s="297"/>
      <c r="AL538" s="297"/>
      <c r="AM538" s="292"/>
      <c r="AN538" s="292"/>
      <c r="AO538" s="292"/>
      <c r="AP538" s="292"/>
      <c r="AQ538" s="413"/>
      <c r="AR538" s="413"/>
    </row>
    <row r="539" spans="1: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5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7"/>
      <c r="AC539" s="292"/>
      <c r="AD539" s="292"/>
      <c r="AE539" s="292"/>
      <c r="AF539" s="292"/>
      <c r="AG539" s="292"/>
      <c r="AH539" s="292"/>
      <c r="AI539" s="292"/>
      <c r="AJ539" s="292"/>
      <c r="AK539" s="297"/>
      <c r="AL539" s="297"/>
      <c r="AM539" s="292"/>
      <c r="AN539" s="292"/>
      <c r="AO539" s="292"/>
      <c r="AP539" s="292"/>
      <c r="AQ539" s="413"/>
      <c r="AR539" s="413"/>
    </row>
    <row r="540" spans="1: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5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7"/>
      <c r="AC540" s="292"/>
      <c r="AD540" s="292"/>
      <c r="AE540" s="292"/>
      <c r="AF540" s="292"/>
      <c r="AG540" s="292"/>
      <c r="AH540" s="292"/>
      <c r="AI540" s="292"/>
      <c r="AJ540" s="292"/>
      <c r="AK540" s="297"/>
      <c r="AL540" s="297"/>
      <c r="AM540" s="292"/>
      <c r="AN540" s="292"/>
      <c r="AO540" s="292"/>
      <c r="AP540" s="292"/>
      <c r="AQ540" s="413"/>
      <c r="AR540" s="413"/>
    </row>
    <row r="541" spans="1: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5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7"/>
      <c r="AC541" s="292"/>
      <c r="AD541" s="292"/>
      <c r="AE541" s="292"/>
      <c r="AF541" s="292"/>
      <c r="AG541" s="292"/>
      <c r="AH541" s="292"/>
      <c r="AI541" s="292"/>
      <c r="AJ541" s="292"/>
      <c r="AK541" s="297"/>
      <c r="AL541" s="297"/>
      <c r="AM541" s="292"/>
      <c r="AN541" s="292"/>
      <c r="AO541" s="292"/>
      <c r="AP541" s="292"/>
      <c r="AQ541" s="413"/>
      <c r="AR541" s="413"/>
    </row>
    <row r="542" spans="1: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5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7"/>
      <c r="AC542" s="292"/>
      <c r="AD542" s="292"/>
      <c r="AE542" s="292"/>
      <c r="AF542" s="292"/>
      <c r="AG542" s="292"/>
      <c r="AH542" s="292"/>
      <c r="AI542" s="292"/>
      <c r="AJ542" s="292"/>
      <c r="AK542" s="297"/>
      <c r="AL542" s="297"/>
      <c r="AM542" s="292"/>
      <c r="AN542" s="292"/>
      <c r="AO542" s="292"/>
      <c r="AP542" s="292"/>
      <c r="AQ542" s="413"/>
      <c r="AR542" s="413"/>
    </row>
    <row r="543" spans="1: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5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7"/>
      <c r="AC543" s="292"/>
      <c r="AD543" s="292"/>
      <c r="AE543" s="292"/>
      <c r="AF543" s="292"/>
      <c r="AG543" s="292"/>
      <c r="AH543" s="292"/>
      <c r="AI543" s="292"/>
      <c r="AJ543" s="292"/>
      <c r="AK543" s="297"/>
      <c r="AL543" s="297"/>
      <c r="AM543" s="292"/>
      <c r="AN543" s="292"/>
      <c r="AO543" s="292"/>
      <c r="AP543" s="292"/>
      <c r="AQ543" s="413"/>
      <c r="AR543" s="413"/>
    </row>
    <row r="544" spans="1: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5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7"/>
      <c r="AC544" s="292"/>
      <c r="AD544" s="292"/>
      <c r="AE544" s="292"/>
      <c r="AF544" s="292"/>
      <c r="AG544" s="292"/>
      <c r="AH544" s="292"/>
      <c r="AI544" s="292"/>
      <c r="AJ544" s="292"/>
      <c r="AK544" s="297"/>
      <c r="AL544" s="297"/>
      <c r="AM544" s="292"/>
      <c r="AN544" s="292"/>
      <c r="AO544" s="292"/>
      <c r="AP544" s="292"/>
      <c r="AQ544" s="413"/>
      <c r="AR544" s="413"/>
    </row>
    <row r="545" spans="1: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5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7"/>
      <c r="AC545" s="292"/>
      <c r="AD545" s="292"/>
      <c r="AE545" s="292"/>
      <c r="AF545" s="292"/>
      <c r="AG545" s="292"/>
      <c r="AH545" s="292"/>
      <c r="AI545" s="292"/>
      <c r="AJ545" s="292"/>
      <c r="AK545" s="297"/>
      <c r="AL545" s="297"/>
      <c r="AM545" s="292"/>
      <c r="AN545" s="292"/>
      <c r="AO545" s="292"/>
      <c r="AP545" s="292"/>
      <c r="AQ545" s="413"/>
      <c r="AR545" s="413"/>
    </row>
    <row r="546" spans="1: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5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7"/>
      <c r="AC546" s="292"/>
      <c r="AD546" s="292"/>
      <c r="AE546" s="292"/>
      <c r="AF546" s="292"/>
      <c r="AG546" s="292"/>
      <c r="AH546" s="292"/>
      <c r="AI546" s="292"/>
      <c r="AJ546" s="292"/>
      <c r="AK546" s="297"/>
      <c r="AL546" s="297"/>
      <c r="AM546" s="292"/>
      <c r="AN546" s="292"/>
      <c r="AO546" s="292"/>
      <c r="AP546" s="292"/>
      <c r="AQ546" s="413"/>
      <c r="AR546" s="413"/>
    </row>
    <row r="547" spans="1: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5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7"/>
      <c r="AC547" s="292"/>
      <c r="AD547" s="292"/>
      <c r="AE547" s="292"/>
      <c r="AF547" s="292"/>
      <c r="AG547" s="292"/>
      <c r="AH547" s="292"/>
      <c r="AI547" s="292"/>
      <c r="AJ547" s="292"/>
      <c r="AK547" s="297"/>
      <c r="AL547" s="297"/>
      <c r="AM547" s="292"/>
      <c r="AN547" s="292"/>
      <c r="AO547" s="292"/>
      <c r="AP547" s="292"/>
      <c r="AQ547" s="413"/>
      <c r="AR547" s="413"/>
    </row>
    <row r="548" spans="1: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5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7"/>
      <c r="AC548" s="292"/>
      <c r="AD548" s="292"/>
      <c r="AE548" s="292"/>
      <c r="AF548" s="292"/>
      <c r="AG548" s="292"/>
      <c r="AH548" s="292"/>
      <c r="AI548" s="292"/>
      <c r="AJ548" s="292"/>
      <c r="AK548" s="297"/>
      <c r="AL548" s="297"/>
      <c r="AM548" s="292"/>
      <c r="AN548" s="292"/>
      <c r="AO548" s="292"/>
      <c r="AP548" s="292"/>
      <c r="AQ548" s="413"/>
      <c r="AR548" s="413"/>
    </row>
    <row r="549" spans="1: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5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7"/>
      <c r="AC549" s="292"/>
      <c r="AD549" s="292"/>
      <c r="AE549" s="292"/>
      <c r="AF549" s="292"/>
      <c r="AG549" s="292"/>
      <c r="AH549" s="292"/>
      <c r="AI549" s="292"/>
      <c r="AJ549" s="292"/>
      <c r="AK549" s="297"/>
      <c r="AL549" s="297"/>
      <c r="AM549" s="292"/>
      <c r="AN549" s="292"/>
      <c r="AO549" s="292"/>
      <c r="AP549" s="292"/>
      <c r="AQ549" s="413"/>
      <c r="AR549" s="413"/>
    </row>
    <row r="550" spans="1: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5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7"/>
      <c r="AC550" s="292"/>
      <c r="AD550" s="292"/>
      <c r="AE550" s="292"/>
      <c r="AF550" s="292"/>
      <c r="AG550" s="292"/>
      <c r="AH550" s="292"/>
      <c r="AI550" s="292"/>
      <c r="AJ550" s="292"/>
      <c r="AK550" s="297"/>
      <c r="AL550" s="297"/>
      <c r="AM550" s="292"/>
      <c r="AN550" s="292"/>
      <c r="AO550" s="292"/>
      <c r="AP550" s="292"/>
      <c r="AQ550" s="413"/>
      <c r="AR550" s="413"/>
    </row>
    <row r="551" spans="1: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5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7"/>
      <c r="AC551" s="292"/>
      <c r="AD551" s="292"/>
      <c r="AE551" s="292"/>
      <c r="AF551" s="292"/>
      <c r="AG551" s="292"/>
      <c r="AH551" s="292"/>
      <c r="AI551" s="292"/>
      <c r="AJ551" s="292"/>
      <c r="AK551" s="297"/>
      <c r="AL551" s="297"/>
      <c r="AM551" s="292"/>
      <c r="AN551" s="292"/>
      <c r="AO551" s="292"/>
      <c r="AP551" s="292"/>
      <c r="AQ551" s="413"/>
      <c r="AR551" s="413"/>
    </row>
    <row r="552" spans="1: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5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7"/>
      <c r="AC552" s="292"/>
      <c r="AD552" s="292"/>
      <c r="AE552" s="292"/>
      <c r="AF552" s="292"/>
      <c r="AG552" s="292"/>
      <c r="AH552" s="292"/>
      <c r="AI552" s="292"/>
      <c r="AJ552" s="292"/>
      <c r="AK552" s="297"/>
      <c r="AL552" s="297"/>
      <c r="AM552" s="292"/>
      <c r="AN552" s="292"/>
      <c r="AO552" s="292"/>
      <c r="AP552" s="292"/>
      <c r="AQ552" s="413"/>
      <c r="AR552" s="413"/>
    </row>
    <row r="553" spans="1: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5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7"/>
      <c r="AC553" s="292"/>
      <c r="AD553" s="292"/>
      <c r="AE553" s="292"/>
      <c r="AF553" s="292"/>
      <c r="AG553" s="292"/>
      <c r="AH553" s="292"/>
      <c r="AI553" s="292"/>
      <c r="AJ553" s="292"/>
      <c r="AK553" s="297"/>
      <c r="AL553" s="297"/>
      <c r="AM553" s="292"/>
      <c r="AN553" s="292"/>
      <c r="AO553" s="292"/>
      <c r="AP553" s="292"/>
      <c r="AQ553" s="413"/>
      <c r="AR553" s="413"/>
    </row>
    <row r="554" spans="1: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5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7"/>
      <c r="AC554" s="292"/>
      <c r="AD554" s="292"/>
      <c r="AE554" s="292"/>
      <c r="AF554" s="292"/>
      <c r="AG554" s="292"/>
      <c r="AH554" s="292"/>
      <c r="AI554" s="292"/>
      <c r="AJ554" s="292"/>
      <c r="AK554" s="297"/>
      <c r="AL554" s="297"/>
      <c r="AM554" s="292"/>
      <c r="AN554" s="292"/>
      <c r="AO554" s="292"/>
      <c r="AP554" s="292"/>
      <c r="AQ554" s="413"/>
      <c r="AR554" s="413"/>
    </row>
    <row r="555" spans="1: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5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7"/>
      <c r="AC555" s="292"/>
      <c r="AD555" s="292"/>
      <c r="AE555" s="292"/>
      <c r="AF555" s="292"/>
      <c r="AG555" s="292"/>
      <c r="AH555" s="292"/>
      <c r="AI555" s="292"/>
      <c r="AJ555" s="292"/>
      <c r="AK555" s="297"/>
      <c r="AL555" s="297"/>
      <c r="AM555" s="292"/>
      <c r="AN555" s="292"/>
      <c r="AO555" s="292"/>
      <c r="AP555" s="292"/>
      <c r="AQ555" s="413"/>
      <c r="AR555" s="413"/>
    </row>
    <row r="556" spans="1: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5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7"/>
      <c r="AC556" s="292"/>
      <c r="AD556" s="292"/>
      <c r="AE556" s="292"/>
      <c r="AF556" s="292"/>
      <c r="AG556" s="292"/>
      <c r="AH556" s="292"/>
      <c r="AI556" s="292"/>
      <c r="AJ556" s="292"/>
      <c r="AK556" s="297"/>
      <c r="AL556" s="297"/>
      <c r="AM556" s="292"/>
      <c r="AN556" s="292"/>
      <c r="AO556" s="292"/>
      <c r="AP556" s="292"/>
      <c r="AQ556" s="413"/>
      <c r="AR556" s="413"/>
    </row>
    <row r="557" spans="1: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5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7"/>
      <c r="AC557" s="292"/>
      <c r="AD557" s="292"/>
      <c r="AE557" s="292"/>
      <c r="AF557" s="292"/>
      <c r="AG557" s="292"/>
      <c r="AH557" s="292"/>
      <c r="AI557" s="292"/>
      <c r="AJ557" s="292"/>
      <c r="AK557" s="297"/>
      <c r="AL557" s="297"/>
      <c r="AM557" s="292"/>
      <c r="AN557" s="292"/>
      <c r="AO557" s="292"/>
      <c r="AP557" s="292"/>
      <c r="AQ557" s="413"/>
      <c r="AR557" s="413"/>
    </row>
    <row r="558" spans="1: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5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7"/>
      <c r="AC558" s="292"/>
      <c r="AD558" s="292"/>
      <c r="AE558" s="292"/>
      <c r="AF558" s="292"/>
      <c r="AG558" s="292"/>
      <c r="AH558" s="292"/>
      <c r="AI558" s="292"/>
      <c r="AJ558" s="292"/>
      <c r="AK558" s="297"/>
      <c r="AL558" s="297"/>
      <c r="AM558" s="292"/>
      <c r="AN558" s="292"/>
      <c r="AO558" s="292"/>
      <c r="AP558" s="292"/>
      <c r="AQ558" s="413"/>
      <c r="AR558" s="413"/>
    </row>
    <row r="559" spans="1: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5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7"/>
      <c r="AC559" s="292"/>
      <c r="AD559" s="292"/>
      <c r="AE559" s="292"/>
      <c r="AF559" s="292"/>
      <c r="AG559" s="292"/>
      <c r="AH559" s="292"/>
      <c r="AI559" s="292"/>
      <c r="AJ559" s="292"/>
      <c r="AK559" s="297"/>
      <c r="AL559" s="297"/>
      <c r="AM559" s="292"/>
      <c r="AN559" s="292"/>
      <c r="AO559" s="292"/>
      <c r="AP559" s="292"/>
      <c r="AQ559" s="413"/>
      <c r="AR559" s="413"/>
    </row>
    <row r="560" spans="1: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5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7"/>
      <c r="AC560" s="292"/>
      <c r="AD560" s="292"/>
      <c r="AE560" s="292"/>
      <c r="AF560" s="292"/>
      <c r="AG560" s="292"/>
      <c r="AH560" s="292"/>
      <c r="AI560" s="292"/>
      <c r="AJ560" s="292"/>
      <c r="AK560" s="297"/>
      <c r="AL560" s="297"/>
      <c r="AM560" s="292"/>
      <c r="AN560" s="292"/>
      <c r="AO560" s="292"/>
      <c r="AP560" s="292"/>
      <c r="AQ560" s="413"/>
      <c r="AR560" s="413"/>
    </row>
    <row r="561" spans="1: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5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7"/>
      <c r="AC561" s="292"/>
      <c r="AD561" s="292"/>
      <c r="AE561" s="292"/>
      <c r="AF561" s="292"/>
      <c r="AG561" s="292"/>
      <c r="AH561" s="292"/>
      <c r="AI561" s="292"/>
      <c r="AJ561" s="292"/>
      <c r="AK561" s="297"/>
      <c r="AL561" s="297"/>
      <c r="AM561" s="292"/>
      <c r="AN561" s="292"/>
      <c r="AO561" s="292"/>
      <c r="AP561" s="292"/>
      <c r="AQ561" s="413"/>
      <c r="AR561" s="413"/>
    </row>
    <row r="562" spans="1: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5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7"/>
      <c r="AC562" s="292"/>
      <c r="AD562" s="292"/>
      <c r="AE562" s="292"/>
      <c r="AF562" s="292"/>
      <c r="AG562" s="292"/>
      <c r="AH562" s="292"/>
      <c r="AI562" s="292"/>
      <c r="AJ562" s="292"/>
      <c r="AK562" s="297"/>
      <c r="AL562" s="297"/>
      <c r="AM562" s="292"/>
      <c r="AN562" s="292"/>
      <c r="AO562" s="292"/>
      <c r="AP562" s="292"/>
      <c r="AQ562" s="413"/>
      <c r="AR562" s="413"/>
    </row>
    <row r="563" spans="1: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5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7"/>
      <c r="AC563" s="292"/>
      <c r="AD563" s="292"/>
      <c r="AE563" s="292"/>
      <c r="AF563" s="292"/>
      <c r="AG563" s="292"/>
      <c r="AH563" s="292"/>
      <c r="AI563" s="292"/>
      <c r="AJ563" s="292"/>
      <c r="AK563" s="297"/>
      <c r="AL563" s="297"/>
      <c r="AM563" s="292"/>
      <c r="AN563" s="292"/>
      <c r="AO563" s="292"/>
      <c r="AP563" s="292"/>
      <c r="AQ563" s="413"/>
      <c r="AR563" s="413"/>
    </row>
    <row r="564" spans="1: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5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7"/>
      <c r="AC564" s="292"/>
      <c r="AD564" s="292"/>
      <c r="AE564" s="292"/>
      <c r="AF564" s="292"/>
      <c r="AG564" s="292"/>
      <c r="AH564" s="292"/>
      <c r="AI564" s="292"/>
      <c r="AJ564" s="292"/>
      <c r="AK564" s="297"/>
      <c r="AL564" s="297"/>
      <c r="AM564" s="292"/>
      <c r="AN564" s="292"/>
      <c r="AO564" s="292"/>
      <c r="AP564" s="292"/>
      <c r="AQ564" s="413"/>
      <c r="AR564" s="413"/>
    </row>
    <row r="565" spans="1: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5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7"/>
      <c r="AC565" s="292"/>
      <c r="AD565" s="292"/>
      <c r="AE565" s="292"/>
      <c r="AF565" s="292"/>
      <c r="AG565" s="292"/>
      <c r="AH565" s="292"/>
      <c r="AI565" s="292"/>
      <c r="AJ565" s="292"/>
      <c r="AK565" s="297"/>
      <c r="AL565" s="297"/>
      <c r="AM565" s="292"/>
      <c r="AN565" s="292"/>
      <c r="AO565" s="292"/>
      <c r="AP565" s="292"/>
      <c r="AQ565" s="413"/>
      <c r="AR565" s="413"/>
    </row>
    <row r="566" spans="1: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5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7"/>
      <c r="AC566" s="292"/>
      <c r="AD566" s="292"/>
      <c r="AE566" s="292"/>
      <c r="AF566" s="292"/>
      <c r="AG566" s="292"/>
      <c r="AH566" s="292"/>
      <c r="AI566" s="292"/>
      <c r="AJ566" s="292"/>
      <c r="AK566" s="297"/>
      <c r="AL566" s="297"/>
      <c r="AM566" s="292"/>
      <c r="AN566" s="292"/>
      <c r="AO566" s="292"/>
      <c r="AP566" s="292"/>
      <c r="AQ566" s="413"/>
      <c r="AR566" s="413"/>
    </row>
    <row r="567" spans="1: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5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7"/>
      <c r="AC567" s="292"/>
      <c r="AD567" s="292"/>
      <c r="AE567" s="292"/>
      <c r="AF567" s="292"/>
      <c r="AG567" s="292"/>
      <c r="AH567" s="292"/>
      <c r="AI567" s="292"/>
      <c r="AJ567" s="292"/>
      <c r="AK567" s="297"/>
      <c r="AL567" s="297"/>
      <c r="AM567" s="292"/>
      <c r="AN567" s="292"/>
      <c r="AO567" s="292"/>
      <c r="AP567" s="292"/>
      <c r="AQ567" s="413"/>
      <c r="AR567" s="413"/>
    </row>
    <row r="568" spans="1: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5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7"/>
      <c r="AC568" s="292"/>
      <c r="AD568" s="292"/>
      <c r="AE568" s="292"/>
      <c r="AF568" s="292"/>
      <c r="AG568" s="292"/>
      <c r="AH568" s="292"/>
      <c r="AI568" s="292"/>
      <c r="AJ568" s="292"/>
      <c r="AK568" s="297"/>
      <c r="AL568" s="297"/>
      <c r="AM568" s="292"/>
      <c r="AN568" s="292"/>
      <c r="AO568" s="292"/>
      <c r="AP568" s="292"/>
      <c r="AQ568" s="413"/>
      <c r="AR568" s="413"/>
    </row>
    <row r="569" spans="1: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5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7"/>
      <c r="AC569" s="292"/>
      <c r="AD569" s="292"/>
      <c r="AE569" s="292"/>
      <c r="AF569" s="292"/>
      <c r="AG569" s="292"/>
      <c r="AH569" s="292"/>
      <c r="AI569" s="292"/>
      <c r="AJ569" s="292"/>
      <c r="AK569" s="297"/>
      <c r="AL569" s="297"/>
      <c r="AM569" s="292"/>
      <c r="AN569" s="292"/>
      <c r="AO569" s="292"/>
      <c r="AP569" s="292"/>
      <c r="AQ569" s="413"/>
      <c r="AR569" s="413"/>
    </row>
    <row r="570" spans="1: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5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7"/>
      <c r="AC570" s="292"/>
      <c r="AD570" s="292"/>
      <c r="AE570" s="292"/>
      <c r="AF570" s="292"/>
      <c r="AG570" s="292"/>
      <c r="AH570" s="292"/>
      <c r="AI570" s="292"/>
      <c r="AJ570" s="292"/>
      <c r="AK570" s="297"/>
      <c r="AL570" s="297"/>
      <c r="AM570" s="292"/>
      <c r="AN570" s="292"/>
      <c r="AO570" s="292"/>
      <c r="AP570" s="292"/>
      <c r="AQ570" s="413"/>
      <c r="AR570" s="413"/>
    </row>
    <row r="571" spans="1: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5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7"/>
      <c r="AC571" s="292"/>
      <c r="AD571" s="292"/>
      <c r="AE571" s="292"/>
      <c r="AF571" s="292"/>
      <c r="AG571" s="292"/>
      <c r="AH571" s="292"/>
      <c r="AI571" s="292"/>
      <c r="AJ571" s="292"/>
      <c r="AK571" s="297"/>
      <c r="AL571" s="297"/>
      <c r="AM571" s="292"/>
      <c r="AN571" s="292"/>
      <c r="AO571" s="292"/>
      <c r="AP571" s="292"/>
      <c r="AQ571" s="413"/>
      <c r="AR571" s="413"/>
    </row>
    <row r="572" spans="1: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5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7"/>
      <c r="AC572" s="292"/>
      <c r="AD572" s="292"/>
      <c r="AE572" s="292"/>
      <c r="AF572" s="292"/>
      <c r="AG572" s="292"/>
      <c r="AH572" s="292"/>
      <c r="AI572" s="292"/>
      <c r="AJ572" s="292"/>
      <c r="AK572" s="297"/>
      <c r="AL572" s="297"/>
      <c r="AM572" s="292"/>
      <c r="AN572" s="292"/>
      <c r="AO572" s="292"/>
      <c r="AP572" s="292"/>
      <c r="AQ572" s="413"/>
      <c r="AR572" s="413"/>
    </row>
    <row r="573" spans="1: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5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7"/>
      <c r="AC573" s="292"/>
      <c r="AD573" s="292"/>
      <c r="AE573" s="292"/>
      <c r="AF573" s="292"/>
      <c r="AG573" s="292"/>
      <c r="AH573" s="292"/>
      <c r="AI573" s="292"/>
      <c r="AJ573" s="292"/>
      <c r="AK573" s="297"/>
      <c r="AL573" s="297"/>
      <c r="AM573" s="292"/>
      <c r="AN573" s="292"/>
      <c r="AO573" s="292"/>
      <c r="AP573" s="292"/>
      <c r="AQ573" s="413"/>
      <c r="AR573" s="413"/>
    </row>
    <row r="574" spans="1: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5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7"/>
      <c r="AC574" s="292"/>
      <c r="AD574" s="292"/>
      <c r="AE574" s="292"/>
      <c r="AF574" s="292"/>
      <c r="AG574" s="292"/>
      <c r="AH574" s="292"/>
      <c r="AI574" s="292"/>
      <c r="AJ574" s="292"/>
      <c r="AK574" s="297"/>
      <c r="AL574" s="297"/>
      <c r="AM574" s="292"/>
      <c r="AN574" s="292"/>
      <c r="AO574" s="292"/>
      <c r="AP574" s="292"/>
      <c r="AQ574" s="413"/>
      <c r="AR574" s="413"/>
    </row>
    <row r="575" spans="1: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5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7"/>
      <c r="AC575" s="292"/>
      <c r="AD575" s="292"/>
      <c r="AE575" s="292"/>
      <c r="AF575" s="292"/>
      <c r="AG575" s="292"/>
      <c r="AH575" s="292"/>
      <c r="AI575" s="292"/>
      <c r="AJ575" s="292"/>
      <c r="AK575" s="297"/>
      <c r="AL575" s="297"/>
      <c r="AM575" s="292"/>
      <c r="AN575" s="292"/>
      <c r="AO575" s="292"/>
      <c r="AP575" s="292"/>
      <c r="AQ575" s="413"/>
      <c r="AR575" s="413"/>
    </row>
    <row r="576" spans="1: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5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7"/>
      <c r="AC576" s="292"/>
      <c r="AD576" s="292"/>
      <c r="AE576" s="292"/>
      <c r="AF576" s="292"/>
      <c r="AG576" s="292"/>
      <c r="AH576" s="292"/>
      <c r="AI576" s="292"/>
      <c r="AJ576" s="292"/>
      <c r="AK576" s="297"/>
      <c r="AL576" s="297"/>
      <c r="AM576" s="292"/>
      <c r="AN576" s="292"/>
      <c r="AO576" s="292"/>
      <c r="AP576" s="292"/>
      <c r="AQ576" s="413"/>
      <c r="AR576" s="413"/>
    </row>
    <row r="577" spans="1: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5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7"/>
      <c r="AC577" s="292"/>
      <c r="AD577" s="292"/>
      <c r="AE577" s="292"/>
      <c r="AF577" s="292"/>
      <c r="AG577" s="292"/>
      <c r="AH577" s="292"/>
      <c r="AI577" s="292"/>
      <c r="AJ577" s="292"/>
      <c r="AK577" s="297"/>
      <c r="AL577" s="297"/>
      <c r="AM577" s="292"/>
      <c r="AN577" s="292"/>
      <c r="AO577" s="292"/>
      <c r="AP577" s="292"/>
      <c r="AQ577" s="413"/>
      <c r="AR577" s="413"/>
    </row>
    <row r="578" spans="1: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5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7"/>
      <c r="AC578" s="292"/>
      <c r="AD578" s="292"/>
      <c r="AE578" s="292"/>
      <c r="AF578" s="292"/>
      <c r="AG578" s="292"/>
      <c r="AH578" s="292"/>
      <c r="AI578" s="292"/>
      <c r="AJ578" s="292"/>
      <c r="AK578" s="297"/>
      <c r="AL578" s="297"/>
      <c r="AM578" s="292"/>
      <c r="AN578" s="292"/>
      <c r="AO578" s="292"/>
      <c r="AP578" s="292"/>
      <c r="AQ578" s="413"/>
      <c r="AR578" s="413"/>
    </row>
    <row r="579" spans="1: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5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7"/>
      <c r="AC579" s="292"/>
      <c r="AD579" s="292"/>
      <c r="AE579" s="292"/>
      <c r="AF579" s="292"/>
      <c r="AG579" s="292"/>
      <c r="AH579" s="292"/>
      <c r="AI579" s="292"/>
      <c r="AJ579" s="292"/>
      <c r="AK579" s="297"/>
      <c r="AL579" s="297"/>
      <c r="AM579" s="292"/>
      <c r="AN579" s="292"/>
      <c r="AO579" s="292"/>
      <c r="AP579" s="292"/>
      <c r="AQ579" s="413"/>
      <c r="AR579" s="413"/>
    </row>
    <row r="580" spans="1: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5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7"/>
      <c r="AC580" s="292"/>
      <c r="AD580" s="292"/>
      <c r="AE580" s="292"/>
      <c r="AF580" s="292"/>
      <c r="AG580" s="292"/>
      <c r="AH580" s="292"/>
      <c r="AI580" s="292"/>
      <c r="AJ580" s="292"/>
      <c r="AK580" s="297"/>
      <c r="AL580" s="297"/>
      <c r="AM580" s="292"/>
      <c r="AN580" s="292"/>
      <c r="AO580" s="292"/>
      <c r="AP580" s="292"/>
      <c r="AQ580" s="413"/>
      <c r="AR580" s="413"/>
    </row>
    <row r="581" spans="1: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5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7"/>
      <c r="AC581" s="292"/>
      <c r="AD581" s="292"/>
      <c r="AE581" s="292"/>
      <c r="AF581" s="292"/>
      <c r="AG581" s="292"/>
      <c r="AH581" s="292"/>
      <c r="AI581" s="292"/>
      <c r="AJ581" s="292"/>
      <c r="AK581" s="297"/>
      <c r="AL581" s="297"/>
      <c r="AM581" s="292"/>
      <c r="AN581" s="292"/>
      <c r="AO581" s="292"/>
      <c r="AP581" s="292"/>
      <c r="AQ581" s="413"/>
      <c r="AR581" s="413"/>
    </row>
    <row r="582" spans="1: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5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7"/>
      <c r="AC582" s="292"/>
      <c r="AD582" s="292"/>
      <c r="AE582" s="292"/>
      <c r="AF582" s="292"/>
      <c r="AG582" s="292"/>
      <c r="AH582" s="292"/>
      <c r="AI582" s="292"/>
      <c r="AJ582" s="292"/>
      <c r="AK582" s="297"/>
      <c r="AL582" s="297"/>
      <c r="AM582" s="292"/>
      <c r="AN582" s="292"/>
      <c r="AO582" s="292"/>
      <c r="AP582" s="292"/>
      <c r="AQ582" s="413"/>
      <c r="AR582" s="413"/>
    </row>
    <row r="583" spans="1: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5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7"/>
      <c r="AC583" s="292"/>
      <c r="AD583" s="292"/>
      <c r="AE583" s="292"/>
      <c r="AF583" s="292"/>
      <c r="AG583" s="292"/>
      <c r="AH583" s="292"/>
      <c r="AI583" s="292"/>
      <c r="AJ583" s="292"/>
      <c r="AK583" s="297"/>
      <c r="AL583" s="297"/>
      <c r="AM583" s="292"/>
      <c r="AN583" s="292"/>
      <c r="AO583" s="292"/>
      <c r="AP583" s="292"/>
      <c r="AQ583" s="413"/>
      <c r="AR583" s="413"/>
    </row>
    <row r="584" spans="1: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5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7"/>
      <c r="AC584" s="292"/>
      <c r="AD584" s="292"/>
      <c r="AE584" s="292"/>
      <c r="AF584" s="292"/>
      <c r="AG584" s="292"/>
      <c r="AH584" s="292"/>
      <c r="AI584" s="292"/>
      <c r="AJ584" s="292"/>
      <c r="AK584" s="297"/>
      <c r="AL584" s="297"/>
      <c r="AM584" s="292"/>
      <c r="AN584" s="292"/>
      <c r="AO584" s="292"/>
      <c r="AP584" s="292"/>
      <c r="AQ584" s="413"/>
      <c r="AR584" s="413"/>
    </row>
    <row r="585" spans="1: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5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7"/>
      <c r="AC585" s="292"/>
      <c r="AD585" s="292"/>
      <c r="AE585" s="292"/>
      <c r="AF585" s="292"/>
      <c r="AG585" s="292"/>
      <c r="AH585" s="292"/>
      <c r="AI585" s="292"/>
      <c r="AJ585" s="292"/>
      <c r="AK585" s="297"/>
      <c r="AL585" s="297"/>
      <c r="AM585" s="292"/>
      <c r="AN585" s="292"/>
      <c r="AO585" s="292"/>
      <c r="AP585" s="292"/>
      <c r="AQ585" s="413"/>
      <c r="AR585" s="413"/>
    </row>
    <row r="586" spans="1: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5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7"/>
      <c r="AC586" s="292"/>
      <c r="AD586" s="292"/>
      <c r="AE586" s="292"/>
      <c r="AF586" s="292"/>
      <c r="AG586" s="292"/>
      <c r="AH586" s="292"/>
      <c r="AI586" s="292"/>
      <c r="AJ586" s="292"/>
      <c r="AK586" s="297"/>
      <c r="AL586" s="297"/>
      <c r="AM586" s="292"/>
      <c r="AN586" s="292"/>
      <c r="AO586" s="292"/>
      <c r="AP586" s="292"/>
      <c r="AQ586" s="413"/>
      <c r="AR586" s="413"/>
    </row>
    <row r="587" spans="1: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5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7"/>
      <c r="AC587" s="292"/>
      <c r="AD587" s="292"/>
      <c r="AE587" s="292"/>
      <c r="AF587" s="292"/>
      <c r="AG587" s="292"/>
      <c r="AH587" s="292"/>
      <c r="AI587" s="292"/>
      <c r="AJ587" s="292"/>
      <c r="AK587" s="297"/>
      <c r="AL587" s="297"/>
      <c r="AM587" s="292"/>
      <c r="AN587" s="292"/>
      <c r="AO587" s="292"/>
      <c r="AP587" s="292"/>
      <c r="AQ587" s="413"/>
      <c r="AR587" s="413"/>
    </row>
    <row r="588" spans="1: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5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7"/>
      <c r="AC588" s="292"/>
      <c r="AD588" s="292"/>
      <c r="AE588" s="292"/>
      <c r="AF588" s="292"/>
      <c r="AG588" s="292"/>
      <c r="AH588" s="292"/>
      <c r="AI588" s="292"/>
      <c r="AJ588" s="292"/>
      <c r="AK588" s="297"/>
      <c r="AL588" s="297"/>
      <c r="AM588" s="292"/>
      <c r="AN588" s="292"/>
      <c r="AO588" s="292"/>
      <c r="AP588" s="292"/>
      <c r="AQ588" s="413"/>
      <c r="AR588" s="413"/>
    </row>
    <row r="589" spans="1: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5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7"/>
      <c r="AC589" s="292"/>
      <c r="AD589" s="292"/>
      <c r="AE589" s="292"/>
      <c r="AF589" s="292"/>
      <c r="AG589" s="292"/>
      <c r="AH589" s="292"/>
      <c r="AI589" s="292"/>
      <c r="AJ589" s="292"/>
      <c r="AK589" s="297"/>
      <c r="AL589" s="297"/>
      <c r="AM589" s="292"/>
      <c r="AN589" s="292"/>
      <c r="AO589" s="292"/>
      <c r="AP589" s="292"/>
      <c r="AQ589" s="413"/>
      <c r="AR589" s="413"/>
    </row>
    <row r="590" spans="1: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5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7"/>
      <c r="AC590" s="292"/>
      <c r="AD590" s="292"/>
      <c r="AE590" s="292"/>
      <c r="AF590" s="292"/>
      <c r="AG590" s="292"/>
      <c r="AH590" s="292"/>
      <c r="AI590" s="292"/>
      <c r="AJ590" s="292"/>
      <c r="AK590" s="297"/>
      <c r="AL590" s="297"/>
      <c r="AM590" s="292"/>
      <c r="AN590" s="292"/>
      <c r="AO590" s="292"/>
      <c r="AP590" s="292"/>
      <c r="AQ590" s="413"/>
      <c r="AR590" s="413"/>
    </row>
    <row r="591" spans="1: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5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7"/>
      <c r="AC591" s="292"/>
      <c r="AD591" s="292"/>
      <c r="AE591" s="292"/>
      <c r="AF591" s="292"/>
      <c r="AG591" s="292"/>
      <c r="AH591" s="292"/>
      <c r="AI591" s="292"/>
      <c r="AJ591" s="292"/>
      <c r="AK591" s="297"/>
      <c r="AL591" s="297"/>
      <c r="AM591" s="292"/>
      <c r="AN591" s="292"/>
      <c r="AO591" s="292"/>
      <c r="AP591" s="292"/>
      <c r="AQ591" s="413"/>
      <c r="AR591" s="413"/>
    </row>
    <row r="592" spans="1: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5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7"/>
      <c r="AC592" s="292"/>
      <c r="AD592" s="292"/>
      <c r="AE592" s="292"/>
      <c r="AF592" s="292"/>
      <c r="AG592" s="292"/>
      <c r="AH592" s="292"/>
      <c r="AI592" s="292"/>
      <c r="AJ592" s="292"/>
      <c r="AK592" s="297"/>
      <c r="AL592" s="297"/>
      <c r="AM592" s="292"/>
      <c r="AN592" s="292"/>
      <c r="AO592" s="292"/>
      <c r="AP592" s="292"/>
      <c r="AQ592" s="413"/>
      <c r="AR592" s="413"/>
    </row>
    <row r="593" spans="1: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5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7"/>
      <c r="AC593" s="292"/>
      <c r="AD593" s="292"/>
      <c r="AE593" s="292"/>
      <c r="AF593" s="292"/>
      <c r="AG593" s="292"/>
      <c r="AH593" s="292"/>
      <c r="AI593" s="292"/>
      <c r="AJ593" s="292"/>
      <c r="AK593" s="297"/>
      <c r="AL593" s="297"/>
      <c r="AM593" s="292"/>
      <c r="AN593" s="292"/>
      <c r="AO593" s="292"/>
      <c r="AP593" s="292"/>
      <c r="AQ593" s="413"/>
      <c r="AR593" s="413"/>
    </row>
    <row r="594" spans="1: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5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7"/>
      <c r="AC594" s="292"/>
      <c r="AD594" s="292"/>
      <c r="AE594" s="292"/>
      <c r="AF594" s="292"/>
      <c r="AG594" s="292"/>
      <c r="AH594" s="292"/>
      <c r="AI594" s="292"/>
      <c r="AJ594" s="292"/>
      <c r="AK594" s="297"/>
      <c r="AL594" s="297"/>
      <c r="AM594" s="292"/>
      <c r="AN594" s="292"/>
      <c r="AO594" s="292"/>
      <c r="AP594" s="292"/>
      <c r="AQ594" s="413"/>
      <c r="AR594" s="413"/>
    </row>
    <row r="595" spans="1: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5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7"/>
      <c r="AC595" s="292"/>
      <c r="AD595" s="292"/>
      <c r="AE595" s="292"/>
      <c r="AF595" s="292"/>
      <c r="AG595" s="292"/>
      <c r="AH595" s="292"/>
      <c r="AI595" s="292"/>
      <c r="AJ595" s="292"/>
      <c r="AK595" s="297"/>
      <c r="AL595" s="297"/>
      <c r="AM595" s="292"/>
      <c r="AN595" s="292"/>
      <c r="AO595" s="292"/>
      <c r="AP595" s="292"/>
      <c r="AQ595" s="413"/>
      <c r="AR595" s="413"/>
    </row>
    <row r="596" spans="1: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5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7"/>
      <c r="AC596" s="292"/>
      <c r="AD596" s="292"/>
      <c r="AE596" s="292"/>
      <c r="AF596" s="292"/>
      <c r="AG596" s="292"/>
      <c r="AH596" s="292"/>
      <c r="AI596" s="292"/>
      <c r="AJ596" s="292"/>
      <c r="AK596" s="297"/>
      <c r="AL596" s="297"/>
      <c r="AM596" s="292"/>
      <c r="AN596" s="292"/>
      <c r="AO596" s="292"/>
      <c r="AP596" s="292"/>
      <c r="AQ596" s="413"/>
      <c r="AR596" s="413"/>
    </row>
    <row r="597" spans="1: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5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7"/>
      <c r="AC597" s="292"/>
      <c r="AD597" s="292"/>
      <c r="AE597" s="292"/>
      <c r="AF597" s="292"/>
      <c r="AG597" s="292"/>
      <c r="AH597" s="292"/>
      <c r="AI597" s="292"/>
      <c r="AJ597" s="292"/>
      <c r="AK597" s="297"/>
      <c r="AL597" s="297"/>
      <c r="AM597" s="292"/>
      <c r="AN597" s="292"/>
      <c r="AO597" s="292"/>
      <c r="AP597" s="292"/>
      <c r="AQ597" s="413"/>
      <c r="AR597" s="413"/>
    </row>
    <row r="598" spans="1: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5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7"/>
      <c r="AC598" s="292"/>
      <c r="AD598" s="292"/>
      <c r="AE598" s="292"/>
      <c r="AF598" s="292"/>
      <c r="AG598" s="292"/>
      <c r="AH598" s="292"/>
      <c r="AI598" s="292"/>
      <c r="AJ598" s="292"/>
      <c r="AK598" s="297"/>
      <c r="AL598" s="297"/>
      <c r="AM598" s="292"/>
      <c r="AN598" s="292"/>
      <c r="AO598" s="292"/>
      <c r="AP598" s="292"/>
      <c r="AQ598" s="413"/>
      <c r="AR598" s="413"/>
    </row>
    <row r="599" spans="1: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5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7"/>
      <c r="AC599" s="292"/>
      <c r="AD599" s="292"/>
      <c r="AE599" s="292"/>
      <c r="AF599" s="292"/>
      <c r="AG599" s="292"/>
      <c r="AH599" s="292"/>
      <c r="AI599" s="292"/>
      <c r="AJ599" s="292"/>
      <c r="AK599" s="297"/>
      <c r="AL599" s="297"/>
      <c r="AM599" s="292"/>
      <c r="AN599" s="292"/>
      <c r="AO599" s="292"/>
      <c r="AP599" s="292"/>
      <c r="AQ599" s="413"/>
      <c r="AR599" s="413"/>
    </row>
    <row r="600" spans="1: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5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7"/>
      <c r="AC600" s="292"/>
      <c r="AD600" s="292"/>
      <c r="AE600" s="292"/>
      <c r="AF600" s="292"/>
      <c r="AG600" s="292"/>
      <c r="AH600" s="292"/>
      <c r="AI600" s="292"/>
      <c r="AJ600" s="292"/>
      <c r="AK600" s="297"/>
      <c r="AL600" s="297"/>
      <c r="AM600" s="292"/>
      <c r="AN600" s="292"/>
      <c r="AO600" s="292"/>
      <c r="AP600" s="292"/>
      <c r="AQ600" s="413"/>
      <c r="AR600" s="413"/>
    </row>
    <row r="601" spans="1: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5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7"/>
      <c r="AC601" s="292"/>
      <c r="AD601" s="292"/>
      <c r="AE601" s="292"/>
      <c r="AF601" s="292"/>
      <c r="AG601" s="292"/>
      <c r="AH601" s="292"/>
      <c r="AI601" s="292"/>
      <c r="AJ601" s="292"/>
      <c r="AK601" s="297"/>
      <c r="AL601" s="297"/>
      <c r="AM601" s="292"/>
      <c r="AN601" s="292"/>
      <c r="AO601" s="292"/>
      <c r="AP601" s="292"/>
      <c r="AQ601" s="413"/>
      <c r="AR601" s="413"/>
    </row>
    <row r="602" spans="1: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5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7"/>
      <c r="AC602" s="292"/>
      <c r="AD602" s="292"/>
      <c r="AE602" s="292"/>
      <c r="AF602" s="292"/>
      <c r="AG602" s="292"/>
      <c r="AH602" s="292"/>
      <c r="AI602" s="292"/>
      <c r="AJ602" s="292"/>
      <c r="AK602" s="297"/>
      <c r="AL602" s="297"/>
      <c r="AM602" s="292"/>
      <c r="AN602" s="292"/>
      <c r="AO602" s="292"/>
      <c r="AP602" s="292"/>
      <c r="AQ602" s="413"/>
      <c r="AR602" s="413"/>
    </row>
    <row r="603" spans="1: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5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7"/>
      <c r="AC603" s="292"/>
      <c r="AD603" s="292"/>
      <c r="AE603" s="292"/>
      <c r="AF603" s="292"/>
      <c r="AG603" s="292"/>
      <c r="AH603" s="292"/>
      <c r="AI603" s="292"/>
      <c r="AJ603" s="292"/>
      <c r="AK603" s="297"/>
      <c r="AL603" s="297"/>
      <c r="AM603" s="292"/>
      <c r="AN603" s="292"/>
      <c r="AO603" s="292"/>
      <c r="AP603" s="292"/>
      <c r="AQ603" s="413"/>
      <c r="AR603" s="413"/>
    </row>
    <row r="604" spans="1: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5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7"/>
      <c r="AC604" s="292"/>
      <c r="AD604" s="292"/>
      <c r="AE604" s="292"/>
      <c r="AF604" s="292"/>
      <c r="AG604" s="292"/>
      <c r="AH604" s="292"/>
      <c r="AI604" s="292"/>
      <c r="AJ604" s="292"/>
      <c r="AK604" s="297"/>
      <c r="AL604" s="297"/>
      <c r="AM604" s="292"/>
      <c r="AN604" s="292"/>
      <c r="AO604" s="292"/>
      <c r="AP604" s="292"/>
      <c r="AQ604" s="413"/>
      <c r="AR604" s="413"/>
    </row>
    <row r="605" spans="1: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5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7"/>
      <c r="AC605" s="292"/>
      <c r="AD605" s="292"/>
      <c r="AE605" s="292"/>
      <c r="AF605" s="292"/>
      <c r="AG605" s="292"/>
      <c r="AH605" s="292"/>
      <c r="AI605" s="292"/>
      <c r="AJ605" s="292"/>
      <c r="AK605" s="297"/>
      <c r="AL605" s="297"/>
      <c r="AM605" s="292"/>
      <c r="AN605" s="292"/>
      <c r="AO605" s="292"/>
      <c r="AP605" s="292"/>
      <c r="AQ605" s="413"/>
      <c r="AR605" s="413"/>
    </row>
    <row r="606" spans="1: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5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7"/>
      <c r="AC606" s="292"/>
      <c r="AD606" s="292"/>
      <c r="AE606" s="292"/>
      <c r="AF606" s="292"/>
      <c r="AG606" s="292"/>
      <c r="AH606" s="292"/>
      <c r="AI606" s="292"/>
      <c r="AJ606" s="292"/>
      <c r="AK606" s="297"/>
      <c r="AL606" s="297"/>
      <c r="AM606" s="292"/>
      <c r="AN606" s="292"/>
      <c r="AO606" s="292"/>
      <c r="AP606" s="292"/>
      <c r="AQ606" s="413"/>
      <c r="AR606" s="413"/>
    </row>
    <row r="607" spans="1: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5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7"/>
      <c r="AC607" s="292"/>
      <c r="AD607" s="292"/>
      <c r="AE607" s="292"/>
      <c r="AF607" s="292"/>
      <c r="AG607" s="292"/>
      <c r="AH607" s="292"/>
      <c r="AI607" s="292"/>
      <c r="AJ607" s="292"/>
      <c r="AK607" s="297"/>
      <c r="AL607" s="297"/>
      <c r="AM607" s="292"/>
      <c r="AN607" s="292"/>
      <c r="AO607" s="292"/>
      <c r="AP607" s="292"/>
      <c r="AQ607" s="413"/>
      <c r="AR607" s="413"/>
    </row>
    <row r="608" spans="1: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5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7"/>
      <c r="AC608" s="292"/>
      <c r="AD608" s="292"/>
      <c r="AE608" s="292"/>
      <c r="AF608" s="292"/>
      <c r="AG608" s="292"/>
      <c r="AH608" s="292"/>
      <c r="AI608" s="292"/>
      <c r="AJ608" s="292"/>
      <c r="AK608" s="297"/>
      <c r="AL608" s="297"/>
      <c r="AM608" s="292"/>
      <c r="AN608" s="292"/>
      <c r="AO608" s="292"/>
      <c r="AP608" s="292"/>
      <c r="AQ608" s="413"/>
      <c r="AR608" s="413"/>
    </row>
    <row r="609" spans="1: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5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7"/>
      <c r="AC609" s="292"/>
      <c r="AD609" s="292"/>
      <c r="AE609" s="292"/>
      <c r="AF609" s="292"/>
      <c r="AG609" s="292"/>
      <c r="AH609" s="292"/>
      <c r="AI609" s="292"/>
      <c r="AJ609" s="292"/>
      <c r="AK609" s="297"/>
      <c r="AL609" s="297"/>
      <c r="AM609" s="292"/>
      <c r="AN609" s="292"/>
      <c r="AO609" s="292"/>
      <c r="AP609" s="292"/>
      <c r="AQ609" s="413"/>
      <c r="AR609" s="413"/>
    </row>
    <row r="610" spans="1: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5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7"/>
      <c r="AC610" s="292"/>
      <c r="AD610" s="292"/>
      <c r="AE610" s="292"/>
      <c r="AF610" s="292"/>
      <c r="AG610" s="292"/>
      <c r="AH610" s="292"/>
      <c r="AI610" s="292"/>
      <c r="AJ610" s="292"/>
      <c r="AK610" s="297"/>
      <c r="AL610" s="297"/>
      <c r="AM610" s="292"/>
      <c r="AN610" s="292"/>
      <c r="AO610" s="292"/>
      <c r="AP610" s="292"/>
      <c r="AQ610" s="413"/>
      <c r="AR610" s="413"/>
    </row>
    <row r="611" spans="1: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5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7"/>
      <c r="AC611" s="292"/>
      <c r="AD611" s="292"/>
      <c r="AE611" s="292"/>
      <c r="AF611" s="292"/>
      <c r="AG611" s="292"/>
      <c r="AH611" s="292"/>
      <c r="AI611" s="292"/>
      <c r="AJ611" s="292"/>
      <c r="AK611" s="297"/>
      <c r="AL611" s="297"/>
      <c r="AM611" s="292"/>
      <c r="AN611" s="292"/>
      <c r="AO611" s="292"/>
      <c r="AP611" s="292"/>
      <c r="AQ611" s="413"/>
      <c r="AR611" s="413"/>
    </row>
    <row r="612" spans="1: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5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7"/>
      <c r="AC612" s="292"/>
      <c r="AD612" s="292"/>
      <c r="AE612" s="292"/>
      <c r="AF612" s="292"/>
      <c r="AG612" s="292"/>
      <c r="AH612" s="292"/>
      <c r="AI612" s="292"/>
      <c r="AJ612" s="292"/>
      <c r="AK612" s="297"/>
      <c r="AL612" s="297"/>
      <c r="AM612" s="292"/>
      <c r="AN612" s="292"/>
      <c r="AO612" s="292"/>
      <c r="AP612" s="292"/>
      <c r="AQ612" s="413"/>
      <c r="AR612" s="413"/>
    </row>
    <row r="613" spans="1: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5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7"/>
      <c r="AC613" s="292"/>
      <c r="AD613" s="292"/>
      <c r="AE613" s="292"/>
      <c r="AF613" s="292"/>
      <c r="AG613" s="292"/>
      <c r="AH613" s="292"/>
      <c r="AI613" s="292"/>
      <c r="AJ613" s="292"/>
      <c r="AK613" s="297"/>
      <c r="AL613" s="297"/>
      <c r="AM613" s="292"/>
      <c r="AN613" s="292"/>
      <c r="AO613" s="292"/>
      <c r="AP613" s="292"/>
      <c r="AQ613" s="413"/>
      <c r="AR613" s="413"/>
    </row>
    <row r="614" spans="1: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5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7"/>
      <c r="AC614" s="292"/>
      <c r="AD614" s="292"/>
      <c r="AE614" s="292"/>
      <c r="AF614" s="292"/>
      <c r="AG614" s="292"/>
      <c r="AH614" s="292"/>
      <c r="AI614" s="292"/>
      <c r="AJ614" s="292"/>
      <c r="AK614" s="297"/>
      <c r="AL614" s="297"/>
      <c r="AM614" s="292"/>
      <c r="AN614" s="292"/>
      <c r="AO614" s="292"/>
      <c r="AP614" s="292"/>
      <c r="AQ614" s="413"/>
      <c r="AR614" s="413"/>
    </row>
    <row r="615" spans="1: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5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7"/>
      <c r="AC615" s="292"/>
      <c r="AD615" s="292"/>
      <c r="AE615" s="292"/>
      <c r="AF615" s="292"/>
      <c r="AG615" s="292"/>
      <c r="AH615" s="292"/>
      <c r="AI615" s="292"/>
      <c r="AJ615" s="292"/>
      <c r="AK615" s="297"/>
      <c r="AL615" s="297"/>
      <c r="AM615" s="292"/>
      <c r="AN615" s="292"/>
      <c r="AO615" s="292"/>
      <c r="AP615" s="292"/>
      <c r="AQ615" s="413"/>
      <c r="AR615" s="413"/>
    </row>
    <row r="616" spans="1: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5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7"/>
      <c r="AC616" s="292"/>
      <c r="AD616" s="292"/>
      <c r="AE616" s="292"/>
      <c r="AF616" s="292"/>
      <c r="AG616" s="292"/>
      <c r="AH616" s="292"/>
      <c r="AI616" s="292"/>
      <c r="AJ616" s="292"/>
      <c r="AK616" s="297"/>
      <c r="AL616" s="297"/>
      <c r="AM616" s="292"/>
      <c r="AN616" s="292"/>
      <c r="AO616" s="292"/>
      <c r="AP616" s="292"/>
      <c r="AQ616" s="413"/>
      <c r="AR616" s="413"/>
    </row>
    <row r="617" spans="1: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5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7"/>
      <c r="AC617" s="292"/>
      <c r="AD617" s="292"/>
      <c r="AE617" s="292"/>
      <c r="AF617" s="292"/>
      <c r="AG617" s="292"/>
      <c r="AH617" s="292"/>
      <c r="AI617" s="292"/>
      <c r="AJ617" s="292"/>
      <c r="AK617" s="297"/>
      <c r="AL617" s="297"/>
      <c r="AM617" s="292"/>
      <c r="AN617" s="292"/>
      <c r="AO617" s="292"/>
      <c r="AP617" s="292"/>
      <c r="AQ617" s="413"/>
      <c r="AR617" s="413"/>
    </row>
    <row r="618" spans="1: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5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7"/>
      <c r="AC618" s="292"/>
      <c r="AD618" s="292"/>
      <c r="AE618" s="292"/>
      <c r="AF618" s="292"/>
      <c r="AG618" s="292"/>
      <c r="AH618" s="292"/>
      <c r="AI618" s="292"/>
      <c r="AJ618" s="292"/>
      <c r="AK618" s="297"/>
      <c r="AL618" s="297"/>
      <c r="AM618" s="292"/>
      <c r="AN618" s="292"/>
      <c r="AO618" s="292"/>
      <c r="AP618" s="292"/>
      <c r="AQ618" s="413"/>
      <c r="AR618" s="413"/>
    </row>
    <row r="619" spans="1: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5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7"/>
      <c r="AC619" s="292"/>
      <c r="AD619" s="292"/>
      <c r="AE619" s="292"/>
      <c r="AF619" s="292"/>
      <c r="AG619" s="292"/>
      <c r="AH619" s="292"/>
      <c r="AI619" s="292"/>
      <c r="AJ619" s="292"/>
      <c r="AK619" s="297"/>
      <c r="AL619" s="297"/>
      <c r="AM619" s="292"/>
      <c r="AN619" s="292"/>
      <c r="AO619" s="292"/>
      <c r="AP619" s="292"/>
      <c r="AQ619" s="413"/>
      <c r="AR619" s="413"/>
    </row>
    <row r="620" spans="1: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5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7"/>
      <c r="AC620" s="292"/>
      <c r="AD620" s="292"/>
      <c r="AE620" s="292"/>
      <c r="AF620" s="292"/>
      <c r="AG620" s="292"/>
      <c r="AH620" s="292"/>
      <c r="AI620" s="292"/>
      <c r="AJ620" s="292"/>
      <c r="AK620" s="297"/>
      <c r="AL620" s="297"/>
      <c r="AM620" s="292"/>
      <c r="AN620" s="292"/>
      <c r="AO620" s="292"/>
      <c r="AP620" s="292"/>
      <c r="AQ620" s="413"/>
      <c r="AR620" s="413"/>
    </row>
    <row r="621" spans="1: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5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7"/>
      <c r="AC621" s="292"/>
      <c r="AD621" s="292"/>
      <c r="AE621" s="292"/>
      <c r="AF621" s="292"/>
      <c r="AG621" s="292"/>
      <c r="AH621" s="292"/>
      <c r="AI621" s="292"/>
      <c r="AJ621" s="292"/>
      <c r="AK621" s="297"/>
      <c r="AL621" s="297"/>
      <c r="AM621" s="292"/>
      <c r="AN621" s="292"/>
      <c r="AO621" s="292"/>
      <c r="AP621" s="292"/>
      <c r="AQ621" s="413"/>
      <c r="AR621" s="413"/>
    </row>
    <row r="622" spans="1: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5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7"/>
      <c r="AC622" s="292"/>
      <c r="AD622" s="292"/>
      <c r="AE622" s="292"/>
      <c r="AF622" s="292"/>
      <c r="AG622" s="292"/>
      <c r="AH622" s="292"/>
      <c r="AI622" s="292"/>
      <c r="AJ622" s="292"/>
      <c r="AK622" s="297"/>
      <c r="AL622" s="297"/>
      <c r="AM622" s="292"/>
      <c r="AN622" s="292"/>
      <c r="AO622" s="292"/>
      <c r="AP622" s="292"/>
      <c r="AQ622" s="413"/>
      <c r="AR622" s="413"/>
    </row>
    <row r="623" spans="1: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5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7"/>
      <c r="AC623" s="292"/>
      <c r="AD623" s="292"/>
      <c r="AE623" s="292"/>
      <c r="AF623" s="292"/>
      <c r="AG623" s="292"/>
      <c r="AH623" s="292"/>
      <c r="AI623" s="292"/>
      <c r="AJ623" s="292"/>
      <c r="AK623" s="297"/>
      <c r="AL623" s="297"/>
      <c r="AM623" s="292"/>
      <c r="AN623" s="292"/>
      <c r="AO623" s="292"/>
      <c r="AP623" s="292"/>
      <c r="AQ623" s="413"/>
      <c r="AR623" s="413"/>
    </row>
    <row r="624" spans="1: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5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7"/>
      <c r="AC624" s="292"/>
      <c r="AD624" s="292"/>
      <c r="AE624" s="292"/>
      <c r="AF624" s="292"/>
      <c r="AG624" s="292"/>
      <c r="AH624" s="292"/>
      <c r="AI624" s="292"/>
      <c r="AJ624" s="292"/>
      <c r="AK624" s="297"/>
      <c r="AL624" s="297"/>
      <c r="AM624" s="292"/>
      <c r="AN624" s="292"/>
      <c r="AO624" s="292"/>
      <c r="AP624" s="292"/>
      <c r="AQ624" s="413"/>
      <c r="AR624" s="413"/>
    </row>
    <row r="625" spans="1: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5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7"/>
      <c r="AC625" s="292"/>
      <c r="AD625" s="292"/>
      <c r="AE625" s="292"/>
      <c r="AF625" s="292"/>
      <c r="AG625" s="292"/>
      <c r="AH625" s="292"/>
      <c r="AI625" s="292"/>
      <c r="AJ625" s="292"/>
      <c r="AK625" s="297"/>
      <c r="AL625" s="297"/>
      <c r="AM625" s="292"/>
      <c r="AN625" s="292"/>
      <c r="AO625" s="292"/>
      <c r="AP625" s="292"/>
      <c r="AQ625" s="413"/>
      <c r="AR625" s="413"/>
    </row>
    <row r="626" spans="1: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5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7"/>
      <c r="AC626" s="292"/>
      <c r="AD626" s="292"/>
      <c r="AE626" s="292"/>
      <c r="AF626" s="292"/>
      <c r="AG626" s="292"/>
      <c r="AH626" s="292"/>
      <c r="AI626" s="292"/>
      <c r="AJ626" s="292"/>
      <c r="AK626" s="297"/>
      <c r="AL626" s="297"/>
      <c r="AM626" s="292"/>
      <c r="AN626" s="292"/>
      <c r="AO626" s="292"/>
      <c r="AP626" s="292"/>
      <c r="AQ626" s="413"/>
      <c r="AR626" s="413"/>
    </row>
    <row r="627" spans="1: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5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7"/>
      <c r="AC627" s="292"/>
      <c r="AD627" s="292"/>
      <c r="AE627" s="292"/>
      <c r="AF627" s="292"/>
      <c r="AG627" s="292"/>
      <c r="AH627" s="292"/>
      <c r="AI627" s="292"/>
      <c r="AJ627" s="292"/>
      <c r="AK627" s="297"/>
      <c r="AL627" s="297"/>
      <c r="AM627" s="292"/>
      <c r="AN627" s="292"/>
      <c r="AO627" s="292"/>
      <c r="AP627" s="292"/>
      <c r="AQ627" s="413"/>
      <c r="AR627" s="413"/>
    </row>
    <row r="628" spans="1: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5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7"/>
      <c r="AC628" s="292"/>
      <c r="AD628" s="292"/>
      <c r="AE628" s="292"/>
      <c r="AF628" s="292"/>
      <c r="AG628" s="292"/>
      <c r="AH628" s="292"/>
      <c r="AI628" s="292"/>
      <c r="AJ628" s="292"/>
      <c r="AK628" s="297"/>
      <c r="AL628" s="297"/>
      <c r="AM628" s="292"/>
      <c r="AN628" s="292"/>
      <c r="AO628" s="292"/>
      <c r="AP628" s="292"/>
      <c r="AQ628" s="413"/>
      <c r="AR628" s="413"/>
    </row>
    <row r="629" spans="1: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5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7"/>
      <c r="AC629" s="292"/>
      <c r="AD629" s="292"/>
      <c r="AE629" s="292"/>
      <c r="AF629" s="292"/>
      <c r="AG629" s="292"/>
      <c r="AH629" s="292"/>
      <c r="AI629" s="292"/>
      <c r="AJ629" s="292"/>
      <c r="AK629" s="297"/>
      <c r="AL629" s="297"/>
      <c r="AM629" s="292"/>
      <c r="AN629" s="292"/>
      <c r="AO629" s="292"/>
      <c r="AP629" s="292"/>
      <c r="AQ629" s="413"/>
      <c r="AR629" s="413"/>
    </row>
    <row r="630" spans="1: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5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7"/>
      <c r="AC630" s="292"/>
      <c r="AD630" s="292"/>
      <c r="AE630" s="292"/>
      <c r="AF630" s="292"/>
      <c r="AG630" s="292"/>
      <c r="AH630" s="292"/>
      <c r="AI630" s="292"/>
      <c r="AJ630" s="292"/>
      <c r="AK630" s="297"/>
      <c r="AL630" s="297"/>
      <c r="AM630" s="292"/>
      <c r="AN630" s="292"/>
      <c r="AO630" s="292"/>
      <c r="AP630" s="292"/>
      <c r="AQ630" s="413"/>
      <c r="AR630" s="413"/>
    </row>
    <row r="631" spans="1: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5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7"/>
      <c r="AC631" s="292"/>
      <c r="AD631" s="292"/>
      <c r="AE631" s="292"/>
      <c r="AF631" s="292"/>
      <c r="AG631" s="292"/>
      <c r="AH631" s="292"/>
      <c r="AI631" s="292"/>
      <c r="AJ631" s="292"/>
      <c r="AK631" s="297"/>
      <c r="AL631" s="297"/>
      <c r="AM631" s="292"/>
      <c r="AN631" s="292"/>
      <c r="AO631" s="292"/>
      <c r="AP631" s="292"/>
      <c r="AQ631" s="413"/>
      <c r="AR631" s="413"/>
    </row>
    <row r="632" spans="1: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5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7"/>
      <c r="AC632" s="292"/>
      <c r="AD632" s="292"/>
      <c r="AE632" s="292"/>
      <c r="AF632" s="292"/>
      <c r="AG632" s="292"/>
      <c r="AH632" s="292"/>
      <c r="AI632" s="292"/>
      <c r="AJ632" s="292"/>
      <c r="AK632" s="297"/>
      <c r="AL632" s="297"/>
      <c r="AM632" s="292"/>
      <c r="AN632" s="292"/>
      <c r="AO632" s="292"/>
      <c r="AP632" s="292"/>
      <c r="AQ632" s="413"/>
      <c r="AR632" s="413"/>
    </row>
    <row r="633" spans="1: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5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7"/>
      <c r="AC633" s="292"/>
      <c r="AD633" s="292"/>
      <c r="AE633" s="292"/>
      <c r="AF633" s="292"/>
      <c r="AG633" s="292"/>
      <c r="AH633" s="292"/>
      <c r="AI633" s="292"/>
      <c r="AJ633" s="292"/>
      <c r="AK633" s="297"/>
      <c r="AL633" s="297"/>
      <c r="AM633" s="292"/>
      <c r="AN633" s="292"/>
      <c r="AO633" s="292"/>
      <c r="AP633" s="292"/>
      <c r="AQ633" s="413"/>
      <c r="AR633" s="413"/>
    </row>
    <row r="634" spans="1: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5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7"/>
      <c r="AC634" s="292"/>
      <c r="AD634" s="292"/>
      <c r="AE634" s="292"/>
      <c r="AF634" s="292"/>
      <c r="AG634" s="292"/>
      <c r="AH634" s="292"/>
      <c r="AI634" s="292"/>
      <c r="AJ634" s="292"/>
      <c r="AK634" s="297"/>
      <c r="AL634" s="297"/>
      <c r="AM634" s="292"/>
      <c r="AN634" s="292"/>
      <c r="AO634" s="292"/>
      <c r="AP634" s="292"/>
      <c r="AQ634" s="413"/>
      <c r="AR634" s="413"/>
    </row>
    <row r="635" spans="1: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5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7"/>
      <c r="AC635" s="292"/>
      <c r="AD635" s="292"/>
      <c r="AE635" s="292"/>
      <c r="AF635" s="292"/>
      <c r="AG635" s="292"/>
      <c r="AH635" s="292"/>
      <c r="AI635" s="292"/>
      <c r="AJ635" s="292"/>
      <c r="AK635" s="297"/>
      <c r="AL635" s="297"/>
      <c r="AM635" s="292"/>
      <c r="AN635" s="292"/>
      <c r="AO635" s="292"/>
      <c r="AP635" s="292"/>
      <c r="AQ635" s="413"/>
      <c r="AR635" s="413"/>
    </row>
    <row r="636" spans="1: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5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7"/>
      <c r="AC636" s="292"/>
      <c r="AD636" s="292"/>
      <c r="AE636" s="292"/>
      <c r="AF636" s="292"/>
      <c r="AG636" s="292"/>
      <c r="AH636" s="292"/>
      <c r="AI636" s="292"/>
      <c r="AJ636" s="292"/>
      <c r="AK636" s="297"/>
      <c r="AL636" s="297"/>
      <c r="AM636" s="292"/>
      <c r="AN636" s="292"/>
      <c r="AO636" s="292"/>
      <c r="AP636" s="292"/>
      <c r="AQ636" s="413"/>
      <c r="AR636" s="413"/>
    </row>
    <row r="637" spans="1: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5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7"/>
      <c r="AC637" s="292"/>
      <c r="AD637" s="292"/>
      <c r="AE637" s="292"/>
      <c r="AF637" s="292"/>
      <c r="AG637" s="292"/>
      <c r="AH637" s="292"/>
      <c r="AI637" s="292"/>
      <c r="AJ637" s="292"/>
      <c r="AK637" s="297"/>
      <c r="AL637" s="297"/>
      <c r="AM637" s="292"/>
      <c r="AN637" s="292"/>
      <c r="AO637" s="292"/>
      <c r="AP637" s="292"/>
      <c r="AQ637" s="413"/>
      <c r="AR637" s="413"/>
    </row>
    <row r="638" spans="1: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5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7"/>
      <c r="AC638" s="292"/>
      <c r="AD638" s="292"/>
      <c r="AE638" s="292"/>
      <c r="AF638" s="292"/>
      <c r="AG638" s="292"/>
      <c r="AH638" s="292"/>
      <c r="AI638" s="292"/>
      <c r="AJ638" s="292"/>
      <c r="AK638" s="297"/>
      <c r="AL638" s="297"/>
      <c r="AM638" s="292"/>
      <c r="AN638" s="292"/>
      <c r="AO638" s="292"/>
      <c r="AP638" s="292"/>
      <c r="AQ638" s="413"/>
      <c r="AR638" s="413"/>
    </row>
    <row r="639" spans="1: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5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7"/>
      <c r="AC639" s="292"/>
      <c r="AD639" s="292"/>
      <c r="AE639" s="292"/>
      <c r="AF639" s="292"/>
      <c r="AG639" s="292"/>
      <c r="AH639" s="292"/>
      <c r="AI639" s="292"/>
      <c r="AJ639" s="292"/>
      <c r="AK639" s="297"/>
      <c r="AL639" s="297"/>
      <c r="AM639" s="292"/>
      <c r="AN639" s="292"/>
      <c r="AO639" s="292"/>
      <c r="AP639" s="292"/>
      <c r="AQ639" s="413"/>
      <c r="AR639" s="413"/>
    </row>
    <row r="640" spans="1: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5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7"/>
      <c r="AC640" s="292"/>
      <c r="AD640" s="292"/>
      <c r="AE640" s="292"/>
      <c r="AF640" s="292"/>
      <c r="AG640" s="292"/>
      <c r="AH640" s="292"/>
      <c r="AI640" s="292"/>
      <c r="AJ640" s="292"/>
      <c r="AK640" s="297"/>
      <c r="AL640" s="297"/>
      <c r="AM640" s="292"/>
      <c r="AN640" s="292"/>
      <c r="AO640" s="292"/>
      <c r="AP640" s="292"/>
      <c r="AQ640" s="413"/>
      <c r="AR640" s="413"/>
    </row>
    <row r="641" spans="1: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5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7"/>
      <c r="AC641" s="292"/>
      <c r="AD641" s="292"/>
      <c r="AE641" s="292"/>
      <c r="AF641" s="292"/>
      <c r="AG641" s="292"/>
      <c r="AH641" s="292"/>
      <c r="AI641" s="292"/>
      <c r="AJ641" s="292"/>
      <c r="AK641" s="297"/>
      <c r="AL641" s="297"/>
      <c r="AM641" s="292"/>
      <c r="AN641" s="292"/>
      <c r="AO641" s="292"/>
      <c r="AP641" s="292"/>
      <c r="AQ641" s="413"/>
      <c r="AR641" s="413"/>
    </row>
    <row r="642" spans="1: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5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7"/>
      <c r="AC642" s="292"/>
      <c r="AD642" s="292"/>
      <c r="AE642" s="292"/>
      <c r="AF642" s="292"/>
      <c r="AG642" s="292"/>
      <c r="AH642" s="292"/>
      <c r="AI642" s="292"/>
      <c r="AJ642" s="292"/>
      <c r="AK642" s="297"/>
      <c r="AL642" s="297"/>
      <c r="AM642" s="292"/>
      <c r="AN642" s="292"/>
      <c r="AO642" s="292"/>
      <c r="AP642" s="292"/>
      <c r="AQ642" s="413"/>
      <c r="AR642" s="413"/>
    </row>
    <row r="643" spans="1: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5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7"/>
      <c r="AC643" s="292"/>
      <c r="AD643" s="292"/>
      <c r="AE643" s="292"/>
      <c r="AF643" s="292"/>
      <c r="AG643" s="292"/>
      <c r="AH643" s="292"/>
      <c r="AI643" s="292"/>
      <c r="AJ643" s="292"/>
      <c r="AK643" s="297"/>
      <c r="AL643" s="297"/>
      <c r="AM643" s="292"/>
      <c r="AN643" s="292"/>
      <c r="AO643" s="292"/>
      <c r="AP643" s="292"/>
      <c r="AQ643" s="413"/>
      <c r="AR643" s="413"/>
    </row>
    <row r="644" spans="1: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5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7"/>
      <c r="AC644" s="292"/>
      <c r="AD644" s="292"/>
      <c r="AE644" s="292"/>
      <c r="AF644" s="292"/>
      <c r="AG644" s="292"/>
      <c r="AH644" s="292"/>
      <c r="AI644" s="292"/>
      <c r="AJ644" s="292"/>
      <c r="AK644" s="297"/>
      <c r="AL644" s="297"/>
      <c r="AM644" s="292"/>
      <c r="AN644" s="292"/>
      <c r="AO644" s="292"/>
      <c r="AP644" s="292"/>
      <c r="AQ644" s="413"/>
      <c r="AR644" s="413"/>
    </row>
    <row r="645" spans="1: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5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7"/>
      <c r="AC645" s="292"/>
      <c r="AD645" s="292"/>
      <c r="AE645" s="292"/>
      <c r="AF645" s="292"/>
      <c r="AG645" s="292"/>
      <c r="AH645" s="292"/>
      <c r="AI645" s="292"/>
      <c r="AJ645" s="292"/>
      <c r="AK645" s="297"/>
      <c r="AL645" s="297"/>
      <c r="AM645" s="292"/>
      <c r="AN645" s="292"/>
      <c r="AO645" s="292"/>
      <c r="AP645" s="292"/>
      <c r="AQ645" s="413"/>
      <c r="AR645" s="413"/>
    </row>
    <row r="646" spans="1: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5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7"/>
      <c r="AC646" s="292"/>
      <c r="AD646" s="292"/>
      <c r="AE646" s="292"/>
      <c r="AF646" s="292"/>
      <c r="AG646" s="292"/>
      <c r="AH646" s="292"/>
      <c r="AI646" s="292"/>
      <c r="AJ646" s="292"/>
      <c r="AK646" s="297"/>
      <c r="AL646" s="297"/>
      <c r="AM646" s="292"/>
      <c r="AN646" s="292"/>
      <c r="AO646" s="292"/>
      <c r="AP646" s="292"/>
      <c r="AQ646" s="413"/>
      <c r="AR646" s="413"/>
    </row>
    <row r="647" spans="1: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5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7"/>
      <c r="AC647" s="292"/>
      <c r="AD647" s="292"/>
      <c r="AE647" s="292"/>
      <c r="AF647" s="292"/>
      <c r="AG647" s="292"/>
      <c r="AH647" s="292"/>
      <c r="AI647" s="292"/>
      <c r="AJ647" s="292"/>
      <c r="AK647" s="297"/>
      <c r="AL647" s="297"/>
      <c r="AM647" s="292"/>
      <c r="AN647" s="292"/>
      <c r="AO647" s="292"/>
      <c r="AP647" s="292"/>
      <c r="AQ647" s="413"/>
      <c r="AR647" s="413"/>
    </row>
    <row r="648" spans="1: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5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7"/>
      <c r="AC648" s="292"/>
      <c r="AD648" s="292"/>
      <c r="AE648" s="292"/>
      <c r="AF648" s="292"/>
      <c r="AG648" s="292"/>
      <c r="AH648" s="292"/>
      <c r="AI648" s="292"/>
      <c r="AJ648" s="292"/>
      <c r="AK648" s="297"/>
      <c r="AL648" s="297"/>
      <c r="AM648" s="292"/>
      <c r="AN648" s="292"/>
      <c r="AO648" s="292"/>
      <c r="AP648" s="292"/>
      <c r="AQ648" s="413"/>
      <c r="AR648" s="413"/>
    </row>
    <row r="649" spans="1: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5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7"/>
      <c r="AC649" s="292"/>
      <c r="AD649" s="292"/>
      <c r="AE649" s="292"/>
      <c r="AF649" s="292"/>
      <c r="AG649" s="292"/>
      <c r="AH649" s="292"/>
      <c r="AI649" s="292"/>
      <c r="AJ649" s="292"/>
      <c r="AK649" s="297"/>
      <c r="AL649" s="297"/>
      <c r="AM649" s="292"/>
      <c r="AN649" s="292"/>
      <c r="AO649" s="292"/>
      <c r="AP649" s="292"/>
      <c r="AQ649" s="413"/>
      <c r="AR649" s="413"/>
    </row>
    <row r="650" spans="1: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5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7"/>
      <c r="AC650" s="292"/>
      <c r="AD650" s="292"/>
      <c r="AE650" s="292"/>
      <c r="AF650" s="292"/>
      <c r="AG650" s="292"/>
      <c r="AH650" s="292"/>
      <c r="AI650" s="292"/>
      <c r="AJ650" s="292"/>
      <c r="AK650" s="297"/>
      <c r="AL650" s="297"/>
      <c r="AM650" s="292"/>
      <c r="AN650" s="292"/>
      <c r="AO650" s="292"/>
      <c r="AP650" s="292"/>
      <c r="AQ650" s="413"/>
      <c r="AR650" s="413"/>
    </row>
    <row r="651" spans="1: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5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7"/>
      <c r="AC651" s="292"/>
      <c r="AD651" s="292"/>
      <c r="AE651" s="292"/>
      <c r="AF651" s="292"/>
      <c r="AG651" s="292"/>
      <c r="AH651" s="292"/>
      <c r="AI651" s="292"/>
      <c r="AJ651" s="292"/>
      <c r="AK651" s="297"/>
      <c r="AL651" s="297"/>
      <c r="AM651" s="292"/>
      <c r="AN651" s="292"/>
      <c r="AO651" s="292"/>
      <c r="AP651" s="292"/>
      <c r="AQ651" s="413"/>
      <c r="AR651" s="413"/>
    </row>
    <row r="652" spans="1: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5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7"/>
      <c r="AC652" s="292"/>
      <c r="AD652" s="292"/>
      <c r="AE652" s="292"/>
      <c r="AF652" s="292"/>
      <c r="AG652" s="292"/>
      <c r="AH652" s="292"/>
      <c r="AI652" s="292"/>
      <c r="AJ652" s="292"/>
      <c r="AK652" s="297"/>
      <c r="AL652" s="297"/>
      <c r="AM652" s="292"/>
      <c r="AN652" s="292"/>
      <c r="AO652" s="292"/>
      <c r="AP652" s="292"/>
      <c r="AQ652" s="413"/>
      <c r="AR652" s="413"/>
    </row>
    <row r="653" spans="1: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5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7"/>
      <c r="AC653" s="292"/>
      <c r="AD653" s="292"/>
      <c r="AE653" s="292"/>
      <c r="AF653" s="292"/>
      <c r="AG653" s="292"/>
      <c r="AH653" s="292"/>
      <c r="AI653" s="292"/>
      <c r="AJ653" s="292"/>
      <c r="AK653" s="297"/>
      <c r="AL653" s="297"/>
      <c r="AM653" s="292"/>
      <c r="AN653" s="292"/>
      <c r="AO653" s="292"/>
      <c r="AP653" s="292"/>
      <c r="AQ653" s="413"/>
      <c r="AR653" s="413"/>
    </row>
    <row r="654" spans="1: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5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7"/>
      <c r="AC654" s="292"/>
      <c r="AD654" s="292"/>
      <c r="AE654" s="292"/>
      <c r="AF654" s="292"/>
      <c r="AG654" s="292"/>
      <c r="AH654" s="292"/>
      <c r="AI654" s="292"/>
      <c r="AJ654" s="292"/>
      <c r="AK654" s="297"/>
      <c r="AL654" s="297"/>
      <c r="AM654" s="292"/>
      <c r="AN654" s="292"/>
      <c r="AO654" s="292"/>
      <c r="AP654" s="292"/>
      <c r="AQ654" s="413"/>
      <c r="AR654" s="413"/>
    </row>
    <row r="655" spans="1: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5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7"/>
      <c r="AC655" s="292"/>
      <c r="AD655" s="292"/>
      <c r="AE655" s="292"/>
      <c r="AF655" s="292"/>
      <c r="AG655" s="292"/>
      <c r="AH655" s="292"/>
      <c r="AI655" s="292"/>
      <c r="AJ655" s="292"/>
      <c r="AK655" s="297"/>
      <c r="AL655" s="297"/>
      <c r="AM655" s="292"/>
      <c r="AN655" s="292"/>
      <c r="AO655" s="292"/>
      <c r="AP655" s="292"/>
      <c r="AQ655" s="413"/>
      <c r="AR655" s="413"/>
    </row>
    <row r="656" spans="1: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5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7"/>
      <c r="AC656" s="292"/>
      <c r="AD656" s="292"/>
      <c r="AE656" s="292"/>
      <c r="AF656" s="292"/>
      <c r="AG656" s="292"/>
      <c r="AH656" s="292"/>
      <c r="AI656" s="292"/>
      <c r="AJ656" s="292"/>
      <c r="AK656" s="297"/>
      <c r="AL656" s="297"/>
      <c r="AM656" s="292"/>
      <c r="AN656" s="292"/>
      <c r="AO656" s="292"/>
      <c r="AP656" s="292"/>
      <c r="AQ656" s="413"/>
      <c r="AR656" s="413"/>
    </row>
    <row r="657" spans="1: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5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7"/>
      <c r="AC657" s="292"/>
      <c r="AD657" s="292"/>
      <c r="AE657" s="292"/>
      <c r="AF657" s="292"/>
      <c r="AG657" s="292"/>
      <c r="AH657" s="292"/>
      <c r="AI657" s="292"/>
      <c r="AJ657" s="292"/>
      <c r="AK657" s="297"/>
      <c r="AL657" s="297"/>
      <c r="AM657" s="292"/>
      <c r="AN657" s="292"/>
      <c r="AO657" s="292"/>
      <c r="AP657" s="292"/>
      <c r="AQ657" s="413"/>
      <c r="AR657" s="413"/>
    </row>
    <row r="658" spans="1: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5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7"/>
      <c r="AC658" s="292"/>
      <c r="AD658" s="292"/>
      <c r="AE658" s="292"/>
      <c r="AF658" s="292"/>
      <c r="AG658" s="292"/>
      <c r="AH658" s="292"/>
      <c r="AI658" s="292"/>
      <c r="AJ658" s="292"/>
      <c r="AK658" s="297"/>
      <c r="AL658" s="297"/>
      <c r="AM658" s="292"/>
      <c r="AN658" s="292"/>
      <c r="AO658" s="292"/>
      <c r="AP658" s="292"/>
      <c r="AQ658" s="413"/>
      <c r="AR658" s="413"/>
    </row>
    <row r="659" spans="1: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5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7"/>
      <c r="AC659" s="292"/>
      <c r="AD659" s="292"/>
      <c r="AE659" s="292"/>
      <c r="AF659" s="292"/>
      <c r="AG659" s="292"/>
      <c r="AH659" s="292"/>
      <c r="AI659" s="292"/>
      <c r="AJ659" s="292"/>
      <c r="AK659" s="297"/>
      <c r="AL659" s="297"/>
      <c r="AM659" s="292"/>
      <c r="AN659" s="292"/>
      <c r="AO659" s="292"/>
      <c r="AP659" s="292"/>
      <c r="AQ659" s="413"/>
      <c r="AR659" s="413"/>
    </row>
    <row r="660" spans="1: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5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7"/>
      <c r="AC660" s="292"/>
      <c r="AD660" s="292"/>
      <c r="AE660" s="292"/>
      <c r="AF660" s="292"/>
      <c r="AG660" s="292"/>
      <c r="AH660" s="292"/>
      <c r="AI660" s="292"/>
      <c r="AJ660" s="292"/>
      <c r="AK660" s="297"/>
      <c r="AL660" s="297"/>
      <c r="AM660" s="292"/>
      <c r="AN660" s="292"/>
      <c r="AO660" s="292"/>
      <c r="AP660" s="292"/>
      <c r="AQ660" s="413"/>
      <c r="AR660" s="413"/>
    </row>
    <row r="661" spans="1: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5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7"/>
      <c r="AC661" s="292"/>
      <c r="AD661" s="292"/>
      <c r="AE661" s="292"/>
      <c r="AF661" s="292"/>
      <c r="AG661" s="292"/>
      <c r="AH661" s="292"/>
      <c r="AI661" s="292"/>
      <c r="AJ661" s="292"/>
      <c r="AK661" s="297"/>
      <c r="AL661" s="297"/>
      <c r="AM661" s="292"/>
      <c r="AN661" s="292"/>
      <c r="AO661" s="292"/>
      <c r="AP661" s="292"/>
      <c r="AQ661" s="413"/>
      <c r="AR661" s="413"/>
    </row>
    <row r="662" spans="1: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5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7"/>
      <c r="AC662" s="292"/>
      <c r="AD662" s="292"/>
      <c r="AE662" s="292"/>
      <c r="AF662" s="292"/>
      <c r="AG662" s="292"/>
      <c r="AH662" s="292"/>
      <c r="AI662" s="292"/>
      <c r="AJ662" s="292"/>
      <c r="AK662" s="297"/>
      <c r="AL662" s="297"/>
      <c r="AM662" s="292"/>
      <c r="AN662" s="292"/>
      <c r="AO662" s="292"/>
      <c r="AP662" s="292"/>
      <c r="AQ662" s="413"/>
      <c r="AR662" s="413"/>
    </row>
    <row r="663" spans="1: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5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7"/>
      <c r="AC663" s="292"/>
      <c r="AD663" s="292"/>
      <c r="AE663" s="292"/>
      <c r="AF663" s="292"/>
      <c r="AG663" s="292"/>
      <c r="AH663" s="292"/>
      <c r="AI663" s="292"/>
      <c r="AJ663" s="292"/>
      <c r="AK663" s="297"/>
      <c r="AL663" s="297"/>
      <c r="AM663" s="292"/>
      <c r="AN663" s="292"/>
      <c r="AO663" s="292"/>
      <c r="AP663" s="292"/>
      <c r="AQ663" s="413"/>
      <c r="AR663" s="413"/>
    </row>
    <row r="664" spans="1: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5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7"/>
      <c r="AC664" s="292"/>
      <c r="AD664" s="292"/>
      <c r="AE664" s="292"/>
      <c r="AF664" s="292"/>
      <c r="AG664" s="292"/>
      <c r="AH664" s="292"/>
      <c r="AI664" s="292"/>
      <c r="AJ664" s="292"/>
      <c r="AK664" s="297"/>
      <c r="AL664" s="297"/>
      <c r="AM664" s="292"/>
      <c r="AN664" s="292"/>
      <c r="AO664" s="292"/>
      <c r="AP664" s="292"/>
      <c r="AQ664" s="413"/>
      <c r="AR664" s="413"/>
    </row>
    <row r="665" spans="1: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5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7"/>
      <c r="AC665" s="292"/>
      <c r="AD665" s="292"/>
      <c r="AE665" s="292"/>
      <c r="AF665" s="292"/>
      <c r="AG665" s="292"/>
      <c r="AH665" s="292"/>
      <c r="AI665" s="292"/>
      <c r="AJ665" s="292"/>
      <c r="AK665" s="297"/>
      <c r="AL665" s="297"/>
      <c r="AM665" s="292"/>
      <c r="AN665" s="292"/>
      <c r="AO665" s="292"/>
      <c r="AP665" s="292"/>
      <c r="AQ665" s="413"/>
      <c r="AR665" s="413"/>
    </row>
    <row r="666" spans="1: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5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7"/>
      <c r="AC666" s="292"/>
      <c r="AD666" s="292"/>
      <c r="AE666" s="292"/>
      <c r="AF666" s="292"/>
      <c r="AG666" s="292"/>
      <c r="AH666" s="292"/>
      <c r="AI666" s="292"/>
      <c r="AJ666" s="292"/>
      <c r="AK666" s="297"/>
      <c r="AL666" s="297"/>
      <c r="AM666" s="292"/>
      <c r="AN666" s="292"/>
      <c r="AO666" s="292"/>
      <c r="AP666" s="292"/>
      <c r="AQ666" s="413"/>
      <c r="AR666" s="413"/>
    </row>
    <row r="667" spans="1: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5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7"/>
      <c r="AC667" s="292"/>
      <c r="AD667" s="292"/>
      <c r="AE667" s="292"/>
      <c r="AF667" s="292"/>
      <c r="AG667" s="292"/>
      <c r="AH667" s="292"/>
      <c r="AI667" s="292"/>
      <c r="AJ667" s="292"/>
      <c r="AK667" s="297"/>
      <c r="AL667" s="297"/>
      <c r="AM667" s="292"/>
      <c r="AN667" s="292"/>
      <c r="AO667" s="292"/>
      <c r="AP667" s="292"/>
      <c r="AQ667" s="413"/>
      <c r="AR667" s="413"/>
    </row>
    <row r="668" spans="1: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5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7"/>
      <c r="AC668" s="292"/>
      <c r="AD668" s="292"/>
      <c r="AE668" s="292"/>
      <c r="AF668" s="292"/>
      <c r="AG668" s="292"/>
      <c r="AH668" s="292"/>
      <c r="AI668" s="292"/>
      <c r="AJ668" s="292"/>
      <c r="AK668" s="297"/>
      <c r="AL668" s="297"/>
      <c r="AM668" s="292"/>
      <c r="AN668" s="292"/>
      <c r="AO668" s="292"/>
      <c r="AP668" s="292"/>
      <c r="AQ668" s="413"/>
      <c r="AR668" s="413"/>
    </row>
    <row r="669" spans="1: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5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7"/>
      <c r="AC669" s="292"/>
      <c r="AD669" s="292"/>
      <c r="AE669" s="292"/>
      <c r="AF669" s="292"/>
      <c r="AG669" s="292"/>
      <c r="AH669" s="292"/>
      <c r="AI669" s="292"/>
      <c r="AJ669" s="292"/>
      <c r="AK669" s="297"/>
      <c r="AL669" s="297"/>
      <c r="AM669" s="292"/>
      <c r="AN669" s="292"/>
      <c r="AO669" s="292"/>
      <c r="AP669" s="292"/>
      <c r="AQ669" s="413"/>
      <c r="AR669" s="413"/>
    </row>
    <row r="670" spans="1: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5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7"/>
      <c r="AC670" s="292"/>
      <c r="AD670" s="292"/>
      <c r="AE670" s="292"/>
      <c r="AF670" s="292"/>
      <c r="AG670" s="292"/>
      <c r="AH670" s="292"/>
      <c r="AI670" s="292"/>
      <c r="AJ670" s="292"/>
      <c r="AK670" s="297"/>
      <c r="AL670" s="297"/>
      <c r="AM670" s="292"/>
      <c r="AN670" s="292"/>
      <c r="AO670" s="292"/>
      <c r="AP670" s="292"/>
      <c r="AQ670" s="413"/>
      <c r="AR670" s="413"/>
    </row>
    <row r="671" spans="1: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5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7"/>
      <c r="AC671" s="292"/>
      <c r="AD671" s="292"/>
      <c r="AE671" s="292"/>
      <c r="AF671" s="292"/>
      <c r="AG671" s="292"/>
      <c r="AH671" s="292"/>
      <c r="AI671" s="292"/>
      <c r="AJ671" s="292"/>
      <c r="AK671" s="297"/>
      <c r="AL671" s="297"/>
      <c r="AM671" s="292"/>
      <c r="AN671" s="292"/>
      <c r="AO671" s="292"/>
      <c r="AP671" s="292"/>
      <c r="AQ671" s="413"/>
      <c r="AR671" s="413"/>
    </row>
    <row r="672" spans="1: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5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7"/>
      <c r="AC672" s="292"/>
      <c r="AD672" s="292"/>
      <c r="AE672" s="292"/>
      <c r="AF672" s="292"/>
      <c r="AG672" s="292"/>
      <c r="AH672" s="292"/>
      <c r="AI672" s="292"/>
      <c r="AJ672" s="292"/>
      <c r="AK672" s="297"/>
      <c r="AL672" s="297"/>
      <c r="AM672" s="292"/>
      <c r="AN672" s="292"/>
      <c r="AO672" s="292"/>
      <c r="AP672" s="292"/>
      <c r="AQ672" s="413"/>
      <c r="AR672" s="413"/>
    </row>
    <row r="673" spans="1: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5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7"/>
      <c r="AC673" s="292"/>
      <c r="AD673" s="292"/>
      <c r="AE673" s="292"/>
      <c r="AF673" s="292"/>
      <c r="AG673" s="292"/>
      <c r="AH673" s="292"/>
      <c r="AI673" s="292"/>
      <c r="AJ673" s="292"/>
      <c r="AK673" s="297"/>
      <c r="AL673" s="297"/>
      <c r="AM673" s="292"/>
      <c r="AN673" s="292"/>
      <c r="AO673" s="292"/>
      <c r="AP673" s="292"/>
      <c r="AQ673" s="413"/>
      <c r="AR673" s="413"/>
    </row>
    <row r="674" spans="1: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5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7"/>
      <c r="AC674" s="292"/>
      <c r="AD674" s="292"/>
      <c r="AE674" s="292"/>
      <c r="AF674" s="292"/>
      <c r="AG674" s="292"/>
      <c r="AH674" s="292"/>
      <c r="AI674" s="292"/>
      <c r="AJ674" s="292"/>
      <c r="AK674" s="297"/>
      <c r="AL674" s="297"/>
      <c r="AM674" s="292"/>
      <c r="AN674" s="292"/>
      <c r="AO674" s="292"/>
      <c r="AP674" s="292"/>
      <c r="AQ674" s="413"/>
      <c r="AR674" s="413"/>
    </row>
    <row r="675" spans="1: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5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7"/>
      <c r="AC675" s="292"/>
      <c r="AD675" s="292"/>
      <c r="AE675" s="292"/>
      <c r="AF675" s="292"/>
      <c r="AG675" s="292"/>
      <c r="AH675" s="292"/>
      <c r="AI675" s="292"/>
      <c r="AJ675" s="292"/>
      <c r="AK675" s="297"/>
      <c r="AL675" s="297"/>
      <c r="AM675" s="292"/>
      <c r="AN675" s="292"/>
      <c r="AO675" s="292"/>
      <c r="AP675" s="292"/>
      <c r="AQ675" s="413"/>
      <c r="AR675" s="413"/>
    </row>
    <row r="676" spans="1: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5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7"/>
      <c r="AC676" s="292"/>
      <c r="AD676" s="292"/>
      <c r="AE676" s="292"/>
      <c r="AF676" s="292"/>
      <c r="AG676" s="292"/>
      <c r="AH676" s="292"/>
      <c r="AI676" s="292"/>
      <c r="AJ676" s="292"/>
      <c r="AK676" s="297"/>
      <c r="AL676" s="297"/>
      <c r="AM676" s="292"/>
      <c r="AN676" s="292"/>
      <c r="AO676" s="292"/>
      <c r="AP676" s="292"/>
      <c r="AQ676" s="413"/>
      <c r="AR676" s="413"/>
    </row>
    <row r="677" spans="1: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5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7"/>
      <c r="AC677" s="292"/>
      <c r="AD677" s="292"/>
      <c r="AE677" s="292"/>
      <c r="AF677" s="292"/>
      <c r="AG677" s="292"/>
      <c r="AH677" s="292"/>
      <c r="AI677" s="292"/>
      <c r="AJ677" s="292"/>
      <c r="AK677" s="297"/>
      <c r="AL677" s="297"/>
      <c r="AM677" s="292"/>
      <c r="AN677" s="292"/>
      <c r="AO677" s="292"/>
      <c r="AP677" s="292"/>
      <c r="AQ677" s="413"/>
      <c r="AR677" s="413"/>
    </row>
    <row r="678" spans="1: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5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7"/>
      <c r="AC678" s="292"/>
      <c r="AD678" s="292"/>
      <c r="AE678" s="292"/>
      <c r="AF678" s="292"/>
      <c r="AG678" s="292"/>
      <c r="AH678" s="292"/>
      <c r="AI678" s="292"/>
      <c r="AJ678" s="292"/>
      <c r="AK678" s="297"/>
      <c r="AL678" s="297"/>
      <c r="AM678" s="292"/>
      <c r="AN678" s="292"/>
      <c r="AO678" s="292"/>
      <c r="AP678" s="292"/>
      <c r="AQ678" s="413"/>
      <c r="AR678" s="413"/>
    </row>
    <row r="679" spans="1: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5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7"/>
      <c r="AC679" s="292"/>
      <c r="AD679" s="292"/>
      <c r="AE679" s="292"/>
      <c r="AF679" s="292"/>
      <c r="AG679" s="292"/>
      <c r="AH679" s="292"/>
      <c r="AI679" s="292"/>
      <c r="AJ679" s="292"/>
      <c r="AK679" s="297"/>
      <c r="AL679" s="297"/>
      <c r="AM679" s="292"/>
      <c r="AN679" s="292"/>
      <c r="AO679" s="292"/>
      <c r="AP679" s="292"/>
      <c r="AQ679" s="413"/>
      <c r="AR679" s="413"/>
    </row>
    <row r="680" spans="1: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5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7"/>
      <c r="AC680" s="292"/>
      <c r="AD680" s="292"/>
      <c r="AE680" s="292"/>
      <c r="AF680" s="292"/>
      <c r="AG680" s="292"/>
      <c r="AH680" s="292"/>
      <c r="AI680" s="292"/>
      <c r="AJ680" s="292"/>
      <c r="AK680" s="297"/>
      <c r="AL680" s="297"/>
      <c r="AM680" s="292"/>
      <c r="AN680" s="292"/>
      <c r="AO680" s="292"/>
      <c r="AP680" s="292"/>
      <c r="AQ680" s="413"/>
      <c r="AR680" s="413"/>
    </row>
    <row r="681" spans="1: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5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7"/>
      <c r="AC681" s="292"/>
      <c r="AD681" s="292"/>
      <c r="AE681" s="292"/>
      <c r="AF681" s="292"/>
      <c r="AG681" s="292"/>
      <c r="AH681" s="292"/>
      <c r="AI681" s="292"/>
      <c r="AJ681" s="292"/>
      <c r="AK681" s="297"/>
      <c r="AL681" s="297"/>
      <c r="AM681" s="292"/>
      <c r="AN681" s="292"/>
      <c r="AO681" s="292"/>
      <c r="AP681" s="292"/>
      <c r="AQ681" s="413"/>
      <c r="AR681" s="413"/>
    </row>
    <row r="682" spans="1: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5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7"/>
      <c r="AC682" s="292"/>
      <c r="AD682" s="292"/>
      <c r="AE682" s="292"/>
      <c r="AF682" s="292"/>
      <c r="AG682" s="292"/>
      <c r="AH682" s="292"/>
      <c r="AI682" s="292"/>
      <c r="AJ682" s="292"/>
      <c r="AK682" s="297"/>
      <c r="AL682" s="297"/>
      <c r="AM682" s="292"/>
      <c r="AN682" s="292"/>
      <c r="AO682" s="292"/>
      <c r="AP682" s="292"/>
      <c r="AQ682" s="413"/>
      <c r="AR682" s="413"/>
    </row>
    <row r="683" spans="1: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5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7"/>
      <c r="AC683" s="292"/>
      <c r="AD683" s="292"/>
      <c r="AE683" s="292"/>
      <c r="AF683" s="292"/>
      <c r="AG683" s="292"/>
      <c r="AH683" s="292"/>
      <c r="AI683" s="292"/>
      <c r="AJ683" s="292"/>
      <c r="AK683" s="297"/>
      <c r="AL683" s="297"/>
      <c r="AM683" s="292"/>
      <c r="AN683" s="292"/>
      <c r="AO683" s="292"/>
      <c r="AP683" s="292"/>
      <c r="AQ683" s="413"/>
      <c r="AR683" s="413"/>
    </row>
    <row r="684" spans="1: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5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7"/>
      <c r="AC684" s="292"/>
      <c r="AD684" s="292"/>
      <c r="AE684" s="292"/>
      <c r="AF684" s="292"/>
      <c r="AG684" s="292"/>
      <c r="AH684" s="292"/>
      <c r="AI684" s="292"/>
      <c r="AJ684" s="292"/>
      <c r="AK684" s="297"/>
      <c r="AL684" s="297"/>
      <c r="AM684" s="292"/>
      <c r="AN684" s="292"/>
      <c r="AO684" s="292"/>
      <c r="AP684" s="292"/>
      <c r="AQ684" s="413"/>
      <c r="AR684" s="413"/>
    </row>
    <row r="685" spans="1: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5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7"/>
      <c r="AC685" s="292"/>
      <c r="AD685" s="292"/>
      <c r="AE685" s="292"/>
      <c r="AF685" s="292"/>
      <c r="AG685" s="292"/>
      <c r="AH685" s="292"/>
      <c r="AI685" s="292"/>
      <c r="AJ685" s="292"/>
      <c r="AK685" s="297"/>
      <c r="AL685" s="297"/>
      <c r="AM685" s="292"/>
      <c r="AN685" s="292"/>
      <c r="AO685" s="292"/>
      <c r="AP685" s="292"/>
      <c r="AQ685" s="413"/>
      <c r="AR685" s="413"/>
    </row>
    <row r="686" spans="1: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5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7"/>
      <c r="AC686" s="292"/>
      <c r="AD686" s="292"/>
      <c r="AE686" s="292"/>
      <c r="AF686" s="292"/>
      <c r="AG686" s="292"/>
      <c r="AH686" s="292"/>
      <c r="AI686" s="292"/>
      <c r="AJ686" s="292"/>
      <c r="AK686" s="297"/>
      <c r="AL686" s="297"/>
      <c r="AM686" s="292"/>
      <c r="AN686" s="292"/>
      <c r="AO686" s="292"/>
      <c r="AP686" s="292"/>
      <c r="AQ686" s="413"/>
      <c r="AR686" s="413"/>
    </row>
    <row r="687" spans="1: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5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7"/>
      <c r="AC687" s="292"/>
      <c r="AD687" s="292"/>
      <c r="AE687" s="292"/>
      <c r="AF687" s="292"/>
      <c r="AG687" s="292"/>
      <c r="AH687" s="292"/>
      <c r="AI687" s="292"/>
      <c r="AJ687" s="292"/>
      <c r="AK687" s="297"/>
      <c r="AL687" s="297"/>
      <c r="AM687" s="292"/>
      <c r="AN687" s="292"/>
      <c r="AO687" s="292"/>
      <c r="AP687" s="292"/>
      <c r="AQ687" s="413"/>
      <c r="AR687" s="413"/>
    </row>
    <row r="688" spans="1: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5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7"/>
      <c r="AC688" s="292"/>
      <c r="AD688" s="292"/>
      <c r="AE688" s="292"/>
      <c r="AF688" s="292"/>
      <c r="AG688" s="292"/>
      <c r="AH688" s="292"/>
      <c r="AI688" s="292"/>
      <c r="AJ688" s="292"/>
      <c r="AK688" s="297"/>
      <c r="AL688" s="297"/>
      <c r="AM688" s="292"/>
      <c r="AN688" s="292"/>
      <c r="AO688" s="292"/>
      <c r="AP688" s="292"/>
      <c r="AQ688" s="413"/>
      <c r="AR688" s="413"/>
    </row>
    <row r="689" spans="1: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5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7"/>
      <c r="AC689" s="292"/>
      <c r="AD689" s="292"/>
      <c r="AE689" s="292"/>
      <c r="AF689" s="292"/>
      <c r="AG689" s="292"/>
      <c r="AH689" s="292"/>
      <c r="AI689" s="292"/>
      <c r="AJ689" s="292"/>
      <c r="AK689" s="297"/>
      <c r="AL689" s="297"/>
      <c r="AM689" s="292"/>
      <c r="AN689" s="292"/>
      <c r="AO689" s="292"/>
      <c r="AP689" s="292"/>
      <c r="AQ689" s="413"/>
      <c r="AR689" s="413"/>
    </row>
    <row r="690" spans="1: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5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7"/>
      <c r="AC690" s="292"/>
      <c r="AD690" s="292"/>
      <c r="AE690" s="292"/>
      <c r="AF690" s="292"/>
      <c r="AG690" s="292"/>
      <c r="AH690" s="292"/>
      <c r="AI690" s="292"/>
      <c r="AJ690" s="292"/>
      <c r="AK690" s="297"/>
      <c r="AL690" s="297"/>
      <c r="AM690" s="292"/>
      <c r="AN690" s="292"/>
      <c r="AO690" s="292"/>
      <c r="AP690" s="292"/>
      <c r="AQ690" s="413"/>
      <c r="AR690" s="413"/>
    </row>
    <row r="691" spans="1: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5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7"/>
      <c r="AC691" s="292"/>
      <c r="AD691" s="292"/>
      <c r="AE691" s="292"/>
      <c r="AF691" s="292"/>
      <c r="AG691" s="292"/>
      <c r="AH691" s="292"/>
      <c r="AI691" s="292"/>
      <c r="AJ691" s="292"/>
      <c r="AK691" s="297"/>
      <c r="AL691" s="297"/>
      <c r="AM691" s="292"/>
      <c r="AN691" s="292"/>
      <c r="AO691" s="292"/>
      <c r="AP691" s="292"/>
      <c r="AQ691" s="413"/>
      <c r="AR691" s="413"/>
    </row>
    <row r="692" spans="1: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5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7"/>
      <c r="AC692" s="292"/>
      <c r="AD692" s="292"/>
      <c r="AE692" s="292"/>
      <c r="AF692" s="292"/>
      <c r="AG692" s="292"/>
      <c r="AH692" s="292"/>
      <c r="AI692" s="292"/>
      <c r="AJ692" s="292"/>
      <c r="AK692" s="297"/>
      <c r="AL692" s="297"/>
      <c r="AM692" s="292"/>
      <c r="AN692" s="292"/>
      <c r="AO692" s="292"/>
      <c r="AP692" s="292"/>
      <c r="AQ692" s="413"/>
      <c r="AR692" s="413"/>
    </row>
    <row r="693" spans="1: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5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7"/>
      <c r="AC693" s="292"/>
      <c r="AD693" s="292"/>
      <c r="AE693" s="292"/>
      <c r="AF693" s="292"/>
      <c r="AG693" s="292"/>
      <c r="AH693" s="292"/>
      <c r="AI693" s="292"/>
      <c r="AJ693" s="292"/>
      <c r="AK693" s="297"/>
      <c r="AL693" s="297"/>
      <c r="AM693" s="292"/>
      <c r="AN693" s="292"/>
      <c r="AO693" s="292"/>
      <c r="AP693" s="292"/>
      <c r="AQ693" s="413"/>
      <c r="AR693" s="413"/>
    </row>
    <row r="694" spans="1: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5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7"/>
      <c r="AC694" s="292"/>
      <c r="AD694" s="292"/>
      <c r="AE694" s="292"/>
      <c r="AF694" s="292"/>
      <c r="AG694" s="292"/>
      <c r="AH694" s="292"/>
      <c r="AI694" s="292"/>
      <c r="AJ694" s="292"/>
      <c r="AK694" s="297"/>
      <c r="AL694" s="297"/>
      <c r="AM694" s="292"/>
      <c r="AN694" s="292"/>
      <c r="AO694" s="292"/>
      <c r="AP694" s="292"/>
      <c r="AQ694" s="413"/>
      <c r="AR694" s="413"/>
    </row>
    <row r="695" spans="1: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5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7"/>
      <c r="AC695" s="292"/>
      <c r="AD695" s="292"/>
      <c r="AE695" s="292"/>
      <c r="AF695" s="292"/>
      <c r="AG695" s="292"/>
      <c r="AH695" s="292"/>
      <c r="AI695" s="292"/>
      <c r="AJ695" s="292"/>
      <c r="AK695" s="297"/>
      <c r="AL695" s="297"/>
      <c r="AM695" s="292"/>
      <c r="AN695" s="292"/>
      <c r="AO695" s="292"/>
      <c r="AP695" s="292"/>
      <c r="AQ695" s="413"/>
      <c r="AR695" s="413"/>
    </row>
    <row r="696" spans="1: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5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7"/>
      <c r="AC696" s="292"/>
      <c r="AD696" s="292"/>
      <c r="AE696" s="292"/>
      <c r="AF696" s="292"/>
      <c r="AG696" s="292"/>
      <c r="AH696" s="292"/>
      <c r="AI696" s="292"/>
      <c r="AJ696" s="292"/>
      <c r="AK696" s="297"/>
      <c r="AL696" s="297"/>
      <c r="AM696" s="292"/>
      <c r="AN696" s="292"/>
      <c r="AO696" s="292"/>
      <c r="AP696" s="292"/>
      <c r="AQ696" s="413"/>
      <c r="AR696" s="413"/>
    </row>
    <row r="697" spans="1: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5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7"/>
      <c r="AC697" s="292"/>
      <c r="AD697" s="292"/>
      <c r="AE697" s="292"/>
      <c r="AF697" s="292"/>
      <c r="AG697" s="292"/>
      <c r="AH697" s="292"/>
      <c r="AI697" s="292"/>
      <c r="AJ697" s="292"/>
      <c r="AK697" s="297"/>
      <c r="AL697" s="297"/>
      <c r="AM697" s="292"/>
      <c r="AN697" s="292"/>
      <c r="AO697" s="292"/>
      <c r="AP697" s="292"/>
      <c r="AQ697" s="413"/>
      <c r="AR697" s="413"/>
    </row>
    <row r="698" spans="1: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5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7"/>
      <c r="AC698" s="292"/>
      <c r="AD698" s="292"/>
      <c r="AE698" s="292"/>
      <c r="AF698" s="292"/>
      <c r="AG698" s="292"/>
      <c r="AH698" s="292"/>
      <c r="AI698" s="292"/>
      <c r="AJ698" s="292"/>
      <c r="AK698" s="297"/>
      <c r="AL698" s="297"/>
      <c r="AM698" s="292"/>
      <c r="AN698" s="292"/>
      <c r="AO698" s="292"/>
      <c r="AP698" s="292"/>
      <c r="AQ698" s="413"/>
      <c r="AR698" s="413"/>
    </row>
    <row r="699" spans="1: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5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7"/>
      <c r="AC699" s="292"/>
      <c r="AD699" s="292"/>
      <c r="AE699" s="292"/>
      <c r="AF699" s="292"/>
      <c r="AG699" s="292"/>
      <c r="AH699" s="292"/>
      <c r="AI699" s="292"/>
      <c r="AJ699" s="292"/>
      <c r="AK699" s="297"/>
      <c r="AL699" s="297"/>
      <c r="AM699" s="292"/>
      <c r="AN699" s="292"/>
      <c r="AO699" s="292"/>
      <c r="AP699" s="292"/>
      <c r="AQ699" s="413"/>
      <c r="AR699" s="413"/>
    </row>
    <row r="700" spans="1: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5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7"/>
      <c r="AC700" s="292"/>
      <c r="AD700" s="292"/>
      <c r="AE700" s="292"/>
      <c r="AF700" s="292"/>
      <c r="AG700" s="292"/>
      <c r="AH700" s="292"/>
      <c r="AI700" s="292"/>
      <c r="AJ700" s="292"/>
      <c r="AK700" s="297"/>
      <c r="AL700" s="297"/>
      <c r="AM700" s="292"/>
      <c r="AN700" s="292"/>
      <c r="AO700" s="292"/>
      <c r="AP700" s="292"/>
      <c r="AQ700" s="413"/>
      <c r="AR700" s="413"/>
    </row>
    <row r="701" spans="1: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5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7"/>
      <c r="AC701" s="292"/>
      <c r="AD701" s="292"/>
      <c r="AE701" s="292"/>
      <c r="AF701" s="292"/>
      <c r="AG701" s="292"/>
      <c r="AH701" s="292"/>
      <c r="AI701" s="292"/>
      <c r="AJ701" s="292"/>
      <c r="AK701" s="297"/>
      <c r="AL701" s="297"/>
      <c r="AM701" s="292"/>
      <c r="AN701" s="292"/>
      <c r="AO701" s="292"/>
      <c r="AP701" s="292"/>
      <c r="AQ701" s="413"/>
      <c r="AR701" s="413"/>
    </row>
    <row r="702" spans="1: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5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7"/>
      <c r="AC702" s="292"/>
      <c r="AD702" s="292"/>
      <c r="AE702" s="292"/>
      <c r="AF702" s="292"/>
      <c r="AG702" s="292"/>
      <c r="AH702" s="292"/>
      <c r="AI702" s="292"/>
      <c r="AJ702" s="292"/>
      <c r="AK702" s="297"/>
      <c r="AL702" s="297"/>
      <c r="AM702" s="292"/>
      <c r="AN702" s="292"/>
      <c r="AO702" s="292"/>
      <c r="AP702" s="292"/>
      <c r="AQ702" s="413"/>
      <c r="AR702" s="413"/>
    </row>
    <row r="703" spans="1: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5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7"/>
      <c r="AC703" s="292"/>
      <c r="AD703" s="292"/>
      <c r="AE703" s="292"/>
      <c r="AF703" s="292"/>
      <c r="AG703" s="292"/>
      <c r="AH703" s="292"/>
      <c r="AI703" s="292"/>
      <c r="AJ703" s="292"/>
      <c r="AK703" s="297"/>
      <c r="AL703" s="297"/>
      <c r="AM703" s="292"/>
      <c r="AN703" s="292"/>
      <c r="AO703" s="292"/>
      <c r="AP703" s="292"/>
      <c r="AQ703" s="413"/>
      <c r="AR703" s="413"/>
    </row>
    <row r="704" spans="1: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5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7"/>
      <c r="AC704" s="292"/>
      <c r="AD704" s="292"/>
      <c r="AE704" s="292"/>
      <c r="AF704" s="292"/>
      <c r="AG704" s="292"/>
      <c r="AH704" s="292"/>
      <c r="AI704" s="292"/>
      <c r="AJ704" s="292"/>
      <c r="AK704" s="297"/>
      <c r="AL704" s="297"/>
      <c r="AM704" s="292"/>
      <c r="AN704" s="292"/>
      <c r="AO704" s="292"/>
      <c r="AP704" s="292"/>
      <c r="AQ704" s="413"/>
      <c r="AR704" s="413"/>
    </row>
    <row r="705" spans="1: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5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7"/>
      <c r="AC705" s="292"/>
      <c r="AD705" s="292"/>
      <c r="AE705" s="292"/>
      <c r="AF705" s="292"/>
      <c r="AG705" s="292"/>
      <c r="AH705" s="292"/>
      <c r="AI705" s="292"/>
      <c r="AJ705" s="292"/>
      <c r="AK705" s="297"/>
      <c r="AL705" s="297"/>
      <c r="AM705" s="292"/>
      <c r="AN705" s="292"/>
      <c r="AO705" s="292"/>
      <c r="AP705" s="292"/>
      <c r="AQ705" s="413"/>
      <c r="AR705" s="413"/>
    </row>
    <row r="706" spans="1: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5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7"/>
      <c r="AC706" s="292"/>
      <c r="AD706" s="292"/>
      <c r="AE706" s="292"/>
      <c r="AF706" s="292"/>
      <c r="AG706" s="292"/>
      <c r="AH706" s="292"/>
      <c r="AI706" s="292"/>
      <c r="AJ706" s="292"/>
      <c r="AK706" s="297"/>
      <c r="AL706" s="297"/>
      <c r="AM706" s="292"/>
      <c r="AN706" s="292"/>
      <c r="AO706" s="292"/>
      <c r="AP706" s="292"/>
      <c r="AQ706" s="413"/>
      <c r="AR706" s="413"/>
    </row>
    <row r="707" spans="1: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5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7"/>
      <c r="AC707" s="292"/>
      <c r="AD707" s="292"/>
      <c r="AE707" s="292"/>
      <c r="AF707" s="292"/>
      <c r="AG707" s="292"/>
      <c r="AH707" s="292"/>
      <c r="AI707" s="292"/>
      <c r="AJ707" s="292"/>
      <c r="AK707" s="297"/>
      <c r="AL707" s="297"/>
      <c r="AM707" s="292"/>
      <c r="AN707" s="292"/>
      <c r="AO707" s="292"/>
      <c r="AP707" s="292"/>
      <c r="AQ707" s="413"/>
      <c r="AR707" s="413"/>
    </row>
    <row r="708" spans="1: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5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7"/>
      <c r="AC708" s="292"/>
      <c r="AD708" s="292"/>
      <c r="AE708" s="292"/>
      <c r="AF708" s="292"/>
      <c r="AG708" s="292"/>
      <c r="AH708" s="292"/>
      <c r="AI708" s="292"/>
      <c r="AJ708" s="292"/>
      <c r="AK708" s="297"/>
      <c r="AL708" s="297"/>
      <c r="AM708" s="292"/>
      <c r="AN708" s="292"/>
      <c r="AO708" s="292"/>
      <c r="AP708" s="292"/>
      <c r="AQ708" s="413"/>
      <c r="AR708" s="413"/>
    </row>
    <row r="709" spans="1: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5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7"/>
      <c r="AC709" s="292"/>
      <c r="AD709" s="292"/>
      <c r="AE709" s="292"/>
      <c r="AF709" s="292"/>
      <c r="AG709" s="292"/>
      <c r="AH709" s="292"/>
      <c r="AI709" s="292"/>
      <c r="AJ709" s="292"/>
      <c r="AK709" s="297"/>
      <c r="AL709" s="297"/>
      <c r="AM709" s="292"/>
      <c r="AN709" s="292"/>
      <c r="AO709" s="292"/>
      <c r="AP709" s="292"/>
      <c r="AQ709" s="413"/>
      <c r="AR709" s="413"/>
    </row>
    <row r="710" spans="1: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5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7"/>
      <c r="AC710" s="292"/>
      <c r="AD710" s="292"/>
      <c r="AE710" s="292"/>
      <c r="AF710" s="292"/>
      <c r="AG710" s="292"/>
      <c r="AH710" s="292"/>
      <c r="AI710" s="292"/>
      <c r="AJ710" s="292"/>
      <c r="AK710" s="297"/>
      <c r="AL710" s="297"/>
      <c r="AM710" s="292"/>
      <c r="AN710" s="292"/>
      <c r="AO710" s="292"/>
      <c r="AP710" s="292"/>
      <c r="AQ710" s="413"/>
      <c r="AR710" s="413"/>
    </row>
    <row r="711" spans="1: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5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7"/>
      <c r="AC711" s="292"/>
      <c r="AD711" s="292"/>
      <c r="AE711" s="292"/>
      <c r="AF711" s="292"/>
      <c r="AG711" s="292"/>
      <c r="AH711" s="292"/>
      <c r="AI711" s="292"/>
      <c r="AJ711" s="292"/>
      <c r="AK711" s="297"/>
      <c r="AL711" s="297"/>
      <c r="AM711" s="292"/>
      <c r="AN711" s="292"/>
      <c r="AO711" s="292"/>
      <c r="AP711" s="292"/>
      <c r="AQ711" s="413"/>
      <c r="AR711" s="413"/>
    </row>
    <row r="712" spans="1: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5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7"/>
      <c r="AC712" s="292"/>
      <c r="AD712" s="292"/>
      <c r="AE712" s="292"/>
      <c r="AF712" s="292"/>
      <c r="AG712" s="292"/>
      <c r="AH712" s="292"/>
      <c r="AI712" s="292"/>
      <c r="AJ712" s="292"/>
      <c r="AK712" s="297"/>
      <c r="AL712" s="297"/>
      <c r="AM712" s="292"/>
      <c r="AN712" s="292"/>
      <c r="AO712" s="292"/>
      <c r="AP712" s="292"/>
      <c r="AQ712" s="413"/>
      <c r="AR712" s="413"/>
    </row>
    <row r="713" spans="1: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5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7"/>
      <c r="AC713" s="292"/>
      <c r="AD713" s="292"/>
      <c r="AE713" s="292"/>
      <c r="AF713" s="292"/>
      <c r="AG713" s="292"/>
      <c r="AH713" s="292"/>
      <c r="AI713" s="292"/>
      <c r="AJ713" s="292"/>
      <c r="AK713" s="297"/>
      <c r="AL713" s="297"/>
      <c r="AM713" s="292"/>
      <c r="AN713" s="292"/>
      <c r="AO713" s="292"/>
      <c r="AP713" s="292"/>
      <c r="AQ713" s="413"/>
      <c r="AR713" s="413"/>
    </row>
    <row r="714" spans="1: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5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7"/>
      <c r="AC714" s="292"/>
      <c r="AD714" s="292"/>
      <c r="AE714" s="292"/>
      <c r="AF714" s="292"/>
      <c r="AG714" s="292"/>
      <c r="AH714" s="292"/>
      <c r="AI714" s="292"/>
      <c r="AJ714" s="292"/>
      <c r="AK714" s="297"/>
      <c r="AL714" s="297"/>
      <c r="AM714" s="292"/>
      <c r="AN714" s="292"/>
      <c r="AO714" s="292"/>
      <c r="AP714" s="292"/>
      <c r="AQ714" s="413"/>
      <c r="AR714" s="413"/>
    </row>
    <row r="715" spans="1: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5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7"/>
      <c r="AC715" s="292"/>
      <c r="AD715" s="292"/>
      <c r="AE715" s="292"/>
      <c r="AF715" s="292"/>
      <c r="AG715" s="292"/>
      <c r="AH715" s="292"/>
      <c r="AI715" s="292"/>
      <c r="AJ715" s="292"/>
      <c r="AK715" s="297"/>
      <c r="AL715" s="297"/>
      <c r="AM715" s="292"/>
      <c r="AN715" s="292"/>
      <c r="AO715" s="292"/>
      <c r="AP715" s="292"/>
      <c r="AQ715" s="413"/>
      <c r="AR715" s="413"/>
    </row>
    <row r="716" spans="1: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5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7"/>
      <c r="AC716" s="292"/>
      <c r="AD716" s="292"/>
      <c r="AE716" s="292"/>
      <c r="AF716" s="292"/>
      <c r="AG716" s="292"/>
      <c r="AH716" s="292"/>
      <c r="AI716" s="292"/>
      <c r="AJ716" s="292"/>
      <c r="AK716" s="297"/>
      <c r="AL716" s="297"/>
      <c r="AM716" s="292"/>
      <c r="AN716" s="292"/>
      <c r="AO716" s="292"/>
      <c r="AP716" s="292"/>
      <c r="AQ716" s="413"/>
      <c r="AR716" s="413"/>
    </row>
    <row r="717" spans="1: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5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7"/>
      <c r="AC717" s="292"/>
      <c r="AD717" s="292"/>
      <c r="AE717" s="292"/>
      <c r="AF717" s="292"/>
      <c r="AG717" s="292"/>
      <c r="AH717" s="292"/>
      <c r="AI717" s="292"/>
      <c r="AJ717" s="292"/>
      <c r="AK717" s="297"/>
      <c r="AL717" s="297"/>
      <c r="AM717" s="292"/>
      <c r="AN717" s="292"/>
      <c r="AO717" s="292"/>
      <c r="AP717" s="292"/>
      <c r="AQ717" s="413"/>
      <c r="AR717" s="413"/>
    </row>
    <row r="718" spans="1: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5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7"/>
      <c r="AC718" s="292"/>
      <c r="AD718" s="292"/>
      <c r="AE718" s="292"/>
      <c r="AF718" s="292"/>
      <c r="AG718" s="292"/>
      <c r="AH718" s="292"/>
      <c r="AI718" s="292"/>
      <c r="AJ718" s="292"/>
      <c r="AK718" s="297"/>
      <c r="AL718" s="297"/>
      <c r="AM718" s="292"/>
      <c r="AN718" s="292"/>
      <c r="AO718" s="292"/>
      <c r="AP718" s="292"/>
      <c r="AQ718" s="413"/>
      <c r="AR718" s="413"/>
    </row>
    <row r="719" spans="1: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5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7"/>
      <c r="AC719" s="292"/>
      <c r="AD719" s="292"/>
      <c r="AE719" s="292"/>
      <c r="AF719" s="292"/>
      <c r="AG719" s="292"/>
      <c r="AH719" s="292"/>
      <c r="AI719" s="292"/>
      <c r="AJ719" s="292"/>
      <c r="AK719" s="297"/>
      <c r="AL719" s="297"/>
      <c r="AM719" s="292"/>
      <c r="AN719" s="292"/>
      <c r="AO719" s="292"/>
      <c r="AP719" s="292"/>
      <c r="AQ719" s="413"/>
      <c r="AR719" s="413"/>
    </row>
    <row r="720" spans="1: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5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7"/>
      <c r="AC720" s="292"/>
      <c r="AD720" s="292"/>
      <c r="AE720" s="292"/>
      <c r="AF720" s="292"/>
      <c r="AG720" s="292"/>
      <c r="AH720" s="292"/>
      <c r="AI720" s="292"/>
      <c r="AJ720" s="292"/>
      <c r="AK720" s="297"/>
      <c r="AL720" s="297"/>
      <c r="AM720" s="292"/>
      <c r="AN720" s="292"/>
      <c r="AO720" s="292"/>
      <c r="AP720" s="292"/>
      <c r="AQ720" s="413"/>
      <c r="AR720" s="413"/>
    </row>
    <row r="721" spans="1: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5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7"/>
      <c r="AC721" s="292"/>
      <c r="AD721" s="292"/>
      <c r="AE721" s="292"/>
      <c r="AF721" s="292"/>
      <c r="AG721" s="292"/>
      <c r="AH721" s="292"/>
      <c r="AI721" s="292"/>
      <c r="AJ721" s="292"/>
      <c r="AK721" s="297"/>
      <c r="AL721" s="297"/>
      <c r="AM721" s="292"/>
      <c r="AN721" s="292"/>
      <c r="AO721" s="292"/>
      <c r="AP721" s="292"/>
      <c r="AQ721" s="413"/>
      <c r="AR721" s="413"/>
    </row>
    <row r="722" spans="1: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5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7"/>
      <c r="AC722" s="292"/>
      <c r="AD722" s="292"/>
      <c r="AE722" s="292"/>
      <c r="AF722" s="292"/>
      <c r="AG722" s="292"/>
      <c r="AH722" s="292"/>
      <c r="AI722" s="292"/>
      <c r="AJ722" s="292"/>
      <c r="AK722" s="297"/>
      <c r="AL722" s="297"/>
      <c r="AM722" s="292"/>
      <c r="AN722" s="292"/>
      <c r="AO722" s="292"/>
      <c r="AP722" s="292"/>
      <c r="AQ722" s="413"/>
      <c r="AR722" s="413"/>
    </row>
    <row r="723" spans="1: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5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7"/>
      <c r="AC723" s="292"/>
      <c r="AD723" s="292"/>
      <c r="AE723" s="292"/>
      <c r="AF723" s="292"/>
      <c r="AG723" s="292"/>
      <c r="AH723" s="292"/>
      <c r="AI723" s="292"/>
      <c r="AJ723" s="292"/>
      <c r="AK723" s="297"/>
      <c r="AL723" s="297"/>
      <c r="AM723" s="292"/>
      <c r="AN723" s="292"/>
      <c r="AO723" s="292"/>
      <c r="AP723" s="292"/>
      <c r="AQ723" s="413"/>
      <c r="AR723" s="413"/>
    </row>
    <row r="724" spans="1: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5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7"/>
      <c r="AC724" s="292"/>
      <c r="AD724" s="292"/>
      <c r="AE724" s="292"/>
      <c r="AF724" s="292"/>
      <c r="AG724" s="292"/>
      <c r="AH724" s="292"/>
      <c r="AI724" s="292"/>
      <c r="AJ724" s="292"/>
      <c r="AK724" s="297"/>
      <c r="AL724" s="297"/>
      <c r="AM724" s="292"/>
      <c r="AN724" s="292"/>
      <c r="AO724" s="292"/>
      <c r="AP724" s="292"/>
      <c r="AQ724" s="413"/>
      <c r="AR724" s="413"/>
    </row>
    <row r="725" spans="1: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5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7"/>
      <c r="AC725" s="292"/>
      <c r="AD725" s="292"/>
      <c r="AE725" s="292"/>
      <c r="AF725" s="292"/>
      <c r="AG725" s="292"/>
      <c r="AH725" s="292"/>
      <c r="AI725" s="292"/>
      <c r="AJ725" s="292"/>
      <c r="AK725" s="297"/>
      <c r="AL725" s="297"/>
      <c r="AM725" s="292"/>
      <c r="AN725" s="292"/>
      <c r="AO725" s="292"/>
      <c r="AP725" s="292"/>
      <c r="AQ725" s="413"/>
      <c r="AR725" s="413"/>
    </row>
    <row r="726" spans="1: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5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7"/>
      <c r="AC726" s="292"/>
      <c r="AD726" s="292"/>
      <c r="AE726" s="292"/>
      <c r="AF726" s="292"/>
      <c r="AG726" s="292"/>
      <c r="AH726" s="292"/>
      <c r="AI726" s="292"/>
      <c r="AJ726" s="292"/>
      <c r="AK726" s="297"/>
      <c r="AL726" s="297"/>
      <c r="AM726" s="292"/>
      <c r="AN726" s="292"/>
      <c r="AO726" s="292"/>
      <c r="AP726" s="292"/>
      <c r="AQ726" s="413"/>
      <c r="AR726" s="413"/>
    </row>
    <row r="727" spans="1: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5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7"/>
      <c r="AC727" s="292"/>
      <c r="AD727" s="292"/>
      <c r="AE727" s="292"/>
      <c r="AF727" s="292"/>
      <c r="AG727" s="292"/>
      <c r="AH727" s="292"/>
      <c r="AI727" s="292"/>
      <c r="AJ727" s="292"/>
      <c r="AK727" s="297"/>
      <c r="AL727" s="297"/>
      <c r="AM727" s="292"/>
      <c r="AN727" s="292"/>
      <c r="AO727" s="292"/>
      <c r="AP727" s="292"/>
      <c r="AQ727" s="413"/>
      <c r="AR727" s="413"/>
    </row>
    <row r="728" spans="1: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5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7"/>
      <c r="AC728" s="292"/>
      <c r="AD728" s="292"/>
      <c r="AE728" s="292"/>
      <c r="AF728" s="292"/>
      <c r="AG728" s="292"/>
      <c r="AH728" s="292"/>
      <c r="AI728" s="292"/>
      <c r="AJ728" s="292"/>
      <c r="AK728" s="297"/>
      <c r="AL728" s="297"/>
      <c r="AM728" s="292"/>
      <c r="AN728" s="292"/>
      <c r="AO728" s="292"/>
      <c r="AP728" s="292"/>
      <c r="AQ728" s="413"/>
      <c r="AR728" s="413"/>
    </row>
    <row r="729" spans="1: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5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7"/>
      <c r="AC729" s="292"/>
      <c r="AD729" s="292"/>
      <c r="AE729" s="292"/>
      <c r="AF729" s="292"/>
      <c r="AG729" s="292"/>
      <c r="AH729" s="292"/>
      <c r="AI729" s="292"/>
      <c r="AJ729" s="292"/>
      <c r="AK729" s="297"/>
      <c r="AL729" s="297"/>
      <c r="AM729" s="292"/>
      <c r="AN729" s="292"/>
      <c r="AO729" s="292"/>
      <c r="AP729" s="292"/>
      <c r="AQ729" s="413"/>
      <c r="AR729" s="413"/>
    </row>
    <row r="730" spans="1: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5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7"/>
      <c r="AC730" s="292"/>
      <c r="AD730" s="292"/>
      <c r="AE730" s="292"/>
      <c r="AF730" s="292"/>
      <c r="AG730" s="292"/>
      <c r="AH730" s="292"/>
      <c r="AI730" s="292"/>
      <c r="AJ730" s="292"/>
      <c r="AK730" s="297"/>
      <c r="AL730" s="297"/>
      <c r="AM730" s="292"/>
      <c r="AN730" s="292"/>
      <c r="AO730" s="292"/>
      <c r="AP730" s="292"/>
      <c r="AQ730" s="413"/>
      <c r="AR730" s="413"/>
    </row>
    <row r="731" spans="1: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5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7"/>
      <c r="AC731" s="292"/>
      <c r="AD731" s="292"/>
      <c r="AE731" s="292"/>
      <c r="AF731" s="292"/>
      <c r="AG731" s="292"/>
      <c r="AH731" s="292"/>
      <c r="AI731" s="292"/>
      <c r="AJ731" s="292"/>
      <c r="AK731" s="297"/>
      <c r="AL731" s="297"/>
      <c r="AM731" s="292"/>
      <c r="AN731" s="292"/>
      <c r="AO731" s="292"/>
      <c r="AP731" s="292"/>
      <c r="AQ731" s="413"/>
      <c r="AR731" s="413"/>
    </row>
    <row r="732" spans="1: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5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7"/>
      <c r="AC732" s="292"/>
      <c r="AD732" s="292"/>
      <c r="AE732" s="292"/>
      <c r="AF732" s="292"/>
      <c r="AG732" s="292"/>
      <c r="AH732" s="292"/>
      <c r="AI732" s="292"/>
      <c r="AJ732" s="292"/>
      <c r="AK732" s="297"/>
      <c r="AL732" s="297"/>
      <c r="AM732" s="292"/>
      <c r="AN732" s="292"/>
      <c r="AO732" s="292"/>
      <c r="AP732" s="292"/>
      <c r="AQ732" s="413"/>
      <c r="AR732" s="413"/>
    </row>
    <row r="733" spans="1: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5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7"/>
      <c r="AC733" s="292"/>
      <c r="AD733" s="292"/>
      <c r="AE733" s="292"/>
      <c r="AF733" s="292"/>
      <c r="AG733" s="292"/>
      <c r="AH733" s="292"/>
      <c r="AI733" s="292"/>
      <c r="AJ733" s="292"/>
      <c r="AK733" s="297"/>
      <c r="AL733" s="297"/>
      <c r="AM733" s="292"/>
      <c r="AN733" s="292"/>
      <c r="AO733" s="292"/>
      <c r="AP733" s="292"/>
      <c r="AQ733" s="413"/>
      <c r="AR733" s="413"/>
    </row>
    <row r="734" spans="1: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5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7"/>
      <c r="AC734" s="292"/>
      <c r="AD734" s="292"/>
      <c r="AE734" s="292"/>
      <c r="AF734" s="292"/>
      <c r="AG734" s="292"/>
      <c r="AH734" s="292"/>
      <c r="AI734" s="292"/>
      <c r="AJ734" s="292"/>
      <c r="AK734" s="297"/>
      <c r="AL734" s="297"/>
      <c r="AM734" s="292"/>
      <c r="AN734" s="292"/>
      <c r="AO734" s="292"/>
      <c r="AP734" s="292"/>
      <c r="AQ734" s="413"/>
      <c r="AR734" s="413"/>
    </row>
    <row r="735" spans="1: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5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7"/>
      <c r="AC735" s="292"/>
      <c r="AD735" s="292"/>
      <c r="AE735" s="292"/>
      <c r="AF735" s="292"/>
      <c r="AG735" s="292"/>
      <c r="AH735" s="292"/>
      <c r="AI735" s="292"/>
      <c r="AJ735" s="292"/>
      <c r="AK735" s="297"/>
      <c r="AL735" s="297"/>
      <c r="AM735" s="292"/>
      <c r="AN735" s="292"/>
      <c r="AO735" s="292"/>
      <c r="AP735" s="292"/>
      <c r="AQ735" s="413"/>
      <c r="AR735" s="413"/>
    </row>
    <row r="736" spans="1: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5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7"/>
      <c r="AC736" s="292"/>
      <c r="AD736" s="292"/>
      <c r="AE736" s="292"/>
      <c r="AF736" s="292"/>
      <c r="AG736" s="292"/>
      <c r="AH736" s="292"/>
      <c r="AI736" s="292"/>
      <c r="AJ736" s="292"/>
      <c r="AK736" s="297"/>
      <c r="AL736" s="297"/>
      <c r="AM736" s="292"/>
      <c r="AN736" s="292"/>
      <c r="AO736" s="292"/>
      <c r="AP736" s="292"/>
      <c r="AQ736" s="413"/>
      <c r="AR736" s="413"/>
    </row>
    <row r="737" spans="1: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5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7"/>
      <c r="AC737" s="292"/>
      <c r="AD737" s="292"/>
      <c r="AE737" s="292"/>
      <c r="AF737" s="292"/>
      <c r="AG737" s="292"/>
      <c r="AH737" s="292"/>
      <c r="AI737" s="292"/>
      <c r="AJ737" s="292"/>
      <c r="AK737" s="297"/>
      <c r="AL737" s="297"/>
      <c r="AM737" s="292"/>
      <c r="AN737" s="292"/>
      <c r="AO737" s="292"/>
      <c r="AP737" s="292"/>
      <c r="AQ737" s="413"/>
      <c r="AR737" s="413"/>
    </row>
    <row r="738" spans="1: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5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7"/>
      <c r="AC738" s="292"/>
      <c r="AD738" s="292"/>
      <c r="AE738" s="292"/>
      <c r="AF738" s="292"/>
      <c r="AG738" s="292"/>
      <c r="AH738" s="292"/>
      <c r="AI738" s="292"/>
      <c r="AJ738" s="292"/>
      <c r="AK738" s="297"/>
      <c r="AL738" s="297"/>
      <c r="AM738" s="292"/>
      <c r="AN738" s="292"/>
      <c r="AO738" s="292"/>
      <c r="AP738" s="292"/>
      <c r="AQ738" s="413"/>
      <c r="AR738" s="413"/>
    </row>
    <row r="739" spans="1: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5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7"/>
      <c r="AC739" s="292"/>
      <c r="AD739" s="292"/>
      <c r="AE739" s="292"/>
      <c r="AF739" s="292"/>
      <c r="AG739" s="292"/>
      <c r="AH739" s="292"/>
      <c r="AI739" s="292"/>
      <c r="AJ739" s="292"/>
      <c r="AK739" s="297"/>
      <c r="AL739" s="297"/>
      <c r="AM739" s="292"/>
      <c r="AN739" s="292"/>
      <c r="AO739" s="292"/>
      <c r="AP739" s="292"/>
      <c r="AQ739" s="413"/>
      <c r="AR739" s="413"/>
    </row>
    <row r="740" spans="1: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5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7"/>
      <c r="AC740" s="292"/>
      <c r="AD740" s="292"/>
      <c r="AE740" s="292"/>
      <c r="AF740" s="292"/>
      <c r="AG740" s="292"/>
      <c r="AH740" s="292"/>
      <c r="AI740" s="292"/>
      <c r="AJ740" s="292"/>
      <c r="AK740" s="297"/>
      <c r="AL740" s="297"/>
      <c r="AM740" s="292"/>
      <c r="AN740" s="292"/>
      <c r="AO740" s="292"/>
      <c r="AP740" s="292"/>
      <c r="AQ740" s="413"/>
      <c r="AR740" s="413"/>
    </row>
    <row r="741" spans="1: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5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7"/>
      <c r="AC741" s="292"/>
      <c r="AD741" s="292"/>
      <c r="AE741" s="292"/>
      <c r="AF741" s="292"/>
      <c r="AG741" s="292"/>
      <c r="AH741" s="292"/>
      <c r="AI741" s="292"/>
      <c r="AJ741" s="292"/>
      <c r="AK741" s="297"/>
      <c r="AL741" s="297"/>
      <c r="AM741" s="292"/>
      <c r="AN741" s="292"/>
      <c r="AO741" s="292"/>
      <c r="AP741" s="292"/>
      <c r="AQ741" s="413"/>
      <c r="AR741" s="413"/>
    </row>
    <row r="742" spans="1: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5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7"/>
      <c r="AC742" s="292"/>
      <c r="AD742" s="292"/>
      <c r="AE742" s="292"/>
      <c r="AF742" s="292"/>
      <c r="AG742" s="292"/>
      <c r="AH742" s="292"/>
      <c r="AI742" s="292"/>
      <c r="AJ742" s="292"/>
      <c r="AK742" s="297"/>
      <c r="AL742" s="297"/>
      <c r="AM742" s="292"/>
      <c r="AN742" s="292"/>
      <c r="AO742" s="292"/>
      <c r="AP742" s="292"/>
      <c r="AQ742" s="413"/>
      <c r="AR742" s="413"/>
    </row>
    <row r="743" spans="1: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5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7"/>
      <c r="AC743" s="292"/>
      <c r="AD743" s="292"/>
      <c r="AE743" s="292"/>
      <c r="AF743" s="292"/>
      <c r="AG743" s="292"/>
      <c r="AH743" s="292"/>
      <c r="AI743" s="292"/>
      <c r="AJ743" s="292"/>
      <c r="AK743" s="297"/>
      <c r="AL743" s="297"/>
      <c r="AM743" s="292"/>
      <c r="AN743" s="292"/>
      <c r="AO743" s="292"/>
      <c r="AP743" s="292"/>
      <c r="AQ743" s="413"/>
      <c r="AR743" s="413"/>
    </row>
    <row r="744" spans="1: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5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7"/>
      <c r="AC744" s="292"/>
      <c r="AD744" s="292"/>
      <c r="AE744" s="292"/>
      <c r="AF744" s="292"/>
      <c r="AG744" s="292"/>
      <c r="AH744" s="292"/>
      <c r="AI744" s="292"/>
      <c r="AJ744" s="292"/>
      <c r="AK744" s="297"/>
      <c r="AL744" s="297"/>
      <c r="AM744" s="292"/>
      <c r="AN744" s="292"/>
      <c r="AO744" s="292"/>
      <c r="AP744" s="292"/>
      <c r="AQ744" s="413"/>
      <c r="AR744" s="413"/>
    </row>
    <row r="745" spans="1: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5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7"/>
      <c r="AC745" s="292"/>
      <c r="AD745" s="292"/>
      <c r="AE745" s="292"/>
      <c r="AF745" s="292"/>
      <c r="AG745" s="292"/>
      <c r="AH745" s="292"/>
      <c r="AI745" s="292"/>
      <c r="AJ745" s="292"/>
      <c r="AK745" s="297"/>
      <c r="AL745" s="297"/>
      <c r="AM745" s="292"/>
      <c r="AN745" s="292"/>
      <c r="AO745" s="292"/>
      <c r="AP745" s="292"/>
      <c r="AQ745" s="413"/>
      <c r="AR745" s="413"/>
    </row>
    <row r="746" spans="1: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5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7"/>
      <c r="AC746" s="292"/>
      <c r="AD746" s="292"/>
      <c r="AE746" s="292"/>
      <c r="AF746" s="292"/>
      <c r="AG746" s="292"/>
      <c r="AH746" s="292"/>
      <c r="AI746" s="292"/>
      <c r="AJ746" s="292"/>
      <c r="AK746" s="297"/>
      <c r="AL746" s="297"/>
      <c r="AM746" s="292"/>
      <c r="AN746" s="292"/>
      <c r="AO746" s="292"/>
      <c r="AP746" s="292"/>
      <c r="AQ746" s="413"/>
      <c r="AR746" s="413"/>
    </row>
    <row r="747" spans="1: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5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7"/>
      <c r="AC747" s="292"/>
      <c r="AD747" s="292"/>
      <c r="AE747" s="292"/>
      <c r="AF747" s="292"/>
      <c r="AG747" s="292"/>
      <c r="AH747" s="292"/>
      <c r="AI747" s="292"/>
      <c r="AJ747" s="292"/>
      <c r="AK747" s="297"/>
      <c r="AL747" s="297"/>
      <c r="AM747" s="292"/>
      <c r="AN747" s="292"/>
      <c r="AO747" s="292"/>
      <c r="AP747" s="292"/>
      <c r="AQ747" s="413"/>
      <c r="AR747" s="413"/>
    </row>
    <row r="748" spans="1: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5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7"/>
      <c r="AC748" s="292"/>
      <c r="AD748" s="292"/>
      <c r="AE748" s="292"/>
      <c r="AF748" s="292"/>
      <c r="AG748" s="292"/>
      <c r="AH748" s="292"/>
      <c r="AI748" s="292"/>
      <c r="AJ748" s="292"/>
      <c r="AK748" s="297"/>
      <c r="AL748" s="297"/>
      <c r="AM748" s="292"/>
      <c r="AN748" s="292"/>
      <c r="AO748" s="292"/>
      <c r="AP748" s="292"/>
      <c r="AQ748" s="413"/>
      <c r="AR748" s="413"/>
    </row>
    <row r="749" spans="1: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5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7"/>
      <c r="AC749" s="292"/>
      <c r="AD749" s="292"/>
      <c r="AE749" s="292"/>
      <c r="AF749" s="292"/>
      <c r="AG749" s="292"/>
      <c r="AH749" s="292"/>
      <c r="AI749" s="292"/>
      <c r="AJ749" s="292"/>
      <c r="AK749" s="297"/>
      <c r="AL749" s="297"/>
      <c r="AM749" s="292"/>
      <c r="AN749" s="292"/>
      <c r="AO749" s="292"/>
      <c r="AP749" s="292"/>
      <c r="AQ749" s="413"/>
      <c r="AR749" s="413"/>
    </row>
    <row r="750" spans="1: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5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7"/>
      <c r="AC750" s="292"/>
      <c r="AD750" s="292"/>
      <c r="AE750" s="292"/>
      <c r="AF750" s="292"/>
      <c r="AG750" s="292"/>
      <c r="AH750" s="292"/>
      <c r="AI750" s="292"/>
      <c r="AJ750" s="292"/>
      <c r="AK750" s="297"/>
      <c r="AL750" s="297"/>
      <c r="AM750" s="292"/>
      <c r="AN750" s="292"/>
      <c r="AO750" s="292"/>
      <c r="AP750" s="292"/>
      <c r="AQ750" s="413"/>
      <c r="AR750" s="413"/>
    </row>
    <row r="751" spans="1: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5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7"/>
      <c r="AC751" s="292"/>
      <c r="AD751" s="292"/>
      <c r="AE751" s="292"/>
      <c r="AF751" s="292"/>
      <c r="AG751" s="292"/>
      <c r="AH751" s="292"/>
      <c r="AI751" s="292"/>
      <c r="AJ751" s="292"/>
      <c r="AK751" s="297"/>
      <c r="AL751" s="297"/>
      <c r="AM751" s="292"/>
      <c r="AN751" s="292"/>
      <c r="AO751" s="292"/>
      <c r="AP751" s="292"/>
      <c r="AQ751" s="413"/>
      <c r="AR751" s="413"/>
    </row>
    <row r="752" spans="1: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5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7"/>
      <c r="AC752" s="292"/>
      <c r="AD752" s="292"/>
      <c r="AE752" s="292"/>
      <c r="AF752" s="292"/>
      <c r="AG752" s="292"/>
      <c r="AH752" s="292"/>
      <c r="AI752" s="292"/>
      <c r="AJ752" s="292"/>
      <c r="AK752" s="297"/>
      <c r="AL752" s="297"/>
      <c r="AM752" s="292"/>
      <c r="AN752" s="292"/>
      <c r="AO752" s="292"/>
      <c r="AP752" s="292"/>
      <c r="AQ752" s="413"/>
      <c r="AR752" s="413"/>
    </row>
    <row r="753" spans="1: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5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7"/>
      <c r="AC753" s="292"/>
      <c r="AD753" s="292"/>
      <c r="AE753" s="292"/>
      <c r="AF753" s="292"/>
      <c r="AG753" s="292"/>
      <c r="AH753" s="292"/>
      <c r="AI753" s="292"/>
      <c r="AJ753" s="292"/>
      <c r="AK753" s="297"/>
      <c r="AL753" s="297"/>
      <c r="AM753" s="292"/>
      <c r="AN753" s="292"/>
      <c r="AO753" s="292"/>
      <c r="AP753" s="292"/>
      <c r="AQ753" s="413"/>
      <c r="AR753" s="413"/>
    </row>
    <row r="754" spans="1: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5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7"/>
      <c r="AC754" s="292"/>
      <c r="AD754" s="292"/>
      <c r="AE754" s="292"/>
      <c r="AF754" s="292"/>
      <c r="AG754" s="292"/>
      <c r="AH754" s="292"/>
      <c r="AI754" s="292"/>
      <c r="AJ754" s="292"/>
      <c r="AK754" s="297"/>
      <c r="AL754" s="297"/>
      <c r="AM754" s="292"/>
      <c r="AN754" s="292"/>
      <c r="AO754" s="292"/>
      <c r="AP754" s="292"/>
      <c r="AQ754" s="413"/>
      <c r="AR754" s="413"/>
    </row>
    <row r="755" spans="1: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5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7"/>
      <c r="AC755" s="292"/>
      <c r="AD755" s="292"/>
      <c r="AE755" s="292"/>
      <c r="AF755" s="292"/>
      <c r="AG755" s="292"/>
      <c r="AH755" s="292"/>
      <c r="AI755" s="292"/>
      <c r="AJ755" s="292"/>
      <c r="AK755" s="297"/>
      <c r="AL755" s="297"/>
      <c r="AM755" s="292"/>
      <c r="AN755" s="292"/>
      <c r="AO755" s="292"/>
      <c r="AP755" s="292"/>
      <c r="AQ755" s="413"/>
      <c r="AR755" s="413"/>
    </row>
    <row r="756" spans="1: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5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7"/>
      <c r="AC756" s="292"/>
      <c r="AD756" s="292"/>
      <c r="AE756" s="292"/>
      <c r="AF756" s="292"/>
      <c r="AG756" s="292"/>
      <c r="AH756" s="292"/>
      <c r="AI756" s="292"/>
      <c r="AJ756" s="292"/>
      <c r="AK756" s="297"/>
      <c r="AL756" s="297"/>
      <c r="AM756" s="292"/>
      <c r="AN756" s="292"/>
      <c r="AO756" s="292"/>
      <c r="AP756" s="292"/>
      <c r="AQ756" s="413"/>
      <c r="AR756" s="413"/>
    </row>
    <row r="757" spans="1: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5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7"/>
      <c r="AC757" s="292"/>
      <c r="AD757" s="292"/>
      <c r="AE757" s="292"/>
      <c r="AF757" s="292"/>
      <c r="AG757" s="292"/>
      <c r="AH757" s="292"/>
      <c r="AI757" s="292"/>
      <c r="AJ757" s="292"/>
      <c r="AK757" s="297"/>
      <c r="AL757" s="297"/>
      <c r="AM757" s="292"/>
      <c r="AN757" s="292"/>
      <c r="AO757" s="292"/>
      <c r="AP757" s="292"/>
      <c r="AQ757" s="413"/>
      <c r="AR757" s="413"/>
    </row>
    <row r="758" spans="1: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5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7"/>
      <c r="AC758" s="292"/>
      <c r="AD758" s="292"/>
      <c r="AE758" s="292"/>
      <c r="AF758" s="292"/>
      <c r="AG758" s="292"/>
      <c r="AH758" s="292"/>
      <c r="AI758" s="292"/>
      <c r="AJ758" s="292"/>
      <c r="AK758" s="297"/>
      <c r="AL758" s="297"/>
      <c r="AM758" s="292"/>
      <c r="AN758" s="292"/>
      <c r="AO758" s="292"/>
      <c r="AP758" s="292"/>
      <c r="AQ758" s="413"/>
      <c r="AR758" s="413"/>
    </row>
    <row r="759" spans="1: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5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7"/>
      <c r="AC759" s="292"/>
      <c r="AD759" s="292"/>
      <c r="AE759" s="292"/>
      <c r="AF759" s="292"/>
      <c r="AG759" s="292"/>
      <c r="AH759" s="292"/>
      <c r="AI759" s="292"/>
      <c r="AJ759" s="292"/>
      <c r="AK759" s="297"/>
      <c r="AL759" s="297"/>
      <c r="AM759" s="292"/>
      <c r="AN759" s="292"/>
      <c r="AO759" s="292"/>
      <c r="AP759" s="292"/>
      <c r="AQ759" s="413"/>
      <c r="AR759" s="413"/>
    </row>
    <row r="760" spans="1: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5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7"/>
      <c r="AC760" s="292"/>
      <c r="AD760" s="292"/>
      <c r="AE760" s="292"/>
      <c r="AF760" s="292"/>
      <c r="AG760" s="292"/>
      <c r="AH760" s="292"/>
      <c r="AI760" s="292"/>
      <c r="AJ760" s="292"/>
      <c r="AK760" s="297"/>
      <c r="AL760" s="297"/>
      <c r="AM760" s="292"/>
      <c r="AN760" s="292"/>
      <c r="AO760" s="292"/>
      <c r="AP760" s="292"/>
      <c r="AQ760" s="413"/>
      <c r="AR760" s="413"/>
    </row>
    <row r="761" spans="1: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5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7"/>
      <c r="AC761" s="292"/>
      <c r="AD761" s="292"/>
      <c r="AE761" s="292"/>
      <c r="AF761" s="292"/>
      <c r="AG761" s="292"/>
      <c r="AH761" s="292"/>
      <c r="AI761" s="292"/>
      <c r="AJ761" s="292"/>
      <c r="AK761" s="297"/>
      <c r="AL761" s="297"/>
      <c r="AM761" s="292"/>
      <c r="AN761" s="292"/>
      <c r="AO761" s="292"/>
      <c r="AP761" s="292"/>
      <c r="AQ761" s="413"/>
      <c r="AR761" s="413"/>
    </row>
    <row r="762" spans="1: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5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7"/>
      <c r="AC762" s="292"/>
      <c r="AD762" s="292"/>
      <c r="AE762" s="292"/>
      <c r="AF762" s="292"/>
      <c r="AG762" s="292"/>
      <c r="AH762" s="292"/>
      <c r="AI762" s="292"/>
      <c r="AJ762" s="292"/>
      <c r="AK762" s="297"/>
      <c r="AL762" s="297"/>
      <c r="AM762" s="292"/>
      <c r="AN762" s="292"/>
      <c r="AO762" s="292"/>
      <c r="AP762" s="292"/>
      <c r="AQ762" s="413"/>
      <c r="AR762" s="413"/>
    </row>
    <row r="763" spans="1: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5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7"/>
      <c r="AC763" s="292"/>
      <c r="AD763" s="292"/>
      <c r="AE763" s="292"/>
      <c r="AF763" s="292"/>
      <c r="AG763" s="292"/>
      <c r="AH763" s="292"/>
      <c r="AI763" s="292"/>
      <c r="AJ763" s="292"/>
      <c r="AK763" s="297"/>
      <c r="AL763" s="297"/>
      <c r="AM763" s="292"/>
      <c r="AN763" s="292"/>
      <c r="AO763" s="292"/>
      <c r="AP763" s="292"/>
      <c r="AQ763" s="413"/>
      <c r="AR763" s="413"/>
    </row>
    <row r="764" spans="1: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5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7"/>
      <c r="AC764" s="292"/>
      <c r="AD764" s="292"/>
      <c r="AE764" s="292"/>
      <c r="AF764" s="292"/>
      <c r="AG764" s="292"/>
      <c r="AH764" s="292"/>
      <c r="AI764" s="292"/>
      <c r="AJ764" s="292"/>
      <c r="AK764" s="297"/>
      <c r="AL764" s="297"/>
      <c r="AM764" s="292"/>
      <c r="AN764" s="292"/>
      <c r="AO764" s="292"/>
      <c r="AP764" s="292"/>
      <c r="AQ764" s="413"/>
      <c r="AR764" s="413"/>
    </row>
    <row r="765" spans="1: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5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7"/>
      <c r="AC765" s="292"/>
      <c r="AD765" s="292"/>
      <c r="AE765" s="292"/>
      <c r="AF765" s="292"/>
      <c r="AG765" s="292"/>
      <c r="AH765" s="292"/>
      <c r="AI765" s="292"/>
      <c r="AJ765" s="292"/>
      <c r="AK765" s="297"/>
      <c r="AL765" s="297"/>
      <c r="AM765" s="292"/>
      <c r="AN765" s="292"/>
      <c r="AO765" s="292"/>
      <c r="AP765" s="292"/>
      <c r="AQ765" s="413"/>
      <c r="AR765" s="413"/>
    </row>
    <row r="766" spans="1: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5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7"/>
      <c r="AC766" s="292"/>
      <c r="AD766" s="292"/>
      <c r="AE766" s="292"/>
      <c r="AF766" s="292"/>
      <c r="AG766" s="292"/>
      <c r="AH766" s="292"/>
      <c r="AI766" s="292"/>
      <c r="AJ766" s="292"/>
      <c r="AK766" s="297"/>
      <c r="AL766" s="297"/>
      <c r="AM766" s="292"/>
      <c r="AN766" s="292"/>
      <c r="AO766" s="292"/>
      <c r="AP766" s="292"/>
      <c r="AQ766" s="413"/>
      <c r="AR766" s="413"/>
    </row>
    <row r="767" spans="1: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5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7"/>
      <c r="AC767" s="292"/>
      <c r="AD767" s="292"/>
      <c r="AE767" s="292"/>
      <c r="AF767" s="292"/>
      <c r="AG767" s="292"/>
      <c r="AH767" s="292"/>
      <c r="AI767" s="292"/>
      <c r="AJ767" s="292"/>
      <c r="AK767" s="297"/>
      <c r="AL767" s="297"/>
      <c r="AM767" s="292"/>
      <c r="AN767" s="292"/>
      <c r="AO767" s="292"/>
      <c r="AP767" s="292"/>
      <c r="AQ767" s="413"/>
      <c r="AR767" s="413"/>
    </row>
    <row r="768" spans="1: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5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7"/>
      <c r="AC768" s="292"/>
      <c r="AD768" s="292"/>
      <c r="AE768" s="292"/>
      <c r="AF768" s="292"/>
      <c r="AG768" s="292"/>
      <c r="AH768" s="292"/>
      <c r="AI768" s="292"/>
      <c r="AJ768" s="292"/>
      <c r="AK768" s="297"/>
      <c r="AL768" s="297"/>
      <c r="AM768" s="292"/>
      <c r="AN768" s="292"/>
      <c r="AO768" s="292"/>
      <c r="AP768" s="292"/>
      <c r="AQ768" s="413"/>
      <c r="AR768" s="413"/>
    </row>
    <row r="769" spans="1: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5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7"/>
      <c r="AC769" s="292"/>
      <c r="AD769" s="292"/>
      <c r="AE769" s="292"/>
      <c r="AF769" s="292"/>
      <c r="AG769" s="292"/>
      <c r="AH769" s="292"/>
      <c r="AI769" s="292"/>
      <c r="AJ769" s="292"/>
      <c r="AK769" s="297"/>
      <c r="AL769" s="297"/>
      <c r="AM769" s="292"/>
      <c r="AN769" s="292"/>
      <c r="AO769" s="292"/>
      <c r="AP769" s="292"/>
      <c r="AQ769" s="413"/>
      <c r="AR769" s="413"/>
    </row>
    <row r="770" spans="1: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5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7"/>
      <c r="AC770" s="292"/>
      <c r="AD770" s="292"/>
      <c r="AE770" s="292"/>
      <c r="AF770" s="292"/>
      <c r="AG770" s="292"/>
      <c r="AH770" s="292"/>
      <c r="AI770" s="292"/>
      <c r="AJ770" s="292"/>
      <c r="AK770" s="297"/>
      <c r="AL770" s="297"/>
      <c r="AM770" s="292"/>
      <c r="AN770" s="292"/>
      <c r="AO770" s="292"/>
      <c r="AP770" s="292"/>
      <c r="AQ770" s="413"/>
      <c r="AR770" s="413"/>
    </row>
    <row r="771" spans="1: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5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7"/>
      <c r="AC771" s="292"/>
      <c r="AD771" s="292"/>
      <c r="AE771" s="292"/>
      <c r="AF771" s="292"/>
      <c r="AG771" s="292"/>
      <c r="AH771" s="292"/>
      <c r="AI771" s="292"/>
      <c r="AJ771" s="292"/>
      <c r="AK771" s="297"/>
      <c r="AL771" s="297"/>
      <c r="AM771" s="292"/>
      <c r="AN771" s="292"/>
      <c r="AO771" s="292"/>
      <c r="AP771" s="292"/>
      <c r="AQ771" s="413"/>
      <c r="AR771" s="413"/>
    </row>
    <row r="772" spans="1: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5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7"/>
      <c r="AC772" s="292"/>
      <c r="AD772" s="292"/>
      <c r="AE772" s="292"/>
      <c r="AF772" s="292"/>
      <c r="AG772" s="292"/>
      <c r="AH772" s="292"/>
      <c r="AI772" s="292"/>
      <c r="AJ772" s="292"/>
      <c r="AK772" s="297"/>
      <c r="AL772" s="297"/>
      <c r="AM772" s="292"/>
      <c r="AN772" s="292"/>
      <c r="AO772" s="292"/>
      <c r="AP772" s="292"/>
      <c r="AQ772" s="413"/>
      <c r="AR772" s="413"/>
    </row>
    <row r="773" spans="1: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5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7"/>
      <c r="AC773" s="292"/>
      <c r="AD773" s="292"/>
      <c r="AE773" s="292"/>
      <c r="AF773" s="292"/>
      <c r="AG773" s="292"/>
      <c r="AH773" s="292"/>
      <c r="AI773" s="292"/>
      <c r="AJ773" s="292"/>
      <c r="AK773" s="297"/>
      <c r="AL773" s="297"/>
      <c r="AM773" s="292"/>
      <c r="AN773" s="292"/>
      <c r="AO773" s="292"/>
      <c r="AP773" s="292"/>
      <c r="AQ773" s="413"/>
      <c r="AR773" s="413"/>
    </row>
    <row r="774" spans="1: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5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7"/>
      <c r="AC774" s="292"/>
      <c r="AD774" s="292"/>
      <c r="AE774" s="292"/>
      <c r="AF774" s="292"/>
      <c r="AG774" s="292"/>
      <c r="AH774" s="292"/>
      <c r="AI774" s="292"/>
      <c r="AJ774" s="292"/>
      <c r="AK774" s="297"/>
      <c r="AL774" s="297"/>
      <c r="AM774" s="292"/>
      <c r="AN774" s="292"/>
      <c r="AO774" s="292"/>
      <c r="AP774" s="292"/>
      <c r="AQ774" s="413"/>
      <c r="AR774" s="413"/>
    </row>
    <row r="775" spans="1: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5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7"/>
      <c r="AC775" s="292"/>
      <c r="AD775" s="292"/>
      <c r="AE775" s="292"/>
      <c r="AF775" s="292"/>
      <c r="AG775" s="292"/>
      <c r="AH775" s="292"/>
      <c r="AI775" s="292"/>
      <c r="AJ775" s="292"/>
      <c r="AK775" s="297"/>
      <c r="AL775" s="297"/>
      <c r="AM775" s="292"/>
      <c r="AN775" s="292"/>
      <c r="AO775" s="292"/>
      <c r="AP775" s="292"/>
      <c r="AQ775" s="413"/>
      <c r="AR775" s="413"/>
    </row>
    <row r="776" spans="1: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5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7"/>
      <c r="AC776" s="292"/>
      <c r="AD776" s="292"/>
      <c r="AE776" s="292"/>
      <c r="AF776" s="292"/>
      <c r="AG776" s="292"/>
      <c r="AH776" s="292"/>
      <c r="AI776" s="292"/>
      <c r="AJ776" s="292"/>
      <c r="AK776" s="297"/>
      <c r="AL776" s="297"/>
      <c r="AM776" s="292"/>
      <c r="AN776" s="292"/>
      <c r="AO776" s="292"/>
      <c r="AP776" s="292"/>
      <c r="AQ776" s="413"/>
      <c r="AR776" s="413"/>
    </row>
    <row r="777" spans="1: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5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7"/>
      <c r="AC777" s="292"/>
      <c r="AD777" s="292"/>
      <c r="AE777" s="292"/>
      <c r="AF777" s="292"/>
      <c r="AG777" s="292"/>
      <c r="AH777" s="292"/>
      <c r="AI777" s="292"/>
      <c r="AJ777" s="292"/>
      <c r="AK777" s="297"/>
      <c r="AL777" s="297"/>
      <c r="AM777" s="292"/>
      <c r="AN777" s="292"/>
      <c r="AO777" s="292"/>
      <c r="AP777" s="292"/>
      <c r="AQ777" s="413"/>
      <c r="AR777" s="413"/>
    </row>
    <row r="778" spans="1: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5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7"/>
      <c r="AC778" s="292"/>
      <c r="AD778" s="292"/>
      <c r="AE778" s="292"/>
      <c r="AF778" s="292"/>
      <c r="AG778" s="292"/>
      <c r="AH778" s="292"/>
      <c r="AI778" s="292"/>
      <c r="AJ778" s="292"/>
      <c r="AK778" s="297"/>
      <c r="AL778" s="297"/>
      <c r="AM778" s="292"/>
      <c r="AN778" s="292"/>
      <c r="AO778" s="292"/>
      <c r="AP778" s="292"/>
      <c r="AQ778" s="413"/>
      <c r="AR778" s="413"/>
    </row>
    <row r="779" spans="1: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5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7"/>
      <c r="AC779" s="292"/>
      <c r="AD779" s="292"/>
      <c r="AE779" s="292"/>
      <c r="AF779" s="292"/>
      <c r="AG779" s="292"/>
      <c r="AH779" s="292"/>
      <c r="AI779" s="292"/>
      <c r="AJ779" s="292"/>
      <c r="AK779" s="297"/>
      <c r="AL779" s="297"/>
      <c r="AM779" s="292"/>
      <c r="AN779" s="292"/>
      <c r="AO779" s="292"/>
      <c r="AP779" s="292"/>
      <c r="AQ779" s="413"/>
      <c r="AR779" s="413"/>
    </row>
    <row r="780" spans="1: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5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7"/>
      <c r="AC780" s="292"/>
      <c r="AD780" s="292"/>
      <c r="AE780" s="292"/>
      <c r="AF780" s="292"/>
      <c r="AG780" s="292"/>
      <c r="AH780" s="292"/>
      <c r="AI780" s="292"/>
      <c r="AJ780" s="292"/>
      <c r="AK780" s="297"/>
      <c r="AL780" s="297"/>
      <c r="AM780" s="292"/>
      <c r="AN780" s="292"/>
      <c r="AO780" s="292"/>
      <c r="AP780" s="292"/>
      <c r="AQ780" s="413"/>
      <c r="AR780" s="413"/>
    </row>
    <row r="781" spans="1: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5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7"/>
      <c r="AC781" s="292"/>
      <c r="AD781" s="292"/>
      <c r="AE781" s="292"/>
      <c r="AF781" s="292"/>
      <c r="AG781" s="292"/>
      <c r="AH781" s="292"/>
      <c r="AI781" s="292"/>
      <c r="AJ781" s="292"/>
      <c r="AK781" s="297"/>
      <c r="AL781" s="297"/>
      <c r="AM781" s="292"/>
      <c r="AN781" s="292"/>
      <c r="AO781" s="292"/>
      <c r="AP781" s="292"/>
      <c r="AQ781" s="413"/>
      <c r="AR781" s="413"/>
    </row>
    <row r="782" spans="1: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5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7"/>
      <c r="AC782" s="292"/>
      <c r="AD782" s="292"/>
      <c r="AE782" s="292"/>
      <c r="AF782" s="292"/>
      <c r="AG782" s="292"/>
      <c r="AH782" s="292"/>
      <c r="AI782" s="292"/>
      <c r="AJ782" s="292"/>
      <c r="AK782" s="297"/>
      <c r="AL782" s="297"/>
      <c r="AM782" s="292"/>
      <c r="AN782" s="292"/>
      <c r="AO782" s="292"/>
      <c r="AP782" s="292"/>
      <c r="AQ782" s="413"/>
      <c r="AR782" s="413"/>
    </row>
    <row r="783" spans="1: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5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7"/>
      <c r="AC783" s="292"/>
      <c r="AD783" s="292"/>
      <c r="AE783" s="292"/>
      <c r="AF783" s="292"/>
      <c r="AG783" s="292"/>
      <c r="AH783" s="292"/>
      <c r="AI783" s="292"/>
      <c r="AJ783" s="292"/>
      <c r="AK783" s="297"/>
      <c r="AL783" s="297"/>
      <c r="AM783" s="292"/>
      <c r="AN783" s="292"/>
      <c r="AO783" s="292"/>
      <c r="AP783" s="292"/>
      <c r="AQ783" s="413"/>
      <c r="AR783" s="413"/>
    </row>
    <row r="784" spans="1: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5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7"/>
      <c r="AC784" s="292"/>
      <c r="AD784" s="292"/>
      <c r="AE784" s="292"/>
      <c r="AF784" s="292"/>
      <c r="AG784" s="292"/>
      <c r="AH784" s="292"/>
      <c r="AI784" s="292"/>
      <c r="AJ784" s="292"/>
      <c r="AK784" s="297"/>
      <c r="AL784" s="297"/>
      <c r="AM784" s="292"/>
      <c r="AN784" s="292"/>
      <c r="AO784" s="292"/>
      <c r="AP784" s="292"/>
      <c r="AQ784" s="413"/>
      <c r="AR784" s="413"/>
    </row>
    <row r="785" spans="1: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5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7"/>
      <c r="AC785" s="292"/>
      <c r="AD785" s="292"/>
      <c r="AE785" s="292"/>
      <c r="AF785" s="292"/>
      <c r="AG785" s="292"/>
      <c r="AH785" s="292"/>
      <c r="AI785" s="292"/>
      <c r="AJ785" s="292"/>
      <c r="AK785" s="297"/>
      <c r="AL785" s="297"/>
      <c r="AM785" s="292"/>
      <c r="AN785" s="292"/>
      <c r="AO785" s="292"/>
      <c r="AP785" s="292"/>
      <c r="AQ785" s="413"/>
      <c r="AR785" s="413"/>
    </row>
    <row r="786" spans="1: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5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7"/>
      <c r="AC786" s="292"/>
      <c r="AD786" s="292"/>
      <c r="AE786" s="292"/>
      <c r="AF786" s="292"/>
      <c r="AG786" s="292"/>
      <c r="AH786" s="292"/>
      <c r="AI786" s="292"/>
      <c r="AJ786" s="292"/>
      <c r="AK786" s="297"/>
      <c r="AL786" s="297"/>
      <c r="AM786" s="292"/>
      <c r="AN786" s="292"/>
      <c r="AO786" s="292"/>
      <c r="AP786" s="292"/>
      <c r="AQ786" s="413"/>
      <c r="AR786" s="413"/>
    </row>
    <row r="787" spans="1: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5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7"/>
      <c r="AC787" s="292"/>
      <c r="AD787" s="292"/>
      <c r="AE787" s="292"/>
      <c r="AF787" s="292"/>
      <c r="AG787" s="292"/>
      <c r="AH787" s="292"/>
      <c r="AI787" s="292"/>
      <c r="AJ787" s="292"/>
      <c r="AK787" s="297"/>
      <c r="AL787" s="297"/>
      <c r="AM787" s="292"/>
      <c r="AN787" s="292"/>
      <c r="AO787" s="292"/>
      <c r="AP787" s="292"/>
      <c r="AQ787" s="413"/>
      <c r="AR787" s="413"/>
    </row>
    <row r="788" spans="1: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5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7"/>
      <c r="AC788" s="292"/>
      <c r="AD788" s="292"/>
      <c r="AE788" s="292"/>
      <c r="AF788" s="292"/>
      <c r="AG788" s="292"/>
      <c r="AH788" s="292"/>
      <c r="AI788" s="292"/>
      <c r="AJ788" s="292"/>
      <c r="AK788" s="297"/>
      <c r="AL788" s="297"/>
      <c r="AM788" s="292"/>
      <c r="AN788" s="292"/>
      <c r="AO788" s="292"/>
      <c r="AP788" s="292"/>
      <c r="AQ788" s="413"/>
      <c r="AR788" s="413"/>
    </row>
    <row r="789" spans="1: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5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7"/>
      <c r="AC789" s="292"/>
      <c r="AD789" s="292"/>
      <c r="AE789" s="292"/>
      <c r="AF789" s="292"/>
      <c r="AG789" s="292"/>
      <c r="AH789" s="292"/>
      <c r="AI789" s="292"/>
      <c r="AJ789" s="292"/>
      <c r="AK789" s="297"/>
      <c r="AL789" s="297"/>
      <c r="AM789" s="292"/>
      <c r="AN789" s="292"/>
      <c r="AO789" s="292"/>
      <c r="AP789" s="292"/>
      <c r="AQ789" s="413"/>
      <c r="AR789" s="413"/>
    </row>
    <row r="790" spans="1: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5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7"/>
      <c r="AC790" s="292"/>
      <c r="AD790" s="292"/>
      <c r="AE790" s="292"/>
      <c r="AF790" s="292"/>
      <c r="AG790" s="292"/>
      <c r="AH790" s="292"/>
      <c r="AI790" s="292"/>
      <c r="AJ790" s="292"/>
      <c r="AK790" s="297"/>
      <c r="AL790" s="297"/>
      <c r="AM790" s="292"/>
      <c r="AN790" s="292"/>
      <c r="AO790" s="292"/>
      <c r="AP790" s="292"/>
      <c r="AQ790" s="413"/>
      <c r="AR790" s="413"/>
    </row>
    <row r="791" spans="1: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5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7"/>
      <c r="AC791" s="292"/>
      <c r="AD791" s="292"/>
      <c r="AE791" s="292"/>
      <c r="AF791" s="292"/>
      <c r="AG791" s="292"/>
      <c r="AH791" s="292"/>
      <c r="AI791" s="292"/>
      <c r="AJ791" s="292"/>
      <c r="AK791" s="297"/>
      <c r="AL791" s="297"/>
      <c r="AM791" s="292"/>
      <c r="AN791" s="292"/>
      <c r="AO791" s="292"/>
      <c r="AP791" s="292"/>
      <c r="AQ791" s="413"/>
      <c r="AR791" s="413"/>
    </row>
    <row r="792" spans="1: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5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7"/>
      <c r="AC792" s="292"/>
      <c r="AD792" s="292"/>
      <c r="AE792" s="292"/>
      <c r="AF792" s="292"/>
      <c r="AG792" s="292"/>
      <c r="AH792" s="292"/>
      <c r="AI792" s="292"/>
      <c r="AJ792" s="292"/>
      <c r="AK792" s="297"/>
      <c r="AL792" s="297"/>
      <c r="AM792" s="292"/>
      <c r="AN792" s="292"/>
      <c r="AO792" s="292"/>
      <c r="AP792" s="292"/>
      <c r="AQ792" s="413"/>
      <c r="AR792" s="413"/>
    </row>
    <row r="793" spans="1: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5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7"/>
      <c r="AC793" s="292"/>
      <c r="AD793" s="292"/>
      <c r="AE793" s="292"/>
      <c r="AF793" s="292"/>
      <c r="AG793" s="292"/>
      <c r="AH793" s="292"/>
      <c r="AI793" s="292"/>
      <c r="AJ793" s="292"/>
      <c r="AK793" s="297"/>
      <c r="AL793" s="297"/>
      <c r="AM793" s="292"/>
      <c r="AN793" s="292"/>
      <c r="AO793" s="292"/>
      <c r="AP793" s="292"/>
      <c r="AQ793" s="413"/>
      <c r="AR793" s="413"/>
    </row>
    <row r="794" spans="1: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5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7"/>
      <c r="AC794" s="292"/>
      <c r="AD794" s="292"/>
      <c r="AE794" s="292"/>
      <c r="AF794" s="292"/>
      <c r="AG794" s="292"/>
      <c r="AH794" s="292"/>
      <c r="AI794" s="292"/>
      <c r="AJ794" s="292"/>
      <c r="AK794" s="297"/>
      <c r="AL794" s="297"/>
      <c r="AM794" s="292"/>
      <c r="AN794" s="292"/>
      <c r="AO794" s="292"/>
      <c r="AP794" s="292"/>
      <c r="AQ794" s="413"/>
      <c r="AR794" s="413"/>
    </row>
    <row r="795" spans="1: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5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7"/>
      <c r="AC795" s="292"/>
      <c r="AD795" s="292"/>
      <c r="AE795" s="292"/>
      <c r="AF795" s="292"/>
      <c r="AG795" s="292"/>
      <c r="AH795" s="292"/>
      <c r="AI795" s="292"/>
      <c r="AJ795" s="292"/>
      <c r="AK795" s="297"/>
      <c r="AL795" s="297"/>
      <c r="AM795" s="292"/>
      <c r="AN795" s="292"/>
      <c r="AO795" s="292"/>
      <c r="AP795" s="292"/>
      <c r="AQ795" s="413"/>
      <c r="AR795" s="413"/>
    </row>
    <row r="796" spans="1: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5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7"/>
      <c r="AC796" s="292"/>
      <c r="AD796" s="292"/>
      <c r="AE796" s="292"/>
      <c r="AF796" s="292"/>
      <c r="AG796" s="292"/>
      <c r="AH796" s="292"/>
      <c r="AI796" s="292"/>
      <c r="AJ796" s="292"/>
      <c r="AK796" s="297"/>
      <c r="AL796" s="297"/>
      <c r="AM796" s="292"/>
      <c r="AN796" s="292"/>
      <c r="AO796" s="292"/>
      <c r="AP796" s="292"/>
      <c r="AQ796" s="413"/>
      <c r="AR796" s="413"/>
    </row>
    <row r="797" spans="1: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5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7"/>
      <c r="AC797" s="292"/>
      <c r="AD797" s="292"/>
      <c r="AE797" s="292"/>
      <c r="AF797" s="292"/>
      <c r="AG797" s="292"/>
      <c r="AH797" s="292"/>
      <c r="AI797" s="292"/>
      <c r="AJ797" s="292"/>
      <c r="AK797" s="297"/>
      <c r="AL797" s="297"/>
      <c r="AM797" s="292"/>
      <c r="AN797" s="292"/>
      <c r="AO797" s="292"/>
      <c r="AP797" s="292"/>
      <c r="AQ797" s="413"/>
      <c r="AR797" s="413"/>
    </row>
    <row r="798" spans="1: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5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7"/>
      <c r="AC798" s="292"/>
      <c r="AD798" s="292"/>
      <c r="AE798" s="292"/>
      <c r="AF798" s="292"/>
      <c r="AG798" s="292"/>
      <c r="AH798" s="292"/>
      <c r="AI798" s="292"/>
      <c r="AJ798" s="292"/>
      <c r="AK798" s="297"/>
      <c r="AL798" s="297"/>
      <c r="AM798" s="292"/>
      <c r="AN798" s="292"/>
      <c r="AO798" s="292"/>
      <c r="AP798" s="292"/>
      <c r="AQ798" s="413"/>
      <c r="AR798" s="413"/>
    </row>
    <row r="799" spans="1: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5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7"/>
      <c r="AC799" s="292"/>
      <c r="AD799" s="292"/>
      <c r="AE799" s="292"/>
      <c r="AF799" s="292"/>
      <c r="AG799" s="292"/>
      <c r="AH799" s="292"/>
      <c r="AI799" s="292"/>
      <c r="AJ799" s="292"/>
      <c r="AK799" s="297"/>
      <c r="AL799" s="297"/>
      <c r="AM799" s="292"/>
      <c r="AN799" s="292"/>
      <c r="AO799" s="292"/>
      <c r="AP799" s="292"/>
      <c r="AQ799" s="413"/>
      <c r="AR799" s="413"/>
    </row>
    <row r="800" spans="1: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5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7"/>
      <c r="AC800" s="292"/>
      <c r="AD800" s="292"/>
      <c r="AE800" s="292"/>
      <c r="AF800" s="292"/>
      <c r="AG800" s="292"/>
      <c r="AH800" s="292"/>
      <c r="AI800" s="292"/>
      <c r="AJ800" s="292"/>
      <c r="AK800" s="297"/>
      <c r="AL800" s="297"/>
      <c r="AM800" s="292"/>
      <c r="AN800" s="292"/>
      <c r="AO800" s="292"/>
      <c r="AP800" s="292"/>
      <c r="AQ800" s="413"/>
      <c r="AR800" s="413"/>
    </row>
    <row r="801" spans="1: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5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7"/>
      <c r="AC801" s="292"/>
      <c r="AD801" s="292"/>
      <c r="AE801" s="292"/>
      <c r="AF801" s="292"/>
      <c r="AG801" s="292"/>
      <c r="AH801" s="292"/>
      <c r="AI801" s="292"/>
      <c r="AJ801" s="292"/>
      <c r="AK801" s="297"/>
      <c r="AL801" s="297"/>
      <c r="AM801" s="292"/>
      <c r="AN801" s="292"/>
      <c r="AO801" s="292"/>
      <c r="AP801" s="292"/>
      <c r="AQ801" s="413"/>
      <c r="AR801" s="413"/>
    </row>
    <row r="802" spans="1: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5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7"/>
      <c r="AC802" s="292"/>
      <c r="AD802" s="292"/>
      <c r="AE802" s="292"/>
      <c r="AF802" s="292"/>
      <c r="AG802" s="292"/>
      <c r="AH802" s="292"/>
      <c r="AI802" s="292"/>
      <c r="AJ802" s="292"/>
      <c r="AK802" s="297"/>
      <c r="AL802" s="297"/>
      <c r="AM802" s="292"/>
      <c r="AN802" s="292"/>
      <c r="AO802" s="292"/>
      <c r="AP802" s="292"/>
      <c r="AQ802" s="413"/>
      <c r="AR802" s="413"/>
    </row>
    <row r="803" spans="1: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5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7"/>
      <c r="AC803" s="292"/>
      <c r="AD803" s="292"/>
      <c r="AE803" s="292"/>
      <c r="AF803" s="292"/>
      <c r="AG803" s="292"/>
      <c r="AH803" s="292"/>
      <c r="AI803" s="292"/>
      <c r="AJ803" s="292"/>
      <c r="AK803" s="297"/>
      <c r="AL803" s="297"/>
      <c r="AM803" s="292"/>
      <c r="AN803" s="292"/>
      <c r="AO803" s="292"/>
      <c r="AP803" s="292"/>
      <c r="AQ803" s="413"/>
      <c r="AR803" s="413"/>
    </row>
    <row r="804" spans="1: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5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7"/>
      <c r="AC804" s="292"/>
      <c r="AD804" s="292"/>
      <c r="AE804" s="292"/>
      <c r="AF804" s="292"/>
      <c r="AG804" s="292"/>
      <c r="AH804" s="292"/>
      <c r="AI804" s="292"/>
      <c r="AJ804" s="292"/>
      <c r="AK804" s="297"/>
      <c r="AL804" s="297"/>
      <c r="AM804" s="292"/>
      <c r="AN804" s="292"/>
      <c r="AO804" s="292"/>
      <c r="AP804" s="292"/>
      <c r="AQ804" s="413"/>
      <c r="AR804" s="413"/>
    </row>
    <row r="805" spans="1: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5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7"/>
      <c r="AC805" s="292"/>
      <c r="AD805" s="292"/>
      <c r="AE805" s="292"/>
      <c r="AF805" s="292"/>
      <c r="AG805" s="292"/>
      <c r="AH805" s="292"/>
      <c r="AI805" s="292"/>
      <c r="AJ805" s="292"/>
      <c r="AK805" s="297"/>
      <c r="AL805" s="297"/>
      <c r="AM805" s="292"/>
      <c r="AN805" s="292"/>
      <c r="AO805" s="292"/>
      <c r="AP805" s="292"/>
      <c r="AQ805" s="413"/>
      <c r="AR805" s="413"/>
    </row>
    <row r="806" spans="1: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5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7"/>
      <c r="AC806" s="292"/>
      <c r="AD806" s="292"/>
      <c r="AE806" s="292"/>
      <c r="AF806" s="292"/>
      <c r="AG806" s="292"/>
      <c r="AH806" s="292"/>
      <c r="AI806" s="292"/>
      <c r="AJ806" s="292"/>
      <c r="AK806" s="297"/>
      <c r="AL806" s="297"/>
      <c r="AM806" s="292"/>
      <c r="AN806" s="292"/>
      <c r="AO806" s="292"/>
      <c r="AP806" s="292"/>
      <c r="AQ806" s="413"/>
      <c r="AR806" s="413"/>
    </row>
    <row r="807" spans="1: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5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7"/>
      <c r="AC807" s="292"/>
      <c r="AD807" s="292"/>
      <c r="AE807" s="292"/>
      <c r="AF807" s="292"/>
      <c r="AG807" s="292"/>
      <c r="AH807" s="292"/>
      <c r="AI807" s="292"/>
      <c r="AJ807" s="292"/>
      <c r="AK807" s="297"/>
      <c r="AL807" s="297"/>
      <c r="AM807" s="292"/>
      <c r="AN807" s="292"/>
      <c r="AO807" s="292"/>
      <c r="AP807" s="292"/>
      <c r="AQ807" s="413"/>
      <c r="AR807" s="413"/>
    </row>
    <row r="808" spans="1: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5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7"/>
      <c r="AC808" s="292"/>
      <c r="AD808" s="292"/>
      <c r="AE808" s="292"/>
      <c r="AF808" s="292"/>
      <c r="AG808" s="292"/>
      <c r="AH808" s="292"/>
      <c r="AI808" s="292"/>
      <c r="AJ808" s="292"/>
      <c r="AK808" s="297"/>
      <c r="AL808" s="297"/>
      <c r="AM808" s="292"/>
      <c r="AN808" s="292"/>
      <c r="AO808" s="292"/>
      <c r="AP808" s="292"/>
      <c r="AQ808" s="413"/>
      <c r="AR808" s="413"/>
    </row>
    <row r="809" spans="1: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5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7"/>
      <c r="AC809" s="292"/>
      <c r="AD809" s="292"/>
      <c r="AE809" s="292"/>
      <c r="AF809" s="292"/>
      <c r="AG809" s="292"/>
      <c r="AH809" s="292"/>
      <c r="AI809" s="292"/>
      <c r="AJ809" s="292"/>
      <c r="AK809" s="297"/>
      <c r="AL809" s="297"/>
      <c r="AM809" s="292"/>
      <c r="AN809" s="292"/>
      <c r="AO809" s="292"/>
      <c r="AP809" s="292"/>
      <c r="AQ809" s="413"/>
      <c r="AR809" s="413"/>
    </row>
    <row r="810" spans="1: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5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7"/>
      <c r="AC810" s="292"/>
      <c r="AD810" s="292"/>
      <c r="AE810" s="292"/>
      <c r="AF810" s="292"/>
      <c r="AG810" s="292"/>
      <c r="AH810" s="292"/>
      <c r="AI810" s="292"/>
      <c r="AJ810" s="292"/>
      <c r="AK810" s="297"/>
      <c r="AL810" s="297"/>
      <c r="AM810" s="292"/>
      <c r="AN810" s="292"/>
      <c r="AO810" s="292"/>
      <c r="AP810" s="292"/>
      <c r="AQ810" s="413"/>
      <c r="AR810" s="413"/>
    </row>
    <row r="811" spans="1: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5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7"/>
      <c r="AC811" s="292"/>
      <c r="AD811" s="292"/>
      <c r="AE811" s="292"/>
      <c r="AF811" s="292"/>
      <c r="AG811" s="292"/>
      <c r="AH811" s="292"/>
      <c r="AI811" s="292"/>
      <c r="AJ811" s="292"/>
      <c r="AK811" s="297"/>
      <c r="AL811" s="297"/>
      <c r="AM811" s="292"/>
      <c r="AN811" s="292"/>
      <c r="AO811" s="292"/>
      <c r="AP811" s="292"/>
      <c r="AQ811" s="413"/>
      <c r="AR811" s="413"/>
    </row>
    <row r="812" spans="1: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5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7"/>
      <c r="AC812" s="292"/>
      <c r="AD812" s="292"/>
      <c r="AE812" s="292"/>
      <c r="AF812" s="292"/>
      <c r="AG812" s="292"/>
      <c r="AH812" s="292"/>
      <c r="AI812" s="292"/>
      <c r="AJ812" s="292"/>
      <c r="AK812" s="297"/>
      <c r="AL812" s="297"/>
      <c r="AM812" s="292"/>
      <c r="AN812" s="292"/>
      <c r="AO812" s="292"/>
      <c r="AP812" s="292"/>
      <c r="AQ812" s="413"/>
      <c r="AR812" s="413"/>
    </row>
    <row r="813" spans="1: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5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7"/>
      <c r="AC813" s="292"/>
      <c r="AD813" s="292"/>
      <c r="AE813" s="292"/>
      <c r="AF813" s="292"/>
      <c r="AG813" s="292"/>
      <c r="AH813" s="292"/>
      <c r="AI813" s="292"/>
      <c r="AJ813" s="292"/>
      <c r="AK813" s="297"/>
      <c r="AL813" s="297"/>
      <c r="AM813" s="292"/>
      <c r="AN813" s="292"/>
      <c r="AO813" s="292"/>
      <c r="AP813" s="292"/>
      <c r="AQ813" s="413"/>
      <c r="AR813" s="413"/>
    </row>
    <row r="814" spans="1: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5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7"/>
      <c r="AC814" s="292"/>
      <c r="AD814" s="292"/>
      <c r="AE814" s="292"/>
      <c r="AF814" s="292"/>
      <c r="AG814" s="292"/>
      <c r="AH814" s="292"/>
      <c r="AI814" s="292"/>
      <c r="AJ814" s="292"/>
      <c r="AK814" s="297"/>
      <c r="AL814" s="297"/>
      <c r="AM814" s="292"/>
      <c r="AN814" s="292"/>
      <c r="AO814" s="292"/>
      <c r="AP814" s="292"/>
      <c r="AQ814" s="413"/>
      <c r="AR814" s="413"/>
    </row>
    <row r="815" spans="1: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5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7"/>
      <c r="AC815" s="292"/>
      <c r="AD815" s="292"/>
      <c r="AE815" s="292"/>
      <c r="AF815" s="292"/>
      <c r="AG815" s="292"/>
      <c r="AH815" s="292"/>
      <c r="AI815" s="292"/>
      <c r="AJ815" s="292"/>
      <c r="AK815" s="297"/>
      <c r="AL815" s="297"/>
      <c r="AM815" s="292"/>
      <c r="AN815" s="292"/>
      <c r="AO815" s="292"/>
      <c r="AP815" s="292"/>
      <c r="AQ815" s="413"/>
      <c r="AR815" s="413"/>
    </row>
    <row r="816" spans="1: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5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7"/>
      <c r="AC816" s="292"/>
      <c r="AD816" s="292"/>
      <c r="AE816" s="292"/>
      <c r="AF816" s="292"/>
      <c r="AG816" s="292"/>
      <c r="AH816" s="292"/>
      <c r="AI816" s="292"/>
      <c r="AJ816" s="292"/>
      <c r="AK816" s="297"/>
      <c r="AL816" s="297"/>
      <c r="AM816" s="292"/>
      <c r="AN816" s="292"/>
      <c r="AO816" s="292"/>
      <c r="AP816" s="292"/>
      <c r="AQ816" s="413"/>
      <c r="AR816" s="413"/>
    </row>
    <row r="817" spans="1: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5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7"/>
      <c r="AC817" s="292"/>
      <c r="AD817" s="292"/>
      <c r="AE817" s="292"/>
      <c r="AF817" s="292"/>
      <c r="AG817" s="292"/>
      <c r="AH817" s="292"/>
      <c r="AI817" s="292"/>
      <c r="AJ817" s="292"/>
      <c r="AK817" s="297"/>
      <c r="AL817" s="297"/>
      <c r="AM817" s="292"/>
      <c r="AN817" s="292"/>
      <c r="AO817" s="292"/>
      <c r="AP817" s="292"/>
      <c r="AQ817" s="413"/>
      <c r="AR817" s="413"/>
    </row>
    <row r="818" spans="1: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5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7"/>
      <c r="AC818" s="292"/>
      <c r="AD818" s="292"/>
      <c r="AE818" s="292"/>
      <c r="AF818" s="292"/>
      <c r="AG818" s="292"/>
      <c r="AH818" s="292"/>
      <c r="AI818" s="292"/>
      <c r="AJ818" s="292"/>
      <c r="AK818" s="297"/>
      <c r="AL818" s="297"/>
      <c r="AM818" s="292"/>
      <c r="AN818" s="292"/>
      <c r="AO818" s="292"/>
      <c r="AP818" s="292"/>
      <c r="AQ818" s="413"/>
      <c r="AR818" s="413"/>
    </row>
    <row r="819" spans="1: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5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7"/>
      <c r="AC819" s="292"/>
      <c r="AD819" s="292"/>
      <c r="AE819" s="292"/>
      <c r="AF819" s="292"/>
      <c r="AG819" s="292"/>
      <c r="AH819" s="292"/>
      <c r="AI819" s="292"/>
      <c r="AJ819" s="292"/>
      <c r="AK819" s="297"/>
      <c r="AL819" s="297"/>
      <c r="AM819" s="292"/>
      <c r="AN819" s="292"/>
      <c r="AO819" s="292"/>
      <c r="AP819" s="292"/>
      <c r="AQ819" s="413"/>
      <c r="AR819" s="413"/>
    </row>
    <row r="820" spans="1: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5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7"/>
      <c r="AC820" s="292"/>
      <c r="AD820" s="292"/>
      <c r="AE820" s="292"/>
      <c r="AF820" s="292"/>
      <c r="AG820" s="292"/>
      <c r="AH820" s="292"/>
      <c r="AI820" s="292"/>
      <c r="AJ820" s="292"/>
      <c r="AK820" s="297"/>
      <c r="AL820" s="297"/>
      <c r="AM820" s="292"/>
      <c r="AN820" s="292"/>
      <c r="AO820" s="292"/>
      <c r="AP820" s="292"/>
      <c r="AQ820" s="413"/>
      <c r="AR820" s="413"/>
    </row>
    <row r="821" spans="1: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5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7"/>
      <c r="AC821" s="292"/>
      <c r="AD821" s="292"/>
      <c r="AE821" s="292"/>
      <c r="AF821" s="292"/>
      <c r="AG821" s="292"/>
      <c r="AH821" s="292"/>
      <c r="AI821" s="292"/>
      <c r="AJ821" s="292"/>
      <c r="AK821" s="297"/>
      <c r="AL821" s="297"/>
      <c r="AM821" s="292"/>
      <c r="AN821" s="292"/>
      <c r="AO821" s="292"/>
      <c r="AP821" s="292"/>
      <c r="AQ821" s="413"/>
      <c r="AR821" s="413"/>
    </row>
    <row r="822" spans="1: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5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7"/>
      <c r="AC822" s="292"/>
      <c r="AD822" s="292"/>
      <c r="AE822" s="292"/>
      <c r="AF822" s="292"/>
      <c r="AG822" s="292"/>
      <c r="AH822" s="292"/>
      <c r="AI822" s="292"/>
      <c r="AJ822" s="292"/>
      <c r="AK822" s="297"/>
      <c r="AL822" s="297"/>
      <c r="AM822" s="292"/>
      <c r="AN822" s="292"/>
      <c r="AO822" s="292"/>
      <c r="AP822" s="292"/>
      <c r="AQ822" s="413"/>
      <c r="AR822" s="413"/>
    </row>
    <row r="823" spans="1: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5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7"/>
      <c r="AC823" s="292"/>
      <c r="AD823" s="292"/>
      <c r="AE823" s="292"/>
      <c r="AF823" s="292"/>
      <c r="AG823" s="292"/>
      <c r="AH823" s="292"/>
      <c r="AI823" s="292"/>
      <c r="AJ823" s="292"/>
      <c r="AK823" s="297"/>
      <c r="AL823" s="297"/>
      <c r="AM823" s="292"/>
      <c r="AN823" s="292"/>
      <c r="AO823" s="292"/>
      <c r="AP823" s="292"/>
      <c r="AQ823" s="413"/>
      <c r="AR823" s="413"/>
    </row>
    <row r="824" spans="1: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5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7"/>
      <c r="AC824" s="292"/>
      <c r="AD824" s="292"/>
      <c r="AE824" s="292"/>
      <c r="AF824" s="292"/>
      <c r="AG824" s="292"/>
      <c r="AH824" s="292"/>
      <c r="AI824" s="292"/>
      <c r="AJ824" s="292"/>
      <c r="AK824" s="297"/>
      <c r="AL824" s="297"/>
      <c r="AM824" s="292"/>
      <c r="AN824" s="292"/>
      <c r="AO824" s="292"/>
      <c r="AP824" s="292"/>
      <c r="AQ824" s="413"/>
      <c r="AR824" s="413"/>
    </row>
    <row r="825" spans="1: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5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7"/>
      <c r="AC825" s="292"/>
      <c r="AD825" s="292"/>
      <c r="AE825" s="292"/>
      <c r="AF825" s="292"/>
      <c r="AG825" s="292"/>
      <c r="AH825" s="292"/>
      <c r="AI825" s="292"/>
      <c r="AJ825" s="292"/>
      <c r="AK825" s="297"/>
      <c r="AL825" s="297"/>
      <c r="AM825" s="292"/>
      <c r="AN825" s="292"/>
      <c r="AO825" s="292"/>
      <c r="AP825" s="292"/>
      <c r="AQ825" s="413"/>
      <c r="AR825" s="413"/>
    </row>
    <row r="826" spans="1: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5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7"/>
      <c r="AC826" s="292"/>
      <c r="AD826" s="292"/>
      <c r="AE826" s="292"/>
      <c r="AF826" s="292"/>
      <c r="AG826" s="292"/>
      <c r="AH826" s="292"/>
      <c r="AI826" s="292"/>
      <c r="AJ826" s="292"/>
      <c r="AK826" s="297"/>
      <c r="AL826" s="297"/>
      <c r="AM826" s="292"/>
      <c r="AN826" s="292"/>
      <c r="AO826" s="292"/>
      <c r="AP826" s="292"/>
      <c r="AQ826" s="413"/>
      <c r="AR826" s="413"/>
    </row>
    <row r="827" spans="1: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5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7"/>
      <c r="AC827" s="292"/>
      <c r="AD827" s="292"/>
      <c r="AE827" s="292"/>
      <c r="AF827" s="292"/>
      <c r="AG827" s="292"/>
      <c r="AH827" s="292"/>
      <c r="AI827" s="292"/>
      <c r="AJ827" s="292"/>
      <c r="AK827" s="297"/>
      <c r="AL827" s="297"/>
      <c r="AM827" s="292"/>
      <c r="AN827" s="292"/>
      <c r="AO827" s="292"/>
      <c r="AP827" s="292"/>
      <c r="AQ827" s="413"/>
      <c r="AR827" s="413"/>
    </row>
    <row r="828" spans="1: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5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7"/>
      <c r="AC828" s="292"/>
      <c r="AD828" s="292"/>
      <c r="AE828" s="292"/>
      <c r="AF828" s="292"/>
      <c r="AG828" s="292"/>
      <c r="AH828" s="292"/>
      <c r="AI828" s="292"/>
      <c r="AJ828" s="292"/>
      <c r="AK828" s="297"/>
      <c r="AL828" s="297"/>
      <c r="AM828" s="292"/>
      <c r="AN828" s="292"/>
      <c r="AO828" s="292"/>
      <c r="AP828" s="292"/>
      <c r="AQ828" s="413"/>
      <c r="AR828" s="413"/>
    </row>
    <row r="829" spans="1: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5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7"/>
      <c r="AC829" s="292"/>
      <c r="AD829" s="292"/>
      <c r="AE829" s="292"/>
      <c r="AF829" s="292"/>
      <c r="AG829" s="292"/>
      <c r="AH829" s="292"/>
      <c r="AI829" s="292"/>
      <c r="AJ829" s="292"/>
      <c r="AK829" s="297"/>
      <c r="AL829" s="297"/>
      <c r="AM829" s="292"/>
      <c r="AN829" s="292"/>
      <c r="AO829" s="292"/>
      <c r="AP829" s="292"/>
      <c r="AQ829" s="413"/>
      <c r="AR829" s="413"/>
    </row>
    <row r="830" spans="1: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5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7"/>
      <c r="AC830" s="292"/>
      <c r="AD830" s="292"/>
      <c r="AE830" s="292"/>
      <c r="AF830" s="292"/>
      <c r="AG830" s="292"/>
      <c r="AH830" s="292"/>
      <c r="AI830" s="292"/>
      <c r="AJ830" s="292"/>
      <c r="AK830" s="297"/>
      <c r="AL830" s="297"/>
      <c r="AM830" s="292"/>
      <c r="AN830" s="292"/>
      <c r="AO830" s="292"/>
      <c r="AP830" s="292"/>
      <c r="AQ830" s="413"/>
      <c r="AR830" s="413"/>
    </row>
    <row r="831" spans="1: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5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7"/>
      <c r="AC831" s="292"/>
      <c r="AD831" s="292"/>
      <c r="AE831" s="292"/>
      <c r="AF831" s="292"/>
      <c r="AG831" s="292"/>
      <c r="AH831" s="292"/>
      <c r="AI831" s="292"/>
      <c r="AJ831" s="292"/>
      <c r="AK831" s="297"/>
      <c r="AL831" s="297"/>
      <c r="AM831" s="292"/>
      <c r="AN831" s="292"/>
      <c r="AO831" s="292"/>
      <c r="AP831" s="292"/>
      <c r="AQ831" s="413"/>
      <c r="AR831" s="413"/>
    </row>
    <row r="832" spans="1: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5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7"/>
      <c r="AC832" s="292"/>
      <c r="AD832" s="292"/>
      <c r="AE832" s="292"/>
      <c r="AF832" s="292"/>
      <c r="AG832" s="292"/>
      <c r="AH832" s="292"/>
      <c r="AI832" s="292"/>
      <c r="AJ832" s="292"/>
      <c r="AK832" s="297"/>
      <c r="AL832" s="297"/>
      <c r="AM832" s="292"/>
      <c r="AN832" s="292"/>
      <c r="AO832" s="292"/>
      <c r="AP832" s="292"/>
      <c r="AQ832" s="413"/>
      <c r="AR832" s="413"/>
    </row>
    <row r="833" spans="1: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5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7"/>
      <c r="AC833" s="292"/>
      <c r="AD833" s="292"/>
      <c r="AE833" s="292"/>
      <c r="AF833" s="292"/>
      <c r="AG833" s="292"/>
      <c r="AH833" s="292"/>
      <c r="AI833" s="292"/>
      <c r="AJ833" s="292"/>
      <c r="AK833" s="297"/>
      <c r="AL833" s="297"/>
      <c r="AM833" s="292"/>
      <c r="AN833" s="292"/>
      <c r="AO833" s="292"/>
      <c r="AP833" s="292"/>
      <c r="AQ833" s="413"/>
      <c r="AR833" s="413"/>
    </row>
    <row r="834" spans="1: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5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7"/>
      <c r="AC834" s="292"/>
      <c r="AD834" s="292"/>
      <c r="AE834" s="292"/>
      <c r="AF834" s="292"/>
      <c r="AG834" s="292"/>
      <c r="AH834" s="292"/>
      <c r="AI834" s="292"/>
      <c r="AJ834" s="292"/>
      <c r="AK834" s="297"/>
      <c r="AL834" s="297"/>
      <c r="AM834" s="292"/>
      <c r="AN834" s="292"/>
      <c r="AO834" s="292"/>
      <c r="AP834" s="292"/>
      <c r="AQ834" s="413"/>
      <c r="AR834" s="413"/>
    </row>
    <row r="835" spans="1: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5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7"/>
      <c r="AC835" s="292"/>
      <c r="AD835" s="292"/>
      <c r="AE835" s="292"/>
      <c r="AF835" s="292"/>
      <c r="AG835" s="292"/>
      <c r="AH835" s="292"/>
      <c r="AI835" s="292"/>
      <c r="AJ835" s="292"/>
      <c r="AK835" s="297"/>
      <c r="AL835" s="297"/>
      <c r="AM835" s="292"/>
      <c r="AN835" s="292"/>
      <c r="AO835" s="292"/>
      <c r="AP835" s="292"/>
      <c r="AQ835" s="413"/>
      <c r="AR835" s="413"/>
    </row>
    <row r="836" spans="1: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5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7"/>
      <c r="AC836" s="292"/>
      <c r="AD836" s="292"/>
      <c r="AE836" s="292"/>
      <c r="AF836" s="292"/>
      <c r="AG836" s="292"/>
      <c r="AH836" s="292"/>
      <c r="AI836" s="292"/>
      <c r="AJ836" s="292"/>
      <c r="AK836" s="297"/>
      <c r="AL836" s="297"/>
      <c r="AM836" s="292"/>
      <c r="AN836" s="292"/>
      <c r="AO836" s="292"/>
      <c r="AP836" s="292"/>
      <c r="AQ836" s="413"/>
      <c r="AR836" s="413"/>
    </row>
    <row r="837" spans="1: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5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7"/>
      <c r="AC837" s="292"/>
      <c r="AD837" s="292"/>
      <c r="AE837" s="292"/>
      <c r="AF837" s="292"/>
      <c r="AG837" s="292"/>
      <c r="AH837" s="292"/>
      <c r="AI837" s="292"/>
      <c r="AJ837" s="292"/>
      <c r="AK837" s="297"/>
      <c r="AL837" s="297"/>
      <c r="AM837" s="292"/>
      <c r="AN837" s="292"/>
      <c r="AO837" s="292"/>
      <c r="AP837" s="292"/>
      <c r="AQ837" s="413"/>
      <c r="AR837" s="413"/>
    </row>
    <row r="838" spans="1: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5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7"/>
      <c r="AC838" s="292"/>
      <c r="AD838" s="292"/>
      <c r="AE838" s="292"/>
      <c r="AF838" s="292"/>
      <c r="AG838" s="292"/>
      <c r="AH838" s="292"/>
      <c r="AI838" s="292"/>
      <c r="AJ838" s="292"/>
      <c r="AK838" s="297"/>
      <c r="AL838" s="297"/>
      <c r="AM838" s="292"/>
      <c r="AN838" s="292"/>
      <c r="AO838" s="292"/>
      <c r="AP838" s="292"/>
      <c r="AQ838" s="413"/>
      <c r="AR838" s="413"/>
    </row>
    <row r="839" spans="1: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5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7"/>
      <c r="AC839" s="292"/>
      <c r="AD839" s="292"/>
      <c r="AE839" s="292"/>
      <c r="AF839" s="292"/>
      <c r="AG839" s="292"/>
      <c r="AH839" s="292"/>
      <c r="AI839" s="292"/>
      <c r="AJ839" s="292"/>
      <c r="AK839" s="297"/>
      <c r="AL839" s="297"/>
      <c r="AM839" s="292"/>
      <c r="AN839" s="292"/>
      <c r="AO839" s="292"/>
      <c r="AP839" s="292"/>
      <c r="AQ839" s="413"/>
      <c r="AR839" s="413"/>
    </row>
    <row r="840" spans="1: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5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7"/>
      <c r="AC840" s="292"/>
      <c r="AD840" s="292"/>
      <c r="AE840" s="292"/>
      <c r="AF840" s="292"/>
      <c r="AG840" s="292"/>
      <c r="AH840" s="292"/>
      <c r="AI840" s="292"/>
      <c r="AJ840" s="292"/>
      <c r="AK840" s="297"/>
      <c r="AL840" s="297"/>
      <c r="AM840" s="292"/>
      <c r="AN840" s="292"/>
      <c r="AO840" s="292"/>
      <c r="AP840" s="292"/>
      <c r="AQ840" s="413"/>
      <c r="AR840" s="413"/>
    </row>
    <row r="841" spans="1: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5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7"/>
      <c r="AC841" s="292"/>
      <c r="AD841" s="292"/>
      <c r="AE841" s="292"/>
      <c r="AF841" s="292"/>
      <c r="AG841" s="292"/>
      <c r="AH841" s="292"/>
      <c r="AI841" s="292"/>
      <c r="AJ841" s="292"/>
      <c r="AK841" s="297"/>
      <c r="AL841" s="297"/>
      <c r="AM841" s="292"/>
      <c r="AN841" s="292"/>
      <c r="AO841" s="292"/>
      <c r="AP841" s="292"/>
      <c r="AQ841" s="413"/>
      <c r="AR841" s="413"/>
    </row>
    <row r="842" spans="1: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5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7"/>
      <c r="AC842" s="292"/>
      <c r="AD842" s="292"/>
      <c r="AE842" s="292"/>
      <c r="AF842" s="292"/>
      <c r="AG842" s="292"/>
      <c r="AH842" s="292"/>
      <c r="AI842" s="292"/>
      <c r="AJ842" s="292"/>
      <c r="AK842" s="297"/>
      <c r="AL842" s="297"/>
      <c r="AM842" s="292"/>
      <c r="AN842" s="292"/>
      <c r="AO842" s="292"/>
      <c r="AP842" s="292"/>
      <c r="AQ842" s="413"/>
      <c r="AR842" s="413"/>
    </row>
    <row r="843" spans="1: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5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7"/>
      <c r="AC843" s="292"/>
      <c r="AD843" s="292"/>
      <c r="AE843" s="292"/>
      <c r="AF843" s="292"/>
      <c r="AG843" s="292"/>
      <c r="AH843" s="292"/>
      <c r="AI843" s="292"/>
      <c r="AJ843" s="292"/>
      <c r="AK843" s="297"/>
      <c r="AL843" s="297"/>
      <c r="AM843" s="292"/>
      <c r="AN843" s="292"/>
      <c r="AO843" s="292"/>
      <c r="AP843" s="292"/>
      <c r="AQ843" s="413"/>
      <c r="AR843" s="413"/>
    </row>
    <row r="844" spans="1: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5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7"/>
      <c r="AC844" s="292"/>
      <c r="AD844" s="292"/>
      <c r="AE844" s="292"/>
      <c r="AF844" s="292"/>
      <c r="AG844" s="292"/>
      <c r="AH844" s="292"/>
      <c r="AI844" s="292"/>
      <c r="AJ844" s="292"/>
      <c r="AK844" s="297"/>
      <c r="AL844" s="297"/>
      <c r="AM844" s="292"/>
      <c r="AN844" s="292"/>
      <c r="AO844" s="292"/>
      <c r="AP844" s="292"/>
      <c r="AQ844" s="413"/>
      <c r="AR844" s="413"/>
    </row>
    <row r="845" spans="1: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5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7"/>
      <c r="AC845" s="292"/>
      <c r="AD845" s="292"/>
      <c r="AE845" s="292"/>
      <c r="AF845" s="292"/>
      <c r="AG845" s="292"/>
      <c r="AH845" s="292"/>
      <c r="AI845" s="292"/>
      <c r="AJ845" s="292"/>
      <c r="AK845" s="297"/>
      <c r="AL845" s="297"/>
      <c r="AM845" s="292"/>
      <c r="AN845" s="292"/>
      <c r="AO845" s="292"/>
      <c r="AP845" s="292"/>
      <c r="AQ845" s="413"/>
      <c r="AR845" s="413"/>
    </row>
    <row r="846" spans="1: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5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7"/>
      <c r="AC846" s="292"/>
      <c r="AD846" s="292"/>
      <c r="AE846" s="292"/>
      <c r="AF846" s="292"/>
      <c r="AG846" s="292"/>
      <c r="AH846" s="292"/>
      <c r="AI846" s="292"/>
      <c r="AJ846" s="292"/>
      <c r="AK846" s="297"/>
      <c r="AL846" s="297"/>
      <c r="AM846" s="292"/>
      <c r="AN846" s="292"/>
      <c r="AO846" s="292"/>
      <c r="AP846" s="292"/>
      <c r="AQ846" s="413"/>
      <c r="AR846" s="413"/>
    </row>
    <row r="847" spans="1: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5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7"/>
      <c r="AC847" s="292"/>
      <c r="AD847" s="292"/>
      <c r="AE847" s="292"/>
      <c r="AF847" s="292"/>
      <c r="AG847" s="292"/>
      <c r="AH847" s="292"/>
      <c r="AI847" s="292"/>
      <c r="AJ847" s="292"/>
      <c r="AK847" s="297"/>
      <c r="AL847" s="297"/>
      <c r="AM847" s="292"/>
      <c r="AN847" s="292"/>
      <c r="AO847" s="292"/>
      <c r="AP847" s="292"/>
      <c r="AQ847" s="413"/>
      <c r="AR847" s="413"/>
    </row>
    <row r="848" spans="1: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5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7"/>
      <c r="AC848" s="292"/>
      <c r="AD848" s="292"/>
      <c r="AE848" s="292"/>
      <c r="AF848" s="292"/>
      <c r="AG848" s="292"/>
      <c r="AH848" s="292"/>
      <c r="AI848" s="292"/>
      <c r="AJ848" s="292"/>
      <c r="AK848" s="297"/>
      <c r="AL848" s="297"/>
      <c r="AM848" s="292"/>
      <c r="AN848" s="292"/>
      <c r="AO848" s="292"/>
      <c r="AP848" s="292"/>
      <c r="AQ848" s="413"/>
      <c r="AR848" s="413"/>
    </row>
    <row r="849" spans="1: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5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7"/>
      <c r="AC849" s="292"/>
      <c r="AD849" s="292"/>
      <c r="AE849" s="292"/>
      <c r="AF849" s="292"/>
      <c r="AG849" s="292"/>
      <c r="AH849" s="292"/>
      <c r="AI849" s="292"/>
      <c r="AJ849" s="292"/>
      <c r="AK849" s="297"/>
      <c r="AL849" s="297"/>
      <c r="AM849" s="292"/>
      <c r="AN849" s="292"/>
      <c r="AO849" s="292"/>
      <c r="AP849" s="292"/>
      <c r="AQ849" s="413"/>
      <c r="AR849" s="413"/>
    </row>
    <row r="850" spans="1: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5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7"/>
      <c r="AC850" s="292"/>
      <c r="AD850" s="292"/>
      <c r="AE850" s="292"/>
      <c r="AF850" s="292"/>
      <c r="AG850" s="292"/>
      <c r="AH850" s="292"/>
      <c r="AI850" s="292"/>
      <c r="AJ850" s="292"/>
      <c r="AK850" s="297"/>
      <c r="AL850" s="297"/>
      <c r="AM850" s="292"/>
      <c r="AN850" s="292"/>
      <c r="AO850" s="292"/>
      <c r="AP850" s="292"/>
      <c r="AQ850" s="413"/>
      <c r="AR850" s="413"/>
    </row>
    <row r="851" spans="1: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5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7"/>
      <c r="AC851" s="292"/>
      <c r="AD851" s="292"/>
      <c r="AE851" s="292"/>
      <c r="AF851" s="292"/>
      <c r="AG851" s="292"/>
      <c r="AH851" s="292"/>
      <c r="AI851" s="292"/>
      <c r="AJ851" s="292"/>
      <c r="AK851" s="297"/>
      <c r="AL851" s="297"/>
      <c r="AM851" s="292"/>
      <c r="AN851" s="292"/>
      <c r="AO851" s="292"/>
      <c r="AP851" s="292"/>
      <c r="AQ851" s="413"/>
      <c r="AR851" s="413"/>
    </row>
    <row r="852" spans="1: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5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7"/>
      <c r="AC852" s="292"/>
      <c r="AD852" s="292"/>
      <c r="AE852" s="292"/>
      <c r="AF852" s="292"/>
      <c r="AG852" s="292"/>
      <c r="AH852" s="292"/>
      <c r="AI852" s="292"/>
      <c r="AJ852" s="292"/>
      <c r="AK852" s="297"/>
      <c r="AL852" s="297"/>
      <c r="AM852" s="292"/>
      <c r="AN852" s="292"/>
      <c r="AO852" s="292"/>
      <c r="AP852" s="292"/>
      <c r="AQ852" s="413"/>
      <c r="AR852" s="413"/>
    </row>
    <row r="853" spans="1: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5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7"/>
      <c r="AC853" s="292"/>
      <c r="AD853" s="292"/>
      <c r="AE853" s="292"/>
      <c r="AF853" s="292"/>
      <c r="AG853" s="292"/>
      <c r="AH853" s="292"/>
      <c r="AI853" s="292"/>
      <c r="AJ853" s="292"/>
      <c r="AK853" s="297"/>
      <c r="AL853" s="297"/>
      <c r="AM853" s="292"/>
      <c r="AN853" s="292"/>
      <c r="AO853" s="292"/>
      <c r="AP853" s="292"/>
      <c r="AQ853" s="413"/>
      <c r="AR853" s="413"/>
    </row>
    <row r="854" spans="1: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5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7"/>
      <c r="AC854" s="292"/>
      <c r="AD854" s="292"/>
      <c r="AE854" s="292"/>
      <c r="AF854" s="292"/>
      <c r="AG854" s="292"/>
      <c r="AH854" s="292"/>
      <c r="AI854" s="292"/>
      <c r="AJ854" s="292"/>
      <c r="AK854" s="297"/>
      <c r="AL854" s="297"/>
      <c r="AM854" s="292"/>
      <c r="AN854" s="292"/>
      <c r="AO854" s="292"/>
      <c r="AP854" s="292"/>
      <c r="AQ854" s="413"/>
      <c r="AR854" s="413"/>
    </row>
    <row r="855" spans="1: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5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7"/>
      <c r="AC855" s="292"/>
      <c r="AD855" s="292"/>
      <c r="AE855" s="292"/>
      <c r="AF855" s="292"/>
      <c r="AG855" s="292"/>
      <c r="AH855" s="292"/>
      <c r="AI855" s="292"/>
      <c r="AJ855" s="292"/>
      <c r="AK855" s="297"/>
      <c r="AL855" s="297"/>
      <c r="AM855" s="292"/>
      <c r="AN855" s="292"/>
      <c r="AO855" s="292"/>
      <c r="AP855" s="292"/>
      <c r="AQ855" s="413"/>
      <c r="AR855" s="413"/>
    </row>
    <row r="856" spans="1: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5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7"/>
      <c r="AC856" s="292"/>
      <c r="AD856" s="292"/>
      <c r="AE856" s="292"/>
      <c r="AF856" s="292"/>
      <c r="AG856" s="292"/>
      <c r="AH856" s="292"/>
      <c r="AI856" s="292"/>
      <c r="AJ856" s="292"/>
      <c r="AK856" s="297"/>
      <c r="AL856" s="297"/>
      <c r="AM856" s="292"/>
      <c r="AN856" s="292"/>
      <c r="AO856" s="292"/>
      <c r="AP856" s="292"/>
      <c r="AQ856" s="413"/>
      <c r="AR856" s="413"/>
    </row>
    <row r="857" spans="1: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5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7"/>
      <c r="AC857" s="292"/>
      <c r="AD857" s="292"/>
      <c r="AE857" s="292"/>
      <c r="AF857" s="292"/>
      <c r="AG857" s="292"/>
      <c r="AH857" s="292"/>
      <c r="AI857" s="292"/>
      <c r="AJ857" s="292"/>
      <c r="AK857" s="297"/>
      <c r="AL857" s="297"/>
      <c r="AM857" s="292"/>
      <c r="AN857" s="292"/>
      <c r="AO857" s="292"/>
      <c r="AP857" s="292"/>
      <c r="AQ857" s="413"/>
      <c r="AR857" s="413"/>
    </row>
    <row r="858" spans="1: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5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7"/>
      <c r="AC858" s="292"/>
      <c r="AD858" s="292"/>
      <c r="AE858" s="292"/>
      <c r="AF858" s="292"/>
      <c r="AG858" s="292"/>
      <c r="AH858" s="292"/>
      <c r="AI858" s="292"/>
      <c r="AJ858" s="292"/>
      <c r="AK858" s="297"/>
      <c r="AL858" s="297"/>
      <c r="AM858" s="292"/>
      <c r="AN858" s="292"/>
      <c r="AO858" s="292"/>
      <c r="AP858" s="292"/>
      <c r="AQ858" s="413"/>
      <c r="AR858" s="413"/>
    </row>
    <row r="859" spans="1: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5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7"/>
      <c r="AC859" s="292"/>
      <c r="AD859" s="292"/>
      <c r="AE859" s="292"/>
      <c r="AF859" s="292"/>
      <c r="AG859" s="292"/>
      <c r="AH859" s="292"/>
      <c r="AI859" s="292"/>
      <c r="AJ859" s="292"/>
      <c r="AK859" s="297"/>
      <c r="AL859" s="297"/>
      <c r="AM859" s="292"/>
      <c r="AN859" s="292"/>
      <c r="AO859" s="292"/>
      <c r="AP859" s="292"/>
      <c r="AQ859" s="413"/>
      <c r="AR859" s="413"/>
    </row>
    <row r="860" spans="1: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5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7"/>
      <c r="AC860" s="292"/>
      <c r="AD860" s="292"/>
      <c r="AE860" s="292"/>
      <c r="AF860" s="292"/>
      <c r="AG860" s="292"/>
      <c r="AH860" s="292"/>
      <c r="AI860" s="292"/>
      <c r="AJ860" s="292"/>
      <c r="AK860" s="297"/>
      <c r="AL860" s="297"/>
      <c r="AM860" s="292"/>
      <c r="AN860" s="292"/>
      <c r="AO860" s="292"/>
      <c r="AP860" s="292"/>
      <c r="AQ860" s="413"/>
      <c r="AR860" s="413"/>
    </row>
    <row r="861" spans="1: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5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7"/>
      <c r="AC861" s="292"/>
      <c r="AD861" s="292"/>
      <c r="AE861" s="292"/>
      <c r="AF861" s="292"/>
      <c r="AG861" s="292"/>
      <c r="AH861" s="292"/>
      <c r="AI861" s="292"/>
      <c r="AJ861" s="292"/>
      <c r="AK861" s="297"/>
      <c r="AL861" s="297"/>
      <c r="AM861" s="292"/>
      <c r="AN861" s="292"/>
      <c r="AO861" s="292"/>
      <c r="AP861" s="292"/>
      <c r="AQ861" s="413"/>
      <c r="AR861" s="413"/>
    </row>
    <row r="862" spans="1: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5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7"/>
      <c r="AC862" s="292"/>
      <c r="AD862" s="292"/>
      <c r="AE862" s="292"/>
      <c r="AF862" s="292"/>
      <c r="AG862" s="292"/>
      <c r="AH862" s="292"/>
      <c r="AI862" s="292"/>
      <c r="AJ862" s="292"/>
      <c r="AK862" s="297"/>
      <c r="AL862" s="297"/>
      <c r="AM862" s="292"/>
      <c r="AN862" s="292"/>
      <c r="AO862" s="292"/>
      <c r="AP862" s="292"/>
      <c r="AQ862" s="413"/>
      <c r="AR862" s="413"/>
    </row>
    <row r="863" spans="1: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5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7"/>
      <c r="AC863" s="292"/>
      <c r="AD863" s="292"/>
      <c r="AE863" s="292"/>
      <c r="AF863" s="292"/>
      <c r="AG863" s="292"/>
      <c r="AH863" s="292"/>
      <c r="AI863" s="292"/>
      <c r="AJ863" s="292"/>
      <c r="AK863" s="297"/>
      <c r="AL863" s="297"/>
      <c r="AM863" s="292"/>
      <c r="AN863" s="292"/>
      <c r="AO863" s="292"/>
      <c r="AP863" s="292"/>
      <c r="AQ863" s="413"/>
      <c r="AR863" s="413"/>
    </row>
    <row r="864" spans="1: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5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7"/>
      <c r="AC864" s="292"/>
      <c r="AD864" s="292"/>
      <c r="AE864" s="292"/>
      <c r="AF864" s="292"/>
      <c r="AG864" s="292"/>
      <c r="AH864" s="292"/>
      <c r="AI864" s="292"/>
      <c r="AJ864" s="292"/>
      <c r="AK864" s="297"/>
      <c r="AL864" s="297"/>
      <c r="AM864" s="292"/>
      <c r="AN864" s="292"/>
      <c r="AO864" s="292"/>
      <c r="AP864" s="292"/>
      <c r="AQ864" s="413"/>
      <c r="AR864" s="413"/>
    </row>
    <row r="865" spans="1: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5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7"/>
      <c r="AC865" s="292"/>
      <c r="AD865" s="292"/>
      <c r="AE865" s="292"/>
      <c r="AF865" s="292"/>
      <c r="AG865" s="292"/>
      <c r="AH865" s="292"/>
      <c r="AI865" s="292"/>
      <c r="AJ865" s="292"/>
      <c r="AK865" s="297"/>
      <c r="AL865" s="297"/>
      <c r="AM865" s="292"/>
      <c r="AN865" s="292"/>
      <c r="AO865" s="292"/>
      <c r="AP865" s="292"/>
      <c r="AQ865" s="413"/>
      <c r="AR865" s="413"/>
    </row>
    <row r="866" spans="1: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5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7"/>
      <c r="AC866" s="292"/>
      <c r="AD866" s="292"/>
      <c r="AE866" s="292"/>
      <c r="AF866" s="292"/>
      <c r="AG866" s="292"/>
      <c r="AH866" s="292"/>
      <c r="AI866" s="292"/>
      <c r="AJ866" s="292"/>
      <c r="AK866" s="297"/>
      <c r="AL866" s="297"/>
      <c r="AM866" s="292"/>
      <c r="AN866" s="292"/>
      <c r="AO866" s="292"/>
      <c r="AP866" s="292"/>
      <c r="AQ866" s="413"/>
      <c r="AR866" s="413"/>
    </row>
    <row r="867" spans="1: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5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7"/>
      <c r="AC867" s="292"/>
      <c r="AD867" s="292"/>
      <c r="AE867" s="292"/>
      <c r="AF867" s="292"/>
      <c r="AG867" s="292"/>
      <c r="AH867" s="292"/>
      <c r="AI867" s="292"/>
      <c r="AJ867" s="292"/>
      <c r="AK867" s="297"/>
      <c r="AL867" s="297"/>
      <c r="AM867" s="292"/>
      <c r="AN867" s="292"/>
      <c r="AO867" s="292"/>
      <c r="AP867" s="292"/>
      <c r="AQ867" s="413"/>
      <c r="AR867" s="413"/>
    </row>
    <row r="868" spans="1: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5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7"/>
      <c r="AC868" s="292"/>
      <c r="AD868" s="292"/>
      <c r="AE868" s="292"/>
      <c r="AF868" s="292"/>
      <c r="AG868" s="292"/>
      <c r="AH868" s="292"/>
      <c r="AI868" s="292"/>
      <c r="AJ868" s="292"/>
      <c r="AK868" s="297"/>
      <c r="AL868" s="297"/>
      <c r="AM868" s="292"/>
      <c r="AN868" s="292"/>
      <c r="AO868" s="292"/>
      <c r="AP868" s="292"/>
      <c r="AQ868" s="413"/>
      <c r="AR868" s="413"/>
    </row>
    <row r="869" spans="1: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5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7"/>
      <c r="AC869" s="292"/>
      <c r="AD869" s="292"/>
      <c r="AE869" s="292"/>
      <c r="AF869" s="292"/>
      <c r="AG869" s="292"/>
      <c r="AH869" s="292"/>
      <c r="AI869" s="292"/>
      <c r="AJ869" s="292"/>
      <c r="AK869" s="297"/>
      <c r="AL869" s="297"/>
      <c r="AM869" s="292"/>
      <c r="AN869" s="292"/>
      <c r="AO869" s="292"/>
      <c r="AP869" s="292"/>
      <c r="AQ869" s="413"/>
      <c r="AR869" s="413"/>
    </row>
    <row r="870" spans="1: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5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7"/>
      <c r="AC870" s="292"/>
      <c r="AD870" s="292"/>
      <c r="AE870" s="292"/>
      <c r="AF870" s="292"/>
      <c r="AG870" s="292"/>
      <c r="AH870" s="292"/>
      <c r="AI870" s="292"/>
      <c r="AJ870" s="292"/>
      <c r="AK870" s="297"/>
      <c r="AL870" s="297"/>
      <c r="AM870" s="292"/>
      <c r="AN870" s="292"/>
      <c r="AO870" s="292"/>
      <c r="AP870" s="292"/>
      <c r="AQ870" s="413"/>
      <c r="AR870" s="413"/>
    </row>
    <row r="871" spans="1: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5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7"/>
      <c r="AC871" s="292"/>
      <c r="AD871" s="292"/>
      <c r="AE871" s="292"/>
      <c r="AF871" s="292"/>
      <c r="AG871" s="292"/>
      <c r="AH871" s="292"/>
      <c r="AI871" s="292"/>
      <c r="AJ871" s="292"/>
      <c r="AK871" s="297"/>
      <c r="AL871" s="297"/>
      <c r="AM871" s="292"/>
      <c r="AN871" s="292"/>
      <c r="AO871" s="292"/>
      <c r="AP871" s="292"/>
      <c r="AQ871" s="413"/>
      <c r="AR871" s="413"/>
    </row>
    <row r="872" spans="1: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5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7"/>
      <c r="AC872" s="292"/>
      <c r="AD872" s="292"/>
      <c r="AE872" s="292"/>
      <c r="AF872" s="292"/>
      <c r="AG872" s="292"/>
      <c r="AH872" s="292"/>
      <c r="AI872" s="292"/>
      <c r="AJ872" s="292"/>
      <c r="AK872" s="297"/>
      <c r="AL872" s="297"/>
      <c r="AM872" s="292"/>
      <c r="AN872" s="292"/>
      <c r="AO872" s="292"/>
      <c r="AP872" s="292"/>
      <c r="AQ872" s="413"/>
      <c r="AR872" s="413"/>
    </row>
    <row r="873" spans="1: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5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7"/>
      <c r="AC873" s="292"/>
      <c r="AD873" s="292"/>
      <c r="AE873" s="292"/>
      <c r="AF873" s="292"/>
      <c r="AG873" s="292"/>
      <c r="AH873" s="292"/>
      <c r="AI873" s="292"/>
      <c r="AJ873" s="292"/>
      <c r="AK873" s="297"/>
      <c r="AL873" s="297"/>
      <c r="AM873" s="292"/>
      <c r="AN873" s="292"/>
      <c r="AO873" s="292"/>
      <c r="AP873" s="292"/>
      <c r="AQ873" s="413"/>
      <c r="AR873" s="413"/>
    </row>
    <row r="874" spans="1: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5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7"/>
      <c r="AC874" s="292"/>
      <c r="AD874" s="292"/>
      <c r="AE874" s="292"/>
      <c r="AF874" s="292"/>
      <c r="AG874" s="292"/>
      <c r="AH874" s="292"/>
      <c r="AI874" s="292"/>
      <c r="AJ874" s="292"/>
      <c r="AK874" s="297"/>
      <c r="AL874" s="297"/>
      <c r="AM874" s="292"/>
      <c r="AN874" s="292"/>
      <c r="AO874" s="292"/>
      <c r="AP874" s="292"/>
      <c r="AQ874" s="413"/>
      <c r="AR874" s="413"/>
    </row>
    <row r="875" spans="1: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5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7"/>
      <c r="AC875" s="292"/>
      <c r="AD875" s="292"/>
      <c r="AE875" s="292"/>
      <c r="AF875" s="292"/>
      <c r="AG875" s="292"/>
      <c r="AH875" s="292"/>
      <c r="AI875" s="292"/>
      <c r="AJ875" s="292"/>
      <c r="AK875" s="297"/>
      <c r="AL875" s="297"/>
      <c r="AM875" s="292"/>
      <c r="AN875" s="292"/>
      <c r="AO875" s="292"/>
      <c r="AP875" s="292"/>
      <c r="AQ875" s="413"/>
      <c r="AR875" s="413"/>
    </row>
    <row r="876" spans="1: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5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7"/>
      <c r="AC876" s="292"/>
      <c r="AD876" s="292"/>
      <c r="AE876" s="292"/>
      <c r="AF876" s="292"/>
      <c r="AG876" s="292"/>
      <c r="AH876" s="292"/>
      <c r="AI876" s="292"/>
      <c r="AJ876" s="292"/>
      <c r="AK876" s="297"/>
      <c r="AL876" s="297"/>
      <c r="AM876" s="292"/>
      <c r="AN876" s="292"/>
      <c r="AO876" s="292"/>
      <c r="AP876" s="292"/>
      <c r="AQ876" s="413"/>
      <c r="AR876" s="413"/>
    </row>
    <row r="877" spans="1: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5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7"/>
      <c r="AC877" s="292"/>
      <c r="AD877" s="292"/>
      <c r="AE877" s="292"/>
      <c r="AF877" s="292"/>
      <c r="AG877" s="292"/>
      <c r="AH877" s="292"/>
      <c r="AI877" s="292"/>
      <c r="AJ877" s="292"/>
      <c r="AK877" s="297"/>
      <c r="AL877" s="297"/>
      <c r="AM877" s="292"/>
      <c r="AN877" s="292"/>
      <c r="AO877" s="292"/>
      <c r="AP877" s="292"/>
      <c r="AQ877" s="413"/>
      <c r="AR877" s="413"/>
    </row>
    <row r="878" spans="1: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5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7"/>
      <c r="AC878" s="292"/>
      <c r="AD878" s="292"/>
      <c r="AE878" s="292"/>
      <c r="AF878" s="292"/>
      <c r="AG878" s="292"/>
      <c r="AH878" s="292"/>
      <c r="AI878" s="292"/>
      <c r="AJ878" s="292"/>
      <c r="AK878" s="297"/>
      <c r="AL878" s="297"/>
      <c r="AM878" s="292"/>
      <c r="AN878" s="292"/>
      <c r="AO878" s="292"/>
      <c r="AP878" s="292"/>
      <c r="AQ878" s="413"/>
      <c r="AR878" s="413"/>
    </row>
    <row r="879" spans="1: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5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7"/>
      <c r="AC879" s="292"/>
      <c r="AD879" s="292"/>
      <c r="AE879" s="292"/>
      <c r="AF879" s="292"/>
      <c r="AG879" s="292"/>
      <c r="AH879" s="292"/>
      <c r="AI879" s="292"/>
      <c r="AJ879" s="292"/>
      <c r="AK879" s="297"/>
      <c r="AL879" s="297"/>
      <c r="AM879" s="292"/>
      <c r="AN879" s="292"/>
      <c r="AO879" s="292"/>
      <c r="AP879" s="292"/>
      <c r="AQ879" s="413"/>
      <c r="AR879" s="413"/>
    </row>
    <row r="880" spans="1: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5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7"/>
      <c r="AC880" s="292"/>
      <c r="AD880" s="292"/>
      <c r="AE880" s="292"/>
      <c r="AF880" s="292"/>
      <c r="AG880" s="292"/>
      <c r="AH880" s="292"/>
      <c r="AI880" s="292"/>
      <c r="AJ880" s="292"/>
      <c r="AK880" s="297"/>
      <c r="AL880" s="297"/>
      <c r="AM880" s="292"/>
      <c r="AN880" s="292"/>
      <c r="AO880" s="292"/>
      <c r="AP880" s="292"/>
      <c r="AQ880" s="413"/>
      <c r="AR880" s="413"/>
    </row>
    <row r="881" spans="1: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5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7"/>
      <c r="AC881" s="292"/>
      <c r="AD881" s="292"/>
      <c r="AE881" s="292"/>
      <c r="AF881" s="292"/>
      <c r="AG881" s="292"/>
      <c r="AH881" s="292"/>
      <c r="AI881" s="292"/>
      <c r="AJ881" s="292"/>
      <c r="AK881" s="297"/>
      <c r="AL881" s="297"/>
      <c r="AM881" s="292"/>
      <c r="AN881" s="292"/>
      <c r="AO881" s="292"/>
      <c r="AP881" s="292"/>
      <c r="AQ881" s="413"/>
      <c r="AR881" s="413"/>
    </row>
    <row r="882" spans="1: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5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7"/>
      <c r="AC882" s="292"/>
      <c r="AD882" s="292"/>
      <c r="AE882" s="292"/>
      <c r="AF882" s="292"/>
      <c r="AG882" s="292"/>
      <c r="AH882" s="292"/>
      <c r="AI882" s="292"/>
      <c r="AJ882" s="292"/>
      <c r="AK882" s="297"/>
      <c r="AL882" s="297"/>
      <c r="AM882" s="292"/>
      <c r="AN882" s="292"/>
      <c r="AO882" s="292"/>
      <c r="AP882" s="292"/>
      <c r="AQ882" s="413"/>
      <c r="AR882" s="413"/>
    </row>
    <row r="883" spans="1: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5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7"/>
      <c r="AC883" s="292"/>
      <c r="AD883" s="292"/>
      <c r="AE883" s="292"/>
      <c r="AF883" s="292"/>
      <c r="AG883" s="292"/>
      <c r="AH883" s="292"/>
      <c r="AI883" s="292"/>
      <c r="AJ883" s="292"/>
      <c r="AK883" s="297"/>
      <c r="AL883" s="297"/>
      <c r="AM883" s="292"/>
      <c r="AN883" s="292"/>
      <c r="AO883" s="292"/>
      <c r="AP883" s="292"/>
      <c r="AQ883" s="413"/>
      <c r="AR883" s="413"/>
    </row>
    <row r="884" spans="1: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5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7"/>
      <c r="AC884" s="292"/>
      <c r="AD884" s="292"/>
      <c r="AE884" s="292"/>
      <c r="AF884" s="292"/>
      <c r="AG884" s="292"/>
      <c r="AH884" s="292"/>
      <c r="AI884" s="292"/>
      <c r="AJ884" s="292"/>
      <c r="AK884" s="297"/>
      <c r="AL884" s="297"/>
      <c r="AM884" s="292"/>
      <c r="AN884" s="292"/>
      <c r="AO884" s="292"/>
      <c r="AP884" s="292"/>
      <c r="AQ884" s="413"/>
      <c r="AR884" s="413"/>
    </row>
    <row r="885" spans="1: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5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7"/>
      <c r="AC885" s="292"/>
      <c r="AD885" s="292"/>
      <c r="AE885" s="292"/>
      <c r="AF885" s="292"/>
      <c r="AG885" s="292"/>
      <c r="AH885" s="292"/>
      <c r="AI885" s="292"/>
      <c r="AJ885" s="292"/>
      <c r="AK885" s="297"/>
      <c r="AL885" s="297"/>
      <c r="AM885" s="292"/>
      <c r="AN885" s="292"/>
      <c r="AO885" s="292"/>
      <c r="AP885" s="292"/>
      <c r="AQ885" s="413"/>
      <c r="AR885" s="413"/>
    </row>
    <row r="886" spans="1: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5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7"/>
      <c r="AC886" s="292"/>
      <c r="AD886" s="292"/>
      <c r="AE886" s="292"/>
      <c r="AF886" s="292"/>
      <c r="AG886" s="292"/>
      <c r="AH886" s="292"/>
      <c r="AI886" s="292"/>
      <c r="AJ886" s="292"/>
      <c r="AK886" s="297"/>
      <c r="AL886" s="297"/>
      <c r="AM886" s="292"/>
      <c r="AN886" s="292"/>
      <c r="AO886" s="292"/>
      <c r="AP886" s="292"/>
      <c r="AQ886" s="413"/>
      <c r="AR886" s="413"/>
    </row>
    <row r="887" spans="1: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5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7"/>
      <c r="AC887" s="292"/>
      <c r="AD887" s="292"/>
      <c r="AE887" s="292"/>
      <c r="AF887" s="292"/>
      <c r="AG887" s="292"/>
      <c r="AH887" s="292"/>
      <c r="AI887" s="292"/>
      <c r="AJ887" s="292"/>
      <c r="AK887" s="297"/>
      <c r="AL887" s="297"/>
      <c r="AM887" s="292"/>
      <c r="AN887" s="292"/>
      <c r="AO887" s="292"/>
      <c r="AP887" s="292"/>
      <c r="AQ887" s="413"/>
      <c r="AR887" s="413"/>
    </row>
    <row r="888" spans="1: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5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7"/>
      <c r="AC888" s="292"/>
      <c r="AD888" s="292"/>
      <c r="AE888" s="292"/>
      <c r="AF888" s="292"/>
      <c r="AG888" s="292"/>
      <c r="AH888" s="292"/>
      <c r="AI888" s="292"/>
      <c r="AJ888" s="292"/>
      <c r="AK888" s="297"/>
      <c r="AL888" s="297"/>
      <c r="AM888" s="292"/>
      <c r="AN888" s="292"/>
      <c r="AO888" s="292"/>
      <c r="AP888" s="292"/>
      <c r="AQ888" s="413"/>
      <c r="AR888" s="413"/>
    </row>
    <row r="889" spans="1: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5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7"/>
      <c r="AC889" s="292"/>
      <c r="AD889" s="292"/>
      <c r="AE889" s="292"/>
      <c r="AF889" s="292"/>
      <c r="AG889" s="292"/>
      <c r="AH889" s="292"/>
      <c r="AI889" s="292"/>
      <c r="AJ889" s="292"/>
      <c r="AK889" s="297"/>
      <c r="AL889" s="297"/>
      <c r="AM889" s="292"/>
      <c r="AN889" s="292"/>
      <c r="AO889" s="292"/>
      <c r="AP889" s="292"/>
      <c r="AQ889" s="413"/>
      <c r="AR889" s="413"/>
    </row>
    <row r="890" spans="1: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5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7"/>
      <c r="AC890" s="292"/>
      <c r="AD890" s="292"/>
      <c r="AE890" s="292"/>
      <c r="AF890" s="292"/>
      <c r="AG890" s="292"/>
      <c r="AH890" s="292"/>
      <c r="AI890" s="292"/>
      <c r="AJ890" s="292"/>
      <c r="AK890" s="297"/>
      <c r="AL890" s="297"/>
      <c r="AM890" s="292"/>
      <c r="AN890" s="292"/>
      <c r="AO890" s="292"/>
      <c r="AP890" s="292"/>
      <c r="AQ890" s="413"/>
      <c r="AR890" s="413"/>
    </row>
    <row r="891" spans="1: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5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7"/>
      <c r="AC891" s="292"/>
      <c r="AD891" s="292"/>
      <c r="AE891" s="292"/>
      <c r="AF891" s="292"/>
      <c r="AG891" s="292"/>
      <c r="AH891" s="292"/>
      <c r="AI891" s="292"/>
      <c r="AJ891" s="292"/>
      <c r="AK891" s="297"/>
      <c r="AL891" s="297"/>
      <c r="AM891" s="292"/>
      <c r="AN891" s="292"/>
      <c r="AO891" s="292"/>
      <c r="AP891" s="292"/>
      <c r="AQ891" s="413"/>
      <c r="AR891" s="413"/>
    </row>
    <row r="892" spans="1: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5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7"/>
      <c r="AC892" s="292"/>
      <c r="AD892" s="292"/>
      <c r="AE892" s="292"/>
      <c r="AF892" s="292"/>
      <c r="AG892" s="292"/>
      <c r="AH892" s="292"/>
      <c r="AI892" s="292"/>
      <c r="AJ892" s="292"/>
      <c r="AK892" s="297"/>
      <c r="AL892" s="297"/>
      <c r="AM892" s="292"/>
      <c r="AN892" s="292"/>
      <c r="AO892" s="292"/>
      <c r="AP892" s="292"/>
      <c r="AQ892" s="413"/>
      <c r="AR892" s="413"/>
    </row>
    <row r="893" spans="1: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5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7"/>
      <c r="AC893" s="292"/>
      <c r="AD893" s="292"/>
      <c r="AE893" s="292"/>
      <c r="AF893" s="292"/>
      <c r="AG893" s="292"/>
      <c r="AH893" s="292"/>
      <c r="AI893" s="292"/>
      <c r="AJ893" s="292"/>
      <c r="AK893" s="297"/>
      <c r="AL893" s="297"/>
      <c r="AM893" s="292"/>
      <c r="AN893" s="292"/>
      <c r="AO893" s="292"/>
      <c r="AP893" s="292"/>
      <c r="AQ893" s="413"/>
      <c r="AR893" s="413"/>
    </row>
    <row r="894" spans="1: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5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7"/>
      <c r="AC894" s="292"/>
      <c r="AD894" s="292"/>
      <c r="AE894" s="292"/>
      <c r="AF894" s="292"/>
      <c r="AG894" s="292"/>
      <c r="AH894" s="292"/>
      <c r="AI894" s="292"/>
      <c r="AJ894" s="292"/>
      <c r="AK894" s="297"/>
      <c r="AL894" s="297"/>
      <c r="AM894" s="292"/>
      <c r="AN894" s="292"/>
      <c r="AO894" s="292"/>
      <c r="AP894" s="292"/>
      <c r="AQ894" s="413"/>
      <c r="AR894" s="413"/>
    </row>
    <row r="895" spans="1: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5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7"/>
      <c r="AC895" s="292"/>
      <c r="AD895" s="292"/>
      <c r="AE895" s="292"/>
      <c r="AF895" s="292"/>
      <c r="AG895" s="292"/>
      <c r="AH895" s="292"/>
      <c r="AI895" s="292"/>
      <c r="AJ895" s="292"/>
      <c r="AK895" s="297"/>
      <c r="AL895" s="297"/>
      <c r="AM895" s="292"/>
      <c r="AN895" s="292"/>
      <c r="AO895" s="292"/>
      <c r="AP895" s="292"/>
      <c r="AQ895" s="413"/>
      <c r="AR895" s="413"/>
    </row>
    <row r="896" spans="1: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5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7"/>
      <c r="AC896" s="292"/>
      <c r="AD896" s="292"/>
      <c r="AE896" s="292"/>
      <c r="AF896" s="292"/>
      <c r="AG896" s="292"/>
      <c r="AH896" s="292"/>
      <c r="AI896" s="292"/>
      <c r="AJ896" s="292"/>
      <c r="AK896" s="297"/>
      <c r="AL896" s="297"/>
      <c r="AM896" s="292"/>
      <c r="AN896" s="292"/>
      <c r="AO896" s="292"/>
      <c r="AP896" s="292"/>
      <c r="AQ896" s="413"/>
      <c r="AR896" s="413"/>
    </row>
    <row r="897" spans="1: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5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7"/>
      <c r="AC897" s="292"/>
      <c r="AD897" s="292"/>
      <c r="AE897" s="292"/>
      <c r="AF897" s="292"/>
      <c r="AG897" s="292"/>
      <c r="AH897" s="292"/>
      <c r="AI897" s="292"/>
      <c r="AJ897" s="292"/>
      <c r="AK897" s="297"/>
      <c r="AL897" s="297"/>
      <c r="AM897" s="292"/>
      <c r="AN897" s="292"/>
      <c r="AO897" s="292"/>
      <c r="AP897" s="292"/>
      <c r="AQ897" s="413"/>
      <c r="AR897" s="413"/>
    </row>
    <row r="898" spans="1: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5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7"/>
      <c r="AC898" s="292"/>
      <c r="AD898" s="292"/>
      <c r="AE898" s="292"/>
      <c r="AF898" s="292"/>
      <c r="AG898" s="292"/>
      <c r="AH898" s="292"/>
      <c r="AI898" s="292"/>
      <c r="AJ898" s="292"/>
      <c r="AK898" s="297"/>
      <c r="AL898" s="297"/>
      <c r="AM898" s="292"/>
      <c r="AN898" s="292"/>
      <c r="AO898" s="292"/>
      <c r="AP898" s="292"/>
      <c r="AQ898" s="413"/>
      <c r="AR898" s="413"/>
    </row>
    <row r="899" spans="1: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5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7"/>
      <c r="AC899" s="292"/>
      <c r="AD899" s="292"/>
      <c r="AE899" s="292"/>
      <c r="AF899" s="292"/>
      <c r="AG899" s="292"/>
      <c r="AH899" s="292"/>
      <c r="AI899" s="292"/>
      <c r="AJ899" s="292"/>
      <c r="AK899" s="297"/>
      <c r="AL899" s="297"/>
      <c r="AM899" s="292"/>
      <c r="AN899" s="292"/>
      <c r="AO899" s="292"/>
      <c r="AP899" s="292"/>
      <c r="AQ899" s="413"/>
      <c r="AR899" s="413"/>
    </row>
    <row r="900" spans="1: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5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7"/>
      <c r="AC900" s="292"/>
      <c r="AD900" s="292"/>
      <c r="AE900" s="292"/>
      <c r="AF900" s="292"/>
      <c r="AG900" s="292"/>
      <c r="AH900" s="292"/>
      <c r="AI900" s="292"/>
      <c r="AJ900" s="292"/>
      <c r="AK900" s="297"/>
      <c r="AL900" s="297"/>
      <c r="AM900" s="292"/>
      <c r="AN900" s="292"/>
      <c r="AO900" s="292"/>
      <c r="AP900" s="292"/>
      <c r="AQ900" s="413"/>
      <c r="AR900" s="413"/>
    </row>
    <row r="901" spans="1: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5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7"/>
      <c r="AC901" s="292"/>
      <c r="AD901" s="292"/>
      <c r="AE901" s="292"/>
      <c r="AF901" s="292"/>
      <c r="AG901" s="292"/>
      <c r="AH901" s="292"/>
      <c r="AI901" s="292"/>
      <c r="AJ901" s="292"/>
      <c r="AK901" s="297"/>
      <c r="AL901" s="297"/>
      <c r="AM901" s="292"/>
      <c r="AN901" s="292"/>
      <c r="AO901" s="292"/>
      <c r="AP901" s="292"/>
      <c r="AQ901" s="413"/>
      <c r="AR901" s="413"/>
    </row>
    <row r="902" spans="1: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5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7"/>
      <c r="AC902" s="292"/>
      <c r="AD902" s="292"/>
      <c r="AE902" s="292"/>
      <c r="AF902" s="292"/>
      <c r="AG902" s="292"/>
      <c r="AH902" s="292"/>
      <c r="AI902" s="292"/>
      <c r="AJ902" s="292"/>
      <c r="AK902" s="297"/>
      <c r="AL902" s="297"/>
      <c r="AM902" s="292"/>
      <c r="AN902" s="292"/>
      <c r="AO902" s="292"/>
      <c r="AP902" s="292"/>
      <c r="AQ902" s="413"/>
      <c r="AR902" s="413"/>
    </row>
    <row r="903" spans="1: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5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7"/>
      <c r="AC903" s="292"/>
      <c r="AD903" s="292"/>
      <c r="AE903" s="292"/>
      <c r="AF903" s="292"/>
      <c r="AG903" s="292"/>
      <c r="AH903" s="292"/>
      <c r="AI903" s="292"/>
      <c r="AJ903" s="292"/>
      <c r="AK903" s="297"/>
      <c r="AL903" s="297"/>
      <c r="AM903" s="292"/>
      <c r="AN903" s="292"/>
      <c r="AO903" s="292"/>
      <c r="AP903" s="292"/>
      <c r="AQ903" s="413"/>
      <c r="AR903" s="413"/>
    </row>
    <row r="904" spans="1: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5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7"/>
      <c r="AC904" s="292"/>
      <c r="AD904" s="292"/>
      <c r="AE904" s="292"/>
      <c r="AF904" s="292"/>
      <c r="AG904" s="292"/>
      <c r="AH904" s="292"/>
      <c r="AI904" s="292"/>
      <c r="AJ904" s="292"/>
      <c r="AK904" s="297"/>
      <c r="AL904" s="297"/>
      <c r="AM904" s="292"/>
      <c r="AN904" s="292"/>
      <c r="AO904" s="292"/>
      <c r="AP904" s="292"/>
      <c r="AQ904" s="413"/>
      <c r="AR904" s="413"/>
    </row>
    <row r="905" spans="1: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5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7"/>
      <c r="AC905" s="292"/>
      <c r="AD905" s="292"/>
      <c r="AE905" s="292"/>
      <c r="AF905" s="292"/>
      <c r="AG905" s="292"/>
      <c r="AH905" s="292"/>
      <c r="AI905" s="292"/>
      <c r="AJ905" s="292"/>
      <c r="AK905" s="297"/>
      <c r="AL905" s="297"/>
      <c r="AM905" s="292"/>
      <c r="AN905" s="292"/>
      <c r="AO905" s="292"/>
      <c r="AP905" s="292"/>
      <c r="AQ905" s="413"/>
      <c r="AR905" s="413"/>
    </row>
    <row r="906" spans="1: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5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7"/>
      <c r="AC906" s="292"/>
      <c r="AD906" s="292"/>
      <c r="AE906" s="292"/>
      <c r="AF906" s="292"/>
      <c r="AG906" s="292"/>
      <c r="AH906" s="292"/>
      <c r="AI906" s="292"/>
      <c r="AJ906" s="292"/>
      <c r="AK906" s="297"/>
      <c r="AL906" s="297"/>
      <c r="AM906" s="292"/>
      <c r="AN906" s="292"/>
      <c r="AO906" s="292"/>
      <c r="AP906" s="292"/>
      <c r="AQ906" s="413"/>
      <c r="AR906" s="413"/>
    </row>
    <row r="907" spans="1: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5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7"/>
      <c r="AC907" s="292"/>
      <c r="AD907" s="292"/>
      <c r="AE907" s="292"/>
      <c r="AF907" s="292"/>
      <c r="AG907" s="292"/>
      <c r="AH907" s="292"/>
      <c r="AI907" s="292"/>
      <c r="AJ907" s="292"/>
      <c r="AK907" s="297"/>
      <c r="AL907" s="297"/>
      <c r="AM907" s="292"/>
      <c r="AN907" s="292"/>
      <c r="AO907" s="292"/>
      <c r="AP907" s="292"/>
      <c r="AQ907" s="413"/>
      <c r="AR907" s="413"/>
    </row>
    <row r="908" spans="1: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5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7"/>
      <c r="AC908" s="292"/>
      <c r="AD908" s="292"/>
      <c r="AE908" s="292"/>
      <c r="AF908" s="292"/>
      <c r="AG908" s="292"/>
      <c r="AH908" s="292"/>
      <c r="AI908" s="292"/>
      <c r="AJ908" s="292"/>
      <c r="AK908" s="297"/>
      <c r="AL908" s="297"/>
      <c r="AM908" s="292"/>
      <c r="AN908" s="292"/>
      <c r="AO908" s="292"/>
      <c r="AP908" s="292"/>
      <c r="AQ908" s="413"/>
      <c r="AR908" s="413"/>
    </row>
    <row r="909" spans="1: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5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7"/>
      <c r="AC909" s="292"/>
      <c r="AD909" s="292"/>
      <c r="AE909" s="292"/>
      <c r="AF909" s="292"/>
      <c r="AG909" s="292"/>
      <c r="AH909" s="292"/>
      <c r="AI909" s="292"/>
      <c r="AJ909" s="292"/>
      <c r="AK909" s="297"/>
      <c r="AL909" s="297"/>
      <c r="AM909" s="292"/>
      <c r="AN909" s="292"/>
      <c r="AO909" s="292"/>
      <c r="AP909" s="292"/>
      <c r="AQ909" s="413"/>
      <c r="AR909" s="413"/>
    </row>
    <row r="910" spans="1: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5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7"/>
      <c r="AC910" s="292"/>
      <c r="AD910" s="292"/>
      <c r="AE910" s="292"/>
      <c r="AF910" s="292"/>
      <c r="AG910" s="292"/>
      <c r="AH910" s="292"/>
      <c r="AI910" s="292"/>
      <c r="AJ910" s="292"/>
      <c r="AK910" s="297"/>
      <c r="AL910" s="297"/>
      <c r="AM910" s="292"/>
      <c r="AN910" s="292"/>
      <c r="AO910" s="292"/>
      <c r="AP910" s="292"/>
      <c r="AQ910" s="413"/>
      <c r="AR910" s="413"/>
    </row>
    <row r="911" spans="1: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5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7"/>
      <c r="AC911" s="292"/>
      <c r="AD911" s="292"/>
      <c r="AE911" s="292"/>
      <c r="AF911" s="292"/>
      <c r="AG911" s="292"/>
      <c r="AH911" s="292"/>
      <c r="AI911" s="292"/>
      <c r="AJ911" s="292"/>
      <c r="AK911" s="297"/>
      <c r="AL911" s="297"/>
      <c r="AM911" s="292"/>
      <c r="AN911" s="292"/>
      <c r="AO911" s="292"/>
      <c r="AP911" s="292"/>
      <c r="AQ911" s="413"/>
      <c r="AR911" s="413"/>
    </row>
    <row r="912" spans="1: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5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7"/>
      <c r="AC912" s="292"/>
      <c r="AD912" s="292"/>
      <c r="AE912" s="292"/>
      <c r="AF912" s="292"/>
      <c r="AG912" s="292"/>
      <c r="AH912" s="292"/>
      <c r="AI912" s="292"/>
      <c r="AJ912" s="292"/>
      <c r="AK912" s="297"/>
      <c r="AL912" s="297"/>
      <c r="AM912" s="292"/>
      <c r="AN912" s="292"/>
      <c r="AO912" s="292"/>
      <c r="AP912" s="292"/>
      <c r="AQ912" s="413"/>
      <c r="AR912" s="413"/>
    </row>
    <row r="913" spans="1: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5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7"/>
      <c r="AC913" s="292"/>
      <c r="AD913" s="292"/>
      <c r="AE913" s="292"/>
      <c r="AF913" s="292"/>
      <c r="AG913" s="292"/>
      <c r="AH913" s="292"/>
      <c r="AI913" s="292"/>
      <c r="AJ913" s="292"/>
      <c r="AK913" s="297"/>
      <c r="AL913" s="297"/>
      <c r="AM913" s="292"/>
      <c r="AN913" s="292"/>
      <c r="AO913" s="292"/>
      <c r="AP913" s="292"/>
      <c r="AQ913" s="413"/>
      <c r="AR913" s="413"/>
    </row>
    <row r="914" spans="1: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5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7"/>
      <c r="AC914" s="292"/>
      <c r="AD914" s="292"/>
      <c r="AE914" s="292"/>
      <c r="AF914" s="292"/>
      <c r="AG914" s="292"/>
      <c r="AH914" s="292"/>
      <c r="AI914" s="292"/>
      <c r="AJ914" s="292"/>
      <c r="AK914" s="297"/>
      <c r="AL914" s="297"/>
      <c r="AM914" s="292"/>
      <c r="AN914" s="292"/>
      <c r="AO914" s="292"/>
      <c r="AP914" s="292"/>
      <c r="AQ914" s="413"/>
      <c r="AR914" s="413"/>
    </row>
    <row r="915" spans="1: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5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7"/>
      <c r="AC915" s="292"/>
      <c r="AD915" s="292"/>
      <c r="AE915" s="292"/>
      <c r="AF915" s="292"/>
      <c r="AG915" s="292"/>
      <c r="AH915" s="292"/>
      <c r="AI915" s="292"/>
      <c r="AJ915" s="292"/>
      <c r="AK915" s="297"/>
      <c r="AL915" s="297"/>
      <c r="AM915" s="292"/>
      <c r="AN915" s="292"/>
      <c r="AO915" s="292"/>
      <c r="AP915" s="292"/>
      <c r="AQ915" s="413"/>
      <c r="AR915" s="413"/>
    </row>
    <row r="916" spans="1: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5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7"/>
      <c r="AC916" s="292"/>
      <c r="AD916" s="292"/>
      <c r="AE916" s="292"/>
      <c r="AF916" s="292"/>
      <c r="AG916" s="292"/>
      <c r="AH916" s="292"/>
      <c r="AI916" s="292"/>
      <c r="AJ916" s="292"/>
      <c r="AK916" s="297"/>
      <c r="AL916" s="297"/>
      <c r="AM916" s="292"/>
      <c r="AN916" s="292"/>
      <c r="AO916" s="292"/>
      <c r="AP916" s="292"/>
      <c r="AQ916" s="413"/>
      <c r="AR916" s="413"/>
    </row>
    <row r="917" spans="1: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5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7"/>
      <c r="AC917" s="292"/>
      <c r="AD917" s="292"/>
      <c r="AE917" s="292"/>
      <c r="AF917" s="292"/>
      <c r="AG917" s="292"/>
      <c r="AH917" s="292"/>
      <c r="AI917" s="292"/>
      <c r="AJ917" s="292"/>
      <c r="AK917" s="297"/>
      <c r="AL917" s="297"/>
      <c r="AM917" s="292"/>
      <c r="AN917" s="292"/>
      <c r="AO917" s="292"/>
      <c r="AP917" s="292"/>
      <c r="AQ917" s="413"/>
      <c r="AR917" s="413"/>
    </row>
    <row r="918" spans="1: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5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7"/>
      <c r="AC918" s="292"/>
      <c r="AD918" s="292"/>
      <c r="AE918" s="292"/>
      <c r="AF918" s="292"/>
      <c r="AG918" s="292"/>
      <c r="AH918" s="292"/>
      <c r="AI918" s="292"/>
      <c r="AJ918" s="292"/>
      <c r="AK918" s="297"/>
      <c r="AL918" s="297"/>
      <c r="AM918" s="292"/>
      <c r="AN918" s="292"/>
      <c r="AO918" s="292"/>
      <c r="AP918" s="292"/>
      <c r="AQ918" s="413"/>
      <c r="AR918" s="413"/>
    </row>
    <row r="919" spans="1: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5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7"/>
      <c r="AC919" s="292"/>
      <c r="AD919" s="292"/>
      <c r="AE919" s="292"/>
      <c r="AF919" s="292"/>
      <c r="AG919" s="292"/>
      <c r="AH919" s="292"/>
      <c r="AI919" s="292"/>
      <c r="AJ919" s="292"/>
      <c r="AK919" s="297"/>
      <c r="AL919" s="297"/>
      <c r="AM919" s="292"/>
      <c r="AN919" s="292"/>
      <c r="AO919" s="292"/>
      <c r="AP919" s="292"/>
      <c r="AQ919" s="413"/>
      <c r="AR919" s="413"/>
    </row>
    <row r="920" spans="1: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5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7"/>
      <c r="AC920" s="292"/>
      <c r="AD920" s="292"/>
      <c r="AE920" s="292"/>
      <c r="AF920" s="292"/>
      <c r="AG920" s="292"/>
      <c r="AH920" s="292"/>
      <c r="AI920" s="292"/>
      <c r="AJ920" s="292"/>
      <c r="AK920" s="297"/>
      <c r="AL920" s="297"/>
      <c r="AM920" s="292"/>
      <c r="AN920" s="292"/>
      <c r="AO920" s="292"/>
      <c r="AP920" s="292"/>
      <c r="AQ920" s="413"/>
      <c r="AR920" s="413"/>
    </row>
    <row r="921" spans="1: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5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7"/>
      <c r="AC921" s="292"/>
      <c r="AD921" s="292"/>
      <c r="AE921" s="292"/>
      <c r="AF921" s="292"/>
      <c r="AG921" s="292"/>
      <c r="AH921" s="292"/>
      <c r="AI921" s="292"/>
      <c r="AJ921" s="292"/>
      <c r="AK921" s="297"/>
      <c r="AL921" s="297"/>
      <c r="AM921" s="292"/>
      <c r="AN921" s="292"/>
      <c r="AO921" s="292"/>
      <c r="AP921" s="292"/>
      <c r="AQ921" s="413"/>
      <c r="AR921" s="413"/>
    </row>
    <row r="922" spans="1: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5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7"/>
      <c r="AC922" s="292"/>
      <c r="AD922" s="292"/>
      <c r="AE922" s="292"/>
      <c r="AF922" s="292"/>
      <c r="AG922" s="292"/>
      <c r="AH922" s="292"/>
      <c r="AI922" s="292"/>
      <c r="AJ922" s="292"/>
      <c r="AK922" s="297"/>
      <c r="AL922" s="297"/>
      <c r="AM922" s="292"/>
      <c r="AN922" s="292"/>
      <c r="AO922" s="292"/>
      <c r="AP922" s="292"/>
      <c r="AQ922" s="413"/>
      <c r="AR922" s="413"/>
    </row>
    <row r="923" spans="1: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5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7"/>
      <c r="AC923" s="292"/>
      <c r="AD923" s="292"/>
      <c r="AE923" s="292"/>
      <c r="AF923" s="292"/>
      <c r="AG923" s="292"/>
      <c r="AH923" s="292"/>
      <c r="AI923" s="292"/>
      <c r="AJ923" s="292"/>
      <c r="AK923" s="297"/>
      <c r="AL923" s="297"/>
      <c r="AM923" s="292"/>
      <c r="AN923" s="292"/>
      <c r="AO923" s="292"/>
      <c r="AP923" s="292"/>
      <c r="AQ923" s="413"/>
      <c r="AR923" s="413"/>
    </row>
    <row r="924" spans="1: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5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7"/>
      <c r="AC924" s="292"/>
      <c r="AD924" s="292"/>
      <c r="AE924" s="292"/>
      <c r="AF924" s="292"/>
      <c r="AG924" s="292"/>
      <c r="AH924" s="292"/>
      <c r="AI924" s="292"/>
      <c r="AJ924" s="292"/>
      <c r="AK924" s="297"/>
      <c r="AL924" s="297"/>
      <c r="AM924" s="292"/>
      <c r="AN924" s="292"/>
      <c r="AO924" s="292"/>
      <c r="AP924" s="292"/>
      <c r="AQ924" s="413"/>
      <c r="AR924" s="413"/>
    </row>
    <row r="925" spans="1: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5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7"/>
      <c r="AC925" s="292"/>
      <c r="AD925" s="292"/>
      <c r="AE925" s="292"/>
      <c r="AF925" s="292"/>
      <c r="AG925" s="292"/>
      <c r="AH925" s="292"/>
      <c r="AI925" s="292"/>
      <c r="AJ925" s="292"/>
      <c r="AK925" s="297"/>
      <c r="AL925" s="297"/>
      <c r="AM925" s="292"/>
      <c r="AN925" s="292"/>
      <c r="AO925" s="292"/>
      <c r="AP925" s="292"/>
      <c r="AQ925" s="413"/>
      <c r="AR925" s="413"/>
    </row>
    <row r="926" spans="1: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5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7"/>
      <c r="AC926" s="292"/>
      <c r="AD926" s="292"/>
      <c r="AE926" s="292"/>
      <c r="AF926" s="292"/>
      <c r="AG926" s="292"/>
      <c r="AH926" s="292"/>
      <c r="AI926" s="292"/>
      <c r="AJ926" s="292"/>
      <c r="AK926" s="297"/>
      <c r="AL926" s="297"/>
      <c r="AM926" s="292"/>
      <c r="AN926" s="292"/>
      <c r="AO926" s="292"/>
      <c r="AP926" s="292"/>
      <c r="AQ926" s="413"/>
      <c r="AR926" s="413"/>
    </row>
    <row r="927" spans="1: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5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7"/>
      <c r="AC927" s="292"/>
      <c r="AD927" s="292"/>
      <c r="AE927" s="292"/>
      <c r="AF927" s="292"/>
      <c r="AG927" s="292"/>
      <c r="AH927" s="292"/>
      <c r="AI927" s="292"/>
      <c r="AJ927" s="292"/>
      <c r="AK927" s="297"/>
      <c r="AL927" s="297"/>
      <c r="AM927" s="292"/>
      <c r="AN927" s="292"/>
      <c r="AO927" s="292"/>
      <c r="AP927" s="292"/>
      <c r="AQ927" s="413"/>
      <c r="AR927" s="413"/>
    </row>
    <row r="928" spans="1: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5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7"/>
      <c r="AC928" s="292"/>
      <c r="AD928" s="292"/>
      <c r="AE928" s="292"/>
      <c r="AF928" s="292"/>
      <c r="AG928" s="292"/>
      <c r="AH928" s="292"/>
      <c r="AI928" s="292"/>
      <c r="AJ928" s="292"/>
      <c r="AK928" s="297"/>
      <c r="AL928" s="297"/>
      <c r="AM928" s="292"/>
      <c r="AN928" s="292"/>
      <c r="AO928" s="292"/>
      <c r="AP928" s="292"/>
      <c r="AQ928" s="413"/>
      <c r="AR928" s="413"/>
    </row>
    <row r="929" spans="1: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5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7"/>
      <c r="AC929" s="292"/>
      <c r="AD929" s="292"/>
      <c r="AE929" s="292"/>
      <c r="AF929" s="292"/>
      <c r="AG929" s="292"/>
      <c r="AH929" s="292"/>
      <c r="AI929" s="292"/>
      <c r="AJ929" s="292"/>
      <c r="AK929" s="297"/>
      <c r="AL929" s="297"/>
      <c r="AM929" s="292"/>
      <c r="AN929" s="292"/>
      <c r="AO929" s="292"/>
      <c r="AP929" s="292"/>
      <c r="AQ929" s="413"/>
      <c r="AR929" s="413"/>
    </row>
    <row r="930" spans="1: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5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7"/>
      <c r="AC930" s="292"/>
      <c r="AD930" s="292"/>
      <c r="AE930" s="292"/>
      <c r="AF930" s="292"/>
      <c r="AG930" s="292"/>
      <c r="AH930" s="292"/>
      <c r="AI930" s="292"/>
      <c r="AJ930" s="292"/>
      <c r="AK930" s="297"/>
      <c r="AL930" s="297"/>
      <c r="AM930" s="292"/>
      <c r="AN930" s="292"/>
      <c r="AO930" s="292"/>
      <c r="AP930" s="292"/>
      <c r="AQ930" s="413"/>
      <c r="AR930" s="413"/>
    </row>
    <row r="931" spans="1: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5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7"/>
      <c r="AC931" s="292"/>
      <c r="AD931" s="292"/>
      <c r="AE931" s="292"/>
      <c r="AF931" s="292"/>
      <c r="AG931" s="292"/>
      <c r="AH931" s="292"/>
      <c r="AI931" s="292"/>
      <c r="AJ931" s="292"/>
      <c r="AK931" s="297"/>
      <c r="AL931" s="297"/>
      <c r="AM931" s="292"/>
      <c r="AN931" s="292"/>
      <c r="AO931" s="292"/>
      <c r="AP931" s="292"/>
      <c r="AQ931" s="413"/>
      <c r="AR931" s="413"/>
    </row>
    <row r="932" spans="1: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5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7"/>
      <c r="AC932" s="292"/>
      <c r="AD932" s="292"/>
      <c r="AE932" s="292"/>
      <c r="AF932" s="292"/>
      <c r="AG932" s="292"/>
      <c r="AH932" s="292"/>
      <c r="AI932" s="292"/>
      <c r="AJ932" s="292"/>
      <c r="AK932" s="297"/>
      <c r="AL932" s="297"/>
      <c r="AM932" s="292"/>
      <c r="AN932" s="292"/>
      <c r="AO932" s="292"/>
      <c r="AP932" s="292"/>
      <c r="AQ932" s="413"/>
      <c r="AR932" s="413"/>
    </row>
    <row r="933" spans="1: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5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7"/>
      <c r="AC933" s="292"/>
      <c r="AD933" s="292"/>
      <c r="AE933" s="292"/>
      <c r="AF933" s="292"/>
      <c r="AG933" s="292"/>
      <c r="AH933" s="292"/>
      <c r="AI933" s="292"/>
      <c r="AJ933" s="292"/>
      <c r="AK933" s="297"/>
      <c r="AL933" s="297"/>
      <c r="AM933" s="292"/>
      <c r="AN933" s="292"/>
      <c r="AO933" s="292"/>
      <c r="AP933" s="292"/>
      <c r="AQ933" s="413"/>
      <c r="AR933" s="413"/>
    </row>
    <row r="934" spans="1: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5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7"/>
      <c r="AC934" s="292"/>
      <c r="AD934" s="292"/>
      <c r="AE934" s="292"/>
      <c r="AF934" s="292"/>
      <c r="AG934" s="292"/>
      <c r="AH934" s="292"/>
      <c r="AI934" s="292"/>
      <c r="AJ934" s="292"/>
      <c r="AK934" s="297"/>
      <c r="AL934" s="297"/>
      <c r="AM934" s="292"/>
      <c r="AN934" s="292"/>
      <c r="AO934" s="292"/>
      <c r="AP934" s="292"/>
      <c r="AQ934" s="413"/>
      <c r="AR934" s="413"/>
    </row>
    <row r="935" spans="1: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5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7"/>
      <c r="AC935" s="292"/>
      <c r="AD935" s="292"/>
      <c r="AE935" s="292"/>
      <c r="AF935" s="292"/>
      <c r="AG935" s="292"/>
      <c r="AH935" s="292"/>
      <c r="AI935" s="292"/>
      <c r="AJ935" s="292"/>
      <c r="AK935" s="297"/>
      <c r="AL935" s="297"/>
      <c r="AM935" s="292"/>
      <c r="AN935" s="292"/>
      <c r="AO935" s="292"/>
      <c r="AP935" s="292"/>
      <c r="AQ935" s="413"/>
      <c r="AR935" s="413"/>
    </row>
    <row r="936" spans="1: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5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7"/>
      <c r="AC936" s="292"/>
      <c r="AD936" s="292"/>
      <c r="AE936" s="292"/>
      <c r="AF936" s="292"/>
      <c r="AG936" s="292"/>
      <c r="AH936" s="292"/>
      <c r="AI936" s="292"/>
      <c r="AJ936" s="292"/>
      <c r="AK936" s="297"/>
      <c r="AL936" s="297"/>
      <c r="AM936" s="292"/>
      <c r="AN936" s="292"/>
      <c r="AO936" s="292"/>
      <c r="AP936" s="292"/>
      <c r="AQ936" s="413"/>
      <c r="AR936" s="413"/>
    </row>
    <row r="937" spans="1: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5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7"/>
      <c r="AC937" s="292"/>
      <c r="AD937" s="292"/>
      <c r="AE937" s="292"/>
      <c r="AF937" s="292"/>
      <c r="AG937" s="292"/>
      <c r="AH937" s="292"/>
      <c r="AI937" s="292"/>
      <c r="AJ937" s="292"/>
      <c r="AK937" s="297"/>
      <c r="AL937" s="297"/>
      <c r="AM937" s="292"/>
      <c r="AN937" s="292"/>
      <c r="AO937" s="292"/>
      <c r="AP937" s="292"/>
      <c r="AQ937" s="413"/>
      <c r="AR937" s="413"/>
    </row>
    <row r="938" spans="1: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5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7"/>
      <c r="AC938" s="292"/>
      <c r="AD938" s="292"/>
      <c r="AE938" s="292"/>
      <c r="AF938" s="292"/>
      <c r="AG938" s="292"/>
      <c r="AH938" s="292"/>
      <c r="AI938" s="292"/>
      <c r="AJ938" s="292"/>
      <c r="AK938" s="297"/>
      <c r="AL938" s="297"/>
      <c r="AM938" s="292"/>
      <c r="AN938" s="292"/>
      <c r="AO938" s="292"/>
      <c r="AP938" s="292"/>
      <c r="AQ938" s="413"/>
      <c r="AR938" s="413"/>
    </row>
    <row r="939" spans="1: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5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7"/>
      <c r="AC939" s="292"/>
      <c r="AD939" s="292"/>
      <c r="AE939" s="292"/>
      <c r="AF939" s="292"/>
      <c r="AG939" s="292"/>
      <c r="AH939" s="292"/>
      <c r="AI939" s="292"/>
      <c r="AJ939" s="292"/>
      <c r="AK939" s="297"/>
      <c r="AL939" s="297"/>
      <c r="AM939" s="292"/>
      <c r="AN939" s="292"/>
      <c r="AO939" s="292"/>
      <c r="AP939" s="292"/>
      <c r="AQ939" s="413"/>
      <c r="AR939" s="413"/>
    </row>
    <row r="940" spans="1: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5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7"/>
      <c r="AC940" s="292"/>
      <c r="AD940" s="292"/>
      <c r="AE940" s="292"/>
      <c r="AF940" s="292"/>
      <c r="AG940" s="292"/>
      <c r="AH940" s="292"/>
      <c r="AI940" s="292"/>
      <c r="AJ940" s="292"/>
      <c r="AK940" s="297"/>
      <c r="AL940" s="297"/>
      <c r="AM940" s="292"/>
      <c r="AN940" s="292"/>
      <c r="AO940" s="292"/>
      <c r="AP940" s="292"/>
      <c r="AQ940" s="413"/>
      <c r="AR940" s="413"/>
    </row>
    <row r="941" spans="1: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5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7"/>
      <c r="AC941" s="292"/>
      <c r="AD941" s="292"/>
      <c r="AE941" s="292"/>
      <c r="AF941" s="292"/>
      <c r="AG941" s="292"/>
      <c r="AH941" s="292"/>
      <c r="AI941" s="292"/>
      <c r="AJ941" s="292"/>
      <c r="AK941" s="297"/>
      <c r="AL941" s="297"/>
      <c r="AM941" s="292"/>
      <c r="AN941" s="292"/>
      <c r="AO941" s="292"/>
      <c r="AP941" s="292"/>
      <c r="AQ941" s="413"/>
      <c r="AR941" s="413"/>
    </row>
    <row r="942" spans="1: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5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7"/>
      <c r="AC942" s="292"/>
      <c r="AD942" s="292"/>
      <c r="AE942" s="292"/>
      <c r="AF942" s="292"/>
      <c r="AG942" s="292"/>
      <c r="AH942" s="292"/>
      <c r="AI942" s="292"/>
      <c r="AJ942" s="292"/>
      <c r="AK942" s="297"/>
      <c r="AL942" s="297"/>
      <c r="AM942" s="292"/>
      <c r="AN942" s="292"/>
      <c r="AO942" s="292"/>
      <c r="AP942" s="292"/>
      <c r="AQ942" s="413"/>
      <c r="AR942" s="413"/>
    </row>
    <row r="943" spans="1: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5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7"/>
      <c r="AC943" s="292"/>
      <c r="AD943" s="292"/>
      <c r="AE943" s="292"/>
      <c r="AF943" s="292"/>
      <c r="AG943" s="292"/>
      <c r="AH943" s="292"/>
      <c r="AI943" s="292"/>
      <c r="AJ943" s="292"/>
      <c r="AK943" s="297"/>
      <c r="AL943" s="297"/>
      <c r="AM943" s="292"/>
      <c r="AN943" s="292"/>
      <c r="AO943" s="292"/>
      <c r="AP943" s="292"/>
      <c r="AQ943" s="413"/>
      <c r="AR943" s="413"/>
    </row>
    <row r="944" spans="1: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5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7"/>
      <c r="AC944" s="292"/>
      <c r="AD944" s="292"/>
      <c r="AE944" s="292"/>
      <c r="AF944" s="292"/>
      <c r="AG944" s="292"/>
      <c r="AH944" s="292"/>
      <c r="AI944" s="292"/>
      <c r="AJ944" s="292"/>
      <c r="AK944" s="297"/>
      <c r="AL944" s="297"/>
      <c r="AM944" s="292"/>
      <c r="AN944" s="292"/>
      <c r="AO944" s="292"/>
      <c r="AP944" s="292"/>
      <c r="AQ944" s="413"/>
      <c r="AR944" s="413"/>
    </row>
    <row r="945" spans="1: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5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7"/>
      <c r="AC945" s="292"/>
      <c r="AD945" s="292"/>
      <c r="AE945" s="292"/>
      <c r="AF945" s="292"/>
      <c r="AG945" s="292"/>
      <c r="AH945" s="292"/>
      <c r="AI945" s="292"/>
      <c r="AJ945" s="292"/>
      <c r="AK945" s="297"/>
      <c r="AL945" s="297"/>
      <c r="AM945" s="292"/>
      <c r="AN945" s="292"/>
      <c r="AO945" s="292"/>
      <c r="AP945" s="292"/>
      <c r="AQ945" s="413"/>
      <c r="AR945" s="413"/>
    </row>
    <row r="946" spans="1: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5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7"/>
      <c r="AC946" s="292"/>
      <c r="AD946" s="292"/>
      <c r="AE946" s="292"/>
      <c r="AF946" s="292"/>
      <c r="AG946" s="292"/>
      <c r="AH946" s="292"/>
      <c r="AI946" s="292"/>
      <c r="AJ946" s="292"/>
      <c r="AK946" s="297"/>
      <c r="AL946" s="297"/>
      <c r="AM946" s="292"/>
      <c r="AN946" s="292"/>
      <c r="AO946" s="292"/>
      <c r="AP946" s="292"/>
      <c r="AQ946" s="413"/>
      <c r="AR946" s="413"/>
    </row>
    <row r="947" spans="1: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5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7"/>
      <c r="AC947" s="292"/>
      <c r="AD947" s="292"/>
      <c r="AE947" s="292"/>
      <c r="AF947" s="292"/>
      <c r="AG947" s="292"/>
      <c r="AH947" s="292"/>
      <c r="AI947" s="292"/>
      <c r="AJ947" s="292"/>
      <c r="AK947" s="297"/>
      <c r="AL947" s="297"/>
      <c r="AM947" s="292"/>
      <c r="AN947" s="292"/>
      <c r="AO947" s="292"/>
      <c r="AP947" s="292"/>
      <c r="AQ947" s="413"/>
      <c r="AR947" s="413"/>
    </row>
    <row r="948" spans="1: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5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7"/>
      <c r="AC948" s="292"/>
      <c r="AD948" s="292"/>
      <c r="AE948" s="292"/>
      <c r="AF948" s="292"/>
      <c r="AG948" s="292"/>
      <c r="AH948" s="292"/>
      <c r="AI948" s="292"/>
      <c r="AJ948" s="292"/>
      <c r="AK948" s="297"/>
      <c r="AL948" s="297"/>
      <c r="AM948" s="292"/>
      <c r="AN948" s="292"/>
      <c r="AO948" s="292"/>
      <c r="AP948" s="292"/>
      <c r="AQ948" s="413"/>
      <c r="AR948" s="413"/>
    </row>
    <row r="949" spans="1: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5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7"/>
      <c r="AC949" s="292"/>
      <c r="AD949" s="292"/>
      <c r="AE949" s="292"/>
      <c r="AF949" s="292"/>
      <c r="AG949" s="292"/>
      <c r="AH949" s="292"/>
      <c r="AI949" s="292"/>
      <c r="AJ949" s="292"/>
      <c r="AK949" s="297"/>
      <c r="AL949" s="297"/>
      <c r="AM949" s="292"/>
      <c r="AN949" s="292"/>
      <c r="AO949" s="292"/>
      <c r="AP949" s="292"/>
      <c r="AQ949" s="413"/>
      <c r="AR949" s="413"/>
    </row>
    <row r="950" spans="1: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5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7"/>
      <c r="AC950" s="292"/>
      <c r="AD950" s="292"/>
      <c r="AE950" s="292"/>
      <c r="AF950" s="292"/>
      <c r="AG950" s="292"/>
      <c r="AH950" s="292"/>
      <c r="AI950" s="292"/>
      <c r="AJ950" s="292"/>
      <c r="AK950" s="297"/>
      <c r="AL950" s="297"/>
      <c r="AM950" s="292"/>
      <c r="AN950" s="292"/>
      <c r="AO950" s="292"/>
      <c r="AP950" s="292"/>
      <c r="AQ950" s="413"/>
      <c r="AR950" s="413"/>
    </row>
    <row r="951" spans="1: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5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7"/>
      <c r="AC951" s="292"/>
      <c r="AD951" s="292"/>
      <c r="AE951" s="292"/>
      <c r="AF951" s="292"/>
      <c r="AG951" s="292"/>
      <c r="AH951" s="292"/>
      <c r="AI951" s="292"/>
      <c r="AJ951" s="292"/>
      <c r="AK951" s="297"/>
      <c r="AL951" s="297"/>
      <c r="AM951" s="292"/>
      <c r="AN951" s="292"/>
      <c r="AO951" s="292"/>
      <c r="AP951" s="292"/>
      <c r="AQ951" s="413"/>
      <c r="AR951" s="413"/>
    </row>
    <row r="952" spans="1: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5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7"/>
      <c r="AC952" s="292"/>
      <c r="AD952" s="292"/>
      <c r="AE952" s="292"/>
      <c r="AF952" s="292"/>
      <c r="AG952" s="292"/>
      <c r="AH952" s="292"/>
      <c r="AI952" s="292"/>
      <c r="AJ952" s="292"/>
      <c r="AK952" s="297"/>
      <c r="AL952" s="297"/>
      <c r="AM952" s="292"/>
      <c r="AN952" s="292"/>
      <c r="AO952" s="292"/>
      <c r="AP952" s="292"/>
      <c r="AQ952" s="413"/>
      <c r="AR952" s="413"/>
    </row>
    <row r="953" spans="1: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5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7"/>
      <c r="AC953" s="292"/>
      <c r="AD953" s="292"/>
      <c r="AE953" s="292"/>
      <c r="AF953" s="292"/>
      <c r="AG953" s="292"/>
      <c r="AH953" s="292"/>
      <c r="AI953" s="292"/>
      <c r="AJ953" s="292"/>
      <c r="AK953" s="297"/>
      <c r="AL953" s="297"/>
      <c r="AM953" s="292"/>
      <c r="AN953" s="292"/>
      <c r="AO953" s="292"/>
      <c r="AP953" s="292"/>
      <c r="AQ953" s="413"/>
      <c r="AR953" s="413"/>
    </row>
    <row r="954" spans="1: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5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7"/>
      <c r="AC954" s="292"/>
      <c r="AD954" s="292"/>
      <c r="AE954" s="292"/>
      <c r="AF954" s="292"/>
      <c r="AG954" s="292"/>
      <c r="AH954" s="292"/>
      <c r="AI954" s="292"/>
      <c r="AJ954" s="292"/>
      <c r="AK954" s="297"/>
      <c r="AL954" s="297"/>
      <c r="AM954" s="292"/>
      <c r="AN954" s="292"/>
      <c r="AO954" s="292"/>
      <c r="AP954" s="292"/>
      <c r="AQ954" s="413"/>
      <c r="AR954" s="413"/>
    </row>
    <row r="955" spans="1: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5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7"/>
      <c r="AC955" s="292"/>
      <c r="AD955" s="292"/>
      <c r="AE955" s="292"/>
      <c r="AF955" s="292"/>
      <c r="AG955" s="292"/>
      <c r="AH955" s="292"/>
      <c r="AI955" s="292"/>
      <c r="AJ955" s="292"/>
      <c r="AK955" s="297"/>
      <c r="AL955" s="297"/>
      <c r="AM955" s="292"/>
      <c r="AN955" s="292"/>
      <c r="AO955" s="292"/>
      <c r="AP955" s="292"/>
      <c r="AQ955" s="413"/>
      <c r="AR955" s="413"/>
    </row>
    <row r="956" spans="1: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5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7"/>
      <c r="AC956" s="292"/>
      <c r="AD956" s="292"/>
      <c r="AE956" s="292"/>
      <c r="AF956" s="292"/>
      <c r="AG956" s="292"/>
      <c r="AH956" s="292"/>
      <c r="AI956" s="292"/>
      <c r="AJ956" s="292"/>
      <c r="AK956" s="297"/>
      <c r="AL956" s="297"/>
      <c r="AM956" s="292"/>
      <c r="AN956" s="292"/>
      <c r="AO956" s="292"/>
      <c r="AP956" s="292"/>
      <c r="AQ956" s="413"/>
      <c r="AR956" s="413"/>
    </row>
    <row r="957" spans="1: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5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7"/>
      <c r="AC957" s="292"/>
      <c r="AD957" s="292"/>
      <c r="AE957" s="292"/>
      <c r="AF957" s="292"/>
      <c r="AG957" s="292"/>
      <c r="AH957" s="292"/>
      <c r="AI957" s="292"/>
      <c r="AJ957" s="292"/>
      <c r="AK957" s="297"/>
      <c r="AL957" s="297"/>
      <c r="AM957" s="292"/>
      <c r="AN957" s="292"/>
      <c r="AO957" s="292"/>
      <c r="AP957" s="292"/>
      <c r="AQ957" s="413"/>
      <c r="AR957" s="413"/>
    </row>
    <row r="958" spans="1: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5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7"/>
      <c r="AC958" s="292"/>
      <c r="AD958" s="292"/>
      <c r="AE958" s="292"/>
      <c r="AF958" s="292"/>
      <c r="AG958" s="292"/>
      <c r="AH958" s="292"/>
      <c r="AI958" s="292"/>
      <c r="AJ958" s="292"/>
      <c r="AK958" s="297"/>
      <c r="AL958" s="297"/>
      <c r="AM958" s="292"/>
      <c r="AN958" s="292"/>
      <c r="AO958" s="292"/>
      <c r="AP958" s="292"/>
      <c r="AQ958" s="413"/>
      <c r="AR958" s="413"/>
    </row>
    <row r="959" spans="1: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5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7"/>
      <c r="AC959" s="292"/>
      <c r="AD959" s="292"/>
      <c r="AE959" s="292"/>
      <c r="AF959" s="292"/>
      <c r="AG959" s="292"/>
      <c r="AH959" s="292"/>
      <c r="AI959" s="292"/>
      <c r="AJ959" s="292"/>
      <c r="AK959" s="297"/>
      <c r="AL959" s="297"/>
      <c r="AM959" s="292"/>
      <c r="AN959" s="292"/>
      <c r="AO959" s="292"/>
      <c r="AP959" s="292"/>
      <c r="AQ959" s="413"/>
      <c r="AR959" s="413"/>
    </row>
    <row r="960" spans="1: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5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7"/>
      <c r="AC960" s="292"/>
      <c r="AD960" s="292"/>
      <c r="AE960" s="292"/>
      <c r="AF960" s="292"/>
      <c r="AG960" s="292"/>
      <c r="AH960" s="292"/>
      <c r="AI960" s="292"/>
      <c r="AJ960" s="292"/>
      <c r="AK960" s="297"/>
      <c r="AL960" s="297"/>
      <c r="AM960" s="292"/>
      <c r="AN960" s="292"/>
      <c r="AO960" s="292"/>
      <c r="AP960" s="292"/>
      <c r="AQ960" s="413"/>
      <c r="AR960" s="413"/>
    </row>
    <row r="961" spans="1: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5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7"/>
      <c r="AC961" s="292"/>
      <c r="AD961" s="292"/>
      <c r="AE961" s="292"/>
      <c r="AF961" s="292"/>
      <c r="AG961" s="292"/>
      <c r="AH961" s="292"/>
      <c r="AI961" s="292"/>
      <c r="AJ961" s="292"/>
      <c r="AK961" s="297"/>
      <c r="AL961" s="297"/>
      <c r="AM961" s="292"/>
      <c r="AN961" s="292"/>
      <c r="AO961" s="292"/>
      <c r="AP961" s="292"/>
      <c r="AQ961" s="413"/>
      <c r="AR961" s="413"/>
    </row>
    <row r="962" spans="1: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5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7"/>
      <c r="AC962" s="292"/>
      <c r="AD962" s="292"/>
      <c r="AE962" s="292"/>
      <c r="AF962" s="292"/>
      <c r="AG962" s="292"/>
      <c r="AH962" s="292"/>
      <c r="AI962" s="292"/>
      <c r="AJ962" s="292"/>
      <c r="AK962" s="297"/>
      <c r="AL962" s="297"/>
      <c r="AM962" s="292"/>
      <c r="AN962" s="292"/>
      <c r="AO962" s="292"/>
      <c r="AP962" s="292"/>
      <c r="AQ962" s="413"/>
      <c r="AR962" s="413"/>
    </row>
    <row r="963" spans="1: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5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7"/>
      <c r="AC963" s="292"/>
      <c r="AD963" s="292"/>
      <c r="AE963" s="292"/>
      <c r="AF963" s="292"/>
      <c r="AG963" s="292"/>
      <c r="AH963" s="292"/>
      <c r="AI963" s="292"/>
      <c r="AJ963" s="292"/>
      <c r="AK963" s="297"/>
      <c r="AL963" s="297"/>
      <c r="AM963" s="292"/>
      <c r="AN963" s="292"/>
      <c r="AO963" s="292"/>
      <c r="AP963" s="292"/>
      <c r="AQ963" s="413"/>
      <c r="AR963" s="413"/>
    </row>
    <row r="964" spans="1: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5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7"/>
      <c r="AC964" s="292"/>
      <c r="AD964" s="292"/>
      <c r="AE964" s="292"/>
      <c r="AF964" s="292"/>
      <c r="AG964" s="292"/>
      <c r="AH964" s="292"/>
      <c r="AI964" s="292"/>
      <c r="AJ964" s="292"/>
      <c r="AK964" s="297"/>
      <c r="AL964" s="297"/>
      <c r="AM964" s="292"/>
      <c r="AN964" s="292"/>
      <c r="AO964" s="292"/>
      <c r="AP964" s="292"/>
      <c r="AQ964" s="413"/>
      <c r="AR964" s="413"/>
    </row>
    <row r="965" spans="1: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5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7"/>
      <c r="AC965" s="292"/>
      <c r="AD965" s="292"/>
      <c r="AE965" s="292"/>
      <c r="AF965" s="292"/>
      <c r="AG965" s="292"/>
      <c r="AH965" s="292"/>
      <c r="AI965" s="292"/>
      <c r="AJ965" s="292"/>
      <c r="AK965" s="297"/>
      <c r="AL965" s="297"/>
      <c r="AM965" s="292"/>
      <c r="AN965" s="292"/>
      <c r="AO965" s="292"/>
      <c r="AP965" s="292"/>
      <c r="AQ965" s="413"/>
      <c r="AR965" s="413"/>
    </row>
    <row r="966" spans="1: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5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7"/>
      <c r="AC966" s="292"/>
      <c r="AD966" s="292"/>
      <c r="AE966" s="292"/>
      <c r="AF966" s="292"/>
      <c r="AG966" s="292"/>
      <c r="AH966" s="292"/>
      <c r="AI966" s="292"/>
      <c r="AJ966" s="292"/>
      <c r="AK966" s="297"/>
      <c r="AL966" s="297"/>
      <c r="AM966" s="292"/>
      <c r="AN966" s="292"/>
      <c r="AO966" s="292"/>
      <c r="AP966" s="292"/>
      <c r="AQ966" s="413"/>
      <c r="AR966" s="413"/>
    </row>
    <row r="967" spans="1: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5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7"/>
      <c r="AC967" s="292"/>
      <c r="AD967" s="292"/>
      <c r="AE967" s="292"/>
      <c r="AF967" s="292"/>
      <c r="AG967" s="292"/>
      <c r="AH967" s="292"/>
      <c r="AI967" s="292"/>
      <c r="AJ967" s="292"/>
      <c r="AK967" s="297"/>
      <c r="AL967" s="297"/>
      <c r="AM967" s="292"/>
      <c r="AN967" s="292"/>
      <c r="AO967" s="292"/>
      <c r="AP967" s="292"/>
      <c r="AQ967" s="413"/>
      <c r="AR967" s="413"/>
    </row>
    <row r="968" spans="1: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5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7"/>
      <c r="AC968" s="292"/>
      <c r="AD968" s="292"/>
      <c r="AE968" s="292"/>
      <c r="AF968" s="292"/>
      <c r="AG968" s="292"/>
      <c r="AH968" s="292"/>
      <c r="AI968" s="292"/>
      <c r="AJ968" s="292"/>
      <c r="AK968" s="297"/>
      <c r="AL968" s="297"/>
      <c r="AM968" s="292"/>
      <c r="AN968" s="292"/>
      <c r="AO968" s="292"/>
      <c r="AP968" s="292"/>
      <c r="AQ968" s="413"/>
      <c r="AR968" s="413"/>
    </row>
    <row r="969" spans="1: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5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7"/>
      <c r="AC969" s="292"/>
      <c r="AD969" s="292"/>
      <c r="AE969" s="292"/>
      <c r="AF969" s="292"/>
      <c r="AG969" s="292"/>
      <c r="AH969" s="292"/>
      <c r="AI969" s="292"/>
      <c r="AJ969" s="292"/>
      <c r="AK969" s="297"/>
      <c r="AL969" s="297"/>
      <c r="AM969" s="292"/>
      <c r="AN969" s="292"/>
      <c r="AO969" s="292"/>
      <c r="AP969" s="292"/>
      <c r="AQ969" s="413"/>
      <c r="AR969" s="413"/>
    </row>
    <row r="970" spans="1: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5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7"/>
      <c r="AC970" s="292"/>
      <c r="AD970" s="292"/>
      <c r="AE970" s="292"/>
      <c r="AF970" s="292"/>
      <c r="AG970" s="292"/>
      <c r="AH970" s="292"/>
      <c r="AI970" s="292"/>
      <c r="AJ970" s="292"/>
      <c r="AK970" s="297"/>
      <c r="AL970" s="297"/>
      <c r="AM970" s="292"/>
      <c r="AN970" s="292"/>
      <c r="AO970" s="292"/>
      <c r="AP970" s="292"/>
      <c r="AQ970" s="413"/>
      <c r="AR970" s="413"/>
    </row>
    <row r="971" spans="1: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5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7"/>
      <c r="AC971" s="292"/>
      <c r="AD971" s="292"/>
      <c r="AE971" s="292"/>
      <c r="AF971" s="292"/>
      <c r="AG971" s="292"/>
      <c r="AH971" s="292"/>
      <c r="AI971" s="292"/>
      <c r="AJ971" s="292"/>
      <c r="AK971" s="297"/>
      <c r="AL971" s="297"/>
      <c r="AM971" s="292"/>
      <c r="AN971" s="292"/>
      <c r="AO971" s="292"/>
      <c r="AP971" s="292"/>
      <c r="AQ971" s="413"/>
      <c r="AR971" s="413"/>
    </row>
    <row r="972" spans="1: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5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7"/>
      <c r="AC972" s="292"/>
      <c r="AD972" s="292"/>
      <c r="AE972" s="292"/>
      <c r="AF972" s="292"/>
      <c r="AG972" s="292"/>
      <c r="AH972" s="292"/>
      <c r="AI972" s="292"/>
      <c r="AJ972" s="292"/>
      <c r="AK972" s="297"/>
      <c r="AL972" s="297"/>
      <c r="AM972" s="292"/>
      <c r="AN972" s="292"/>
      <c r="AO972" s="292"/>
      <c r="AP972" s="292"/>
      <c r="AQ972" s="413"/>
      <c r="AR972" s="413"/>
    </row>
    <row r="973" spans="1: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5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7"/>
      <c r="AC973" s="292"/>
      <c r="AD973" s="292"/>
      <c r="AE973" s="292"/>
      <c r="AF973" s="292"/>
      <c r="AG973" s="292"/>
      <c r="AH973" s="292"/>
      <c r="AI973" s="292"/>
      <c r="AJ973" s="292"/>
      <c r="AK973" s="297"/>
      <c r="AL973" s="297"/>
      <c r="AM973" s="292"/>
      <c r="AN973" s="292"/>
      <c r="AO973" s="292"/>
      <c r="AP973" s="292"/>
      <c r="AQ973" s="413"/>
      <c r="AR973" s="413"/>
    </row>
    <row r="974" spans="1: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5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7"/>
      <c r="AC974" s="292"/>
      <c r="AD974" s="292"/>
      <c r="AE974" s="292"/>
      <c r="AF974" s="292"/>
      <c r="AG974" s="292"/>
      <c r="AH974" s="292"/>
      <c r="AI974" s="292"/>
      <c r="AJ974" s="292"/>
      <c r="AK974" s="297"/>
      <c r="AL974" s="297"/>
      <c r="AM974" s="292"/>
      <c r="AN974" s="292"/>
      <c r="AO974" s="292"/>
      <c r="AP974" s="292"/>
      <c r="AQ974" s="413"/>
      <c r="AR974" s="413"/>
    </row>
    <row r="975" spans="1: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5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7"/>
      <c r="AC975" s="292"/>
      <c r="AD975" s="292"/>
      <c r="AE975" s="292"/>
      <c r="AF975" s="292"/>
      <c r="AG975" s="292"/>
      <c r="AH975" s="292"/>
      <c r="AI975" s="292"/>
      <c r="AJ975" s="292"/>
      <c r="AK975" s="297"/>
      <c r="AL975" s="297"/>
      <c r="AM975" s="292"/>
      <c r="AN975" s="292"/>
      <c r="AO975" s="292"/>
      <c r="AP975" s="292"/>
      <c r="AQ975" s="413"/>
      <c r="AR975" s="413"/>
    </row>
    <row r="976" spans="1: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5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7"/>
      <c r="AC976" s="292"/>
      <c r="AD976" s="292"/>
      <c r="AE976" s="292"/>
      <c r="AF976" s="292"/>
      <c r="AG976" s="292"/>
      <c r="AH976" s="292"/>
      <c r="AI976" s="292"/>
      <c r="AJ976" s="292"/>
      <c r="AK976" s="297"/>
      <c r="AL976" s="297"/>
      <c r="AM976" s="292"/>
      <c r="AN976" s="292"/>
      <c r="AO976" s="292"/>
      <c r="AP976" s="292"/>
      <c r="AQ976" s="413"/>
      <c r="AR976" s="413"/>
    </row>
    <row r="977" spans="1: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5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7"/>
      <c r="AC977" s="292"/>
      <c r="AD977" s="292"/>
      <c r="AE977" s="292"/>
      <c r="AF977" s="292"/>
      <c r="AG977" s="292"/>
      <c r="AH977" s="292"/>
      <c r="AI977" s="292"/>
      <c r="AJ977" s="292"/>
      <c r="AK977" s="297"/>
      <c r="AL977" s="297"/>
      <c r="AM977" s="292"/>
      <c r="AN977" s="292"/>
      <c r="AO977" s="292"/>
      <c r="AP977" s="292"/>
      <c r="AQ977" s="413"/>
      <c r="AR977" s="413"/>
    </row>
    <row r="978" spans="1: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5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7"/>
      <c r="AC978" s="292"/>
      <c r="AD978" s="292"/>
      <c r="AE978" s="292"/>
      <c r="AF978" s="292"/>
      <c r="AG978" s="292"/>
      <c r="AH978" s="292"/>
      <c r="AI978" s="292"/>
      <c r="AJ978" s="292"/>
      <c r="AK978" s="297"/>
      <c r="AL978" s="297"/>
      <c r="AM978" s="292"/>
      <c r="AN978" s="292"/>
      <c r="AO978" s="292"/>
      <c r="AP978" s="292"/>
      <c r="AQ978" s="413"/>
      <c r="AR978" s="413"/>
    </row>
    <row r="979" spans="1: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5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7"/>
      <c r="AC979" s="292"/>
      <c r="AD979" s="292"/>
      <c r="AE979" s="292"/>
      <c r="AF979" s="292"/>
      <c r="AG979" s="292"/>
      <c r="AH979" s="292"/>
      <c r="AI979" s="292"/>
      <c r="AJ979" s="292"/>
      <c r="AK979" s="297"/>
      <c r="AL979" s="297"/>
      <c r="AM979" s="292"/>
      <c r="AN979" s="292"/>
      <c r="AO979" s="292"/>
      <c r="AP979" s="292"/>
      <c r="AQ979" s="413"/>
      <c r="AR979" s="413"/>
    </row>
    <row r="980" spans="1: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5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7"/>
      <c r="AC980" s="292"/>
      <c r="AD980" s="292"/>
      <c r="AE980" s="292"/>
      <c r="AF980" s="292"/>
      <c r="AG980" s="292"/>
      <c r="AH980" s="292"/>
      <c r="AI980" s="292"/>
      <c r="AJ980" s="292"/>
      <c r="AK980" s="297"/>
      <c r="AL980" s="297"/>
      <c r="AM980" s="292"/>
      <c r="AN980" s="292"/>
      <c r="AO980" s="292"/>
      <c r="AP980" s="292"/>
      <c r="AQ980" s="413"/>
      <c r="AR980" s="413"/>
    </row>
    <row r="981" spans="1: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5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7"/>
      <c r="AC981" s="292"/>
      <c r="AD981" s="292"/>
      <c r="AE981" s="292"/>
      <c r="AF981" s="292"/>
      <c r="AG981" s="292"/>
      <c r="AH981" s="292"/>
      <c r="AI981" s="292"/>
      <c r="AJ981" s="292"/>
      <c r="AK981" s="297"/>
      <c r="AL981" s="297"/>
      <c r="AM981" s="292"/>
      <c r="AN981" s="292"/>
      <c r="AO981" s="292"/>
      <c r="AP981" s="292"/>
      <c r="AQ981" s="413"/>
      <c r="AR981" s="413"/>
    </row>
    <row r="982" spans="1: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5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7"/>
      <c r="AC982" s="292"/>
      <c r="AD982" s="292"/>
      <c r="AE982" s="292"/>
      <c r="AF982" s="292"/>
      <c r="AG982" s="292"/>
      <c r="AH982" s="292"/>
      <c r="AI982" s="292"/>
      <c r="AJ982" s="292"/>
      <c r="AK982" s="297"/>
      <c r="AL982" s="297"/>
      <c r="AM982" s="292"/>
      <c r="AN982" s="292"/>
      <c r="AO982" s="292"/>
      <c r="AP982" s="292"/>
      <c r="AQ982" s="413"/>
      <c r="AR982" s="413"/>
    </row>
    <row r="983" spans="1: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5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7"/>
      <c r="AC983" s="292"/>
      <c r="AD983" s="292"/>
      <c r="AE983" s="292"/>
      <c r="AF983" s="292"/>
      <c r="AG983" s="292"/>
      <c r="AH983" s="292"/>
      <c r="AI983" s="292"/>
      <c r="AJ983" s="292"/>
      <c r="AK983" s="297"/>
      <c r="AL983" s="297"/>
      <c r="AM983" s="292"/>
      <c r="AN983" s="292"/>
      <c r="AO983" s="292"/>
      <c r="AP983" s="292"/>
      <c r="AQ983" s="413"/>
      <c r="AR983" s="413"/>
    </row>
    <row r="984" spans="1: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5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7"/>
      <c r="AC984" s="292"/>
      <c r="AD984" s="292"/>
      <c r="AE984" s="292"/>
      <c r="AF984" s="292"/>
      <c r="AG984" s="292"/>
      <c r="AH984" s="292"/>
      <c r="AI984" s="292"/>
      <c r="AJ984" s="292"/>
      <c r="AK984" s="297"/>
      <c r="AL984" s="297"/>
      <c r="AM984" s="292"/>
      <c r="AN984" s="292"/>
      <c r="AO984" s="292"/>
      <c r="AP984" s="292"/>
      <c r="AQ984" s="413"/>
      <c r="AR984" s="413"/>
    </row>
    <row r="985" spans="1: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5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7"/>
      <c r="AC985" s="292"/>
      <c r="AD985" s="292"/>
      <c r="AE985" s="292"/>
      <c r="AF985" s="292"/>
      <c r="AG985" s="292"/>
      <c r="AH985" s="292"/>
      <c r="AI985" s="292"/>
      <c r="AJ985" s="292"/>
      <c r="AK985" s="297"/>
      <c r="AL985" s="297"/>
      <c r="AM985" s="292"/>
      <c r="AN985" s="292"/>
      <c r="AO985" s="292"/>
      <c r="AP985" s="292"/>
      <c r="AQ985" s="413"/>
      <c r="AR985" s="413"/>
    </row>
    <row r="986" spans="1: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5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7"/>
      <c r="AC986" s="292"/>
      <c r="AD986" s="292"/>
      <c r="AE986" s="292"/>
      <c r="AF986" s="292"/>
      <c r="AG986" s="292"/>
      <c r="AH986" s="292"/>
      <c r="AI986" s="292"/>
      <c r="AJ986" s="292"/>
      <c r="AK986" s="297"/>
      <c r="AL986" s="297"/>
      <c r="AM986" s="292"/>
      <c r="AN986" s="292"/>
      <c r="AO986" s="292"/>
      <c r="AP986" s="292"/>
      <c r="AQ986" s="413"/>
      <c r="AR986" s="413"/>
    </row>
    <row r="987" spans="1: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5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7"/>
      <c r="AC987" s="292"/>
      <c r="AD987" s="292"/>
      <c r="AE987" s="292"/>
      <c r="AF987" s="292"/>
      <c r="AG987" s="292"/>
      <c r="AH987" s="292"/>
      <c r="AI987" s="292"/>
      <c r="AJ987" s="292"/>
      <c r="AK987" s="297"/>
      <c r="AL987" s="297"/>
      <c r="AM987" s="292"/>
      <c r="AN987" s="292"/>
      <c r="AO987" s="292"/>
      <c r="AP987" s="292"/>
      <c r="AQ987" s="413"/>
      <c r="AR987" s="413"/>
    </row>
    <row r="988" spans="1: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5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7"/>
      <c r="AC988" s="292"/>
      <c r="AD988" s="292"/>
      <c r="AE988" s="292"/>
      <c r="AF988" s="292"/>
      <c r="AG988" s="292"/>
      <c r="AH988" s="292"/>
      <c r="AI988" s="292"/>
      <c r="AJ988" s="292"/>
      <c r="AK988" s="297"/>
      <c r="AL988" s="297"/>
      <c r="AM988" s="292"/>
      <c r="AN988" s="292"/>
      <c r="AO988" s="292"/>
      <c r="AP988" s="292"/>
      <c r="AQ988" s="413"/>
      <c r="AR988" s="413"/>
    </row>
    <row r="989" spans="1: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5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7"/>
      <c r="AC989" s="292"/>
      <c r="AD989" s="292"/>
      <c r="AE989" s="292"/>
      <c r="AF989" s="292"/>
      <c r="AG989" s="292"/>
      <c r="AH989" s="292"/>
      <c r="AI989" s="292"/>
      <c r="AJ989" s="292"/>
      <c r="AK989" s="297"/>
      <c r="AL989" s="297"/>
      <c r="AM989" s="292"/>
      <c r="AN989" s="292"/>
      <c r="AO989" s="292"/>
      <c r="AP989" s="292"/>
      <c r="AQ989" s="413"/>
      <c r="AR989" s="413"/>
    </row>
    <row r="990" spans="1: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5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7"/>
      <c r="AC990" s="292"/>
      <c r="AD990" s="292"/>
      <c r="AE990" s="292"/>
      <c r="AF990" s="292"/>
      <c r="AG990" s="292"/>
      <c r="AH990" s="292"/>
      <c r="AI990" s="292"/>
      <c r="AJ990" s="292"/>
      <c r="AK990" s="297"/>
      <c r="AL990" s="297"/>
      <c r="AM990" s="292"/>
      <c r="AN990" s="292"/>
      <c r="AO990" s="292"/>
      <c r="AP990" s="292"/>
      <c r="AQ990" s="413"/>
      <c r="AR990" s="413"/>
    </row>
    <row r="991" spans="1: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5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7"/>
      <c r="AC991" s="292"/>
      <c r="AD991" s="292"/>
      <c r="AE991" s="292"/>
      <c r="AF991" s="292"/>
      <c r="AG991" s="292"/>
      <c r="AH991" s="292"/>
      <c r="AI991" s="292"/>
      <c r="AJ991" s="292"/>
      <c r="AK991" s="297"/>
      <c r="AL991" s="297"/>
      <c r="AM991" s="292"/>
      <c r="AN991" s="292"/>
      <c r="AO991" s="292"/>
      <c r="AP991" s="292"/>
      <c r="AQ991" s="413"/>
      <c r="AR991" s="413"/>
    </row>
    <row r="992" spans="1: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5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7"/>
      <c r="AC992" s="292"/>
      <c r="AD992" s="292"/>
      <c r="AE992" s="292"/>
      <c r="AF992" s="292"/>
      <c r="AG992" s="292"/>
      <c r="AH992" s="292"/>
      <c r="AI992" s="292"/>
      <c r="AJ992" s="292"/>
      <c r="AK992" s="297"/>
      <c r="AL992" s="297"/>
      <c r="AM992" s="292"/>
      <c r="AN992" s="292"/>
      <c r="AO992" s="292"/>
      <c r="AP992" s="292"/>
      <c r="AQ992" s="413"/>
      <c r="AR992" s="413"/>
    </row>
    <row r="993" spans="1: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5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7"/>
      <c r="AC993" s="292"/>
      <c r="AD993" s="292"/>
      <c r="AE993" s="292"/>
      <c r="AF993" s="292"/>
      <c r="AG993" s="292"/>
      <c r="AH993" s="292"/>
      <c r="AI993" s="292"/>
      <c r="AJ993" s="292"/>
      <c r="AK993" s="297"/>
      <c r="AL993" s="297"/>
      <c r="AM993" s="292"/>
      <c r="AN993" s="292"/>
      <c r="AO993" s="292"/>
      <c r="AP993" s="292"/>
      <c r="AQ993" s="413"/>
      <c r="AR993" s="413"/>
    </row>
    <row r="994" spans="1: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5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7"/>
      <c r="AC994" s="292"/>
      <c r="AD994" s="292"/>
      <c r="AE994" s="292"/>
      <c r="AF994" s="292"/>
      <c r="AG994" s="292"/>
      <c r="AH994" s="292"/>
      <c r="AI994" s="292"/>
      <c r="AJ994" s="292"/>
      <c r="AK994" s="297"/>
      <c r="AL994" s="297"/>
      <c r="AM994" s="292"/>
      <c r="AN994" s="292"/>
      <c r="AO994" s="292"/>
      <c r="AP994" s="292"/>
      <c r="AQ994" s="413"/>
      <c r="AR994" s="413"/>
    </row>
    <row r="995" spans="1: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5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7"/>
      <c r="AC995" s="292"/>
      <c r="AD995" s="292"/>
      <c r="AE995" s="292"/>
      <c r="AF995" s="292"/>
      <c r="AG995" s="292"/>
      <c r="AH995" s="292"/>
      <c r="AI995" s="292"/>
      <c r="AJ995" s="292"/>
      <c r="AK995" s="297"/>
      <c r="AL995" s="297"/>
      <c r="AM995" s="292"/>
      <c r="AN995" s="292"/>
      <c r="AO995" s="292"/>
      <c r="AP995" s="292"/>
      <c r="AQ995" s="413"/>
      <c r="AR995" s="413"/>
    </row>
    <row r="996" spans="1: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5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7"/>
      <c r="AC996" s="292"/>
      <c r="AD996" s="292"/>
      <c r="AE996" s="292"/>
      <c r="AF996" s="292"/>
      <c r="AG996" s="292"/>
      <c r="AH996" s="292"/>
      <c r="AI996" s="292"/>
      <c r="AJ996" s="292"/>
      <c r="AK996" s="297"/>
      <c r="AL996" s="297"/>
      <c r="AM996" s="292"/>
      <c r="AN996" s="292"/>
      <c r="AO996" s="292"/>
      <c r="AP996" s="292"/>
      <c r="AQ996" s="413"/>
      <c r="AR996" s="413"/>
    </row>
    <row r="997" spans="1: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5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7"/>
      <c r="AC997" s="292"/>
      <c r="AD997" s="292"/>
      <c r="AE997" s="292"/>
      <c r="AF997" s="292"/>
      <c r="AG997" s="292"/>
      <c r="AH997" s="292"/>
      <c r="AI997" s="292"/>
      <c r="AJ997" s="292"/>
      <c r="AK997" s="297"/>
      <c r="AL997" s="297"/>
      <c r="AM997" s="292"/>
      <c r="AN997" s="292"/>
      <c r="AO997" s="292"/>
      <c r="AP997" s="292"/>
      <c r="AQ997" s="413"/>
      <c r="AR997" s="413"/>
    </row>
    <row r="998" spans="1: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5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7"/>
      <c r="AC998" s="292"/>
      <c r="AD998" s="292"/>
      <c r="AE998" s="292"/>
      <c r="AF998" s="292"/>
      <c r="AG998" s="292"/>
      <c r="AH998" s="292"/>
      <c r="AI998" s="292"/>
      <c r="AJ998" s="292"/>
      <c r="AK998" s="297"/>
      <c r="AL998" s="297"/>
      <c r="AM998" s="292"/>
      <c r="AN998" s="292"/>
      <c r="AO998" s="292"/>
      <c r="AP998" s="292"/>
      <c r="AQ998" s="413"/>
      <c r="AR998" s="413"/>
    </row>
    <row r="999" spans="1: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5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7"/>
      <c r="AC999" s="292"/>
      <c r="AD999" s="292"/>
      <c r="AE999" s="292"/>
      <c r="AF999" s="292"/>
      <c r="AG999" s="292"/>
      <c r="AH999" s="292"/>
      <c r="AI999" s="292"/>
      <c r="AJ999" s="292"/>
      <c r="AK999" s="297"/>
      <c r="AL999" s="297"/>
      <c r="AM999" s="292"/>
      <c r="AN999" s="292"/>
      <c r="AO999" s="292"/>
      <c r="AP999" s="292"/>
      <c r="AQ999" s="413"/>
      <c r="AR999" s="413"/>
    </row>
    <row r="1000" spans="1: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5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7"/>
      <c r="AC1000" s="292"/>
      <c r="AD1000" s="292"/>
      <c r="AE1000" s="292"/>
      <c r="AF1000" s="292"/>
      <c r="AG1000" s="292"/>
      <c r="AH1000" s="292"/>
      <c r="AI1000" s="292"/>
      <c r="AJ1000" s="292"/>
      <c r="AK1000" s="297"/>
      <c r="AL1000" s="297"/>
      <c r="AM1000" s="292"/>
      <c r="AN1000" s="292"/>
      <c r="AO1000" s="292"/>
      <c r="AP1000" s="292"/>
      <c r="AQ1000" s="413"/>
      <c r="AR1000" s="413"/>
    </row>
  </sheetData>
  <sortState ref="A8:AQ48">
    <sortCondition ref="A8:A48"/>
    <sortCondition ref="B8:B48"/>
    <sortCondition ref="C8:C48"/>
  </sortState>
  <mergeCells count="46">
    <mergeCell ref="R4:R5"/>
    <mergeCell ref="R3:Y3"/>
    <mergeCell ref="O2:O4"/>
    <mergeCell ref="N3:N5"/>
    <mergeCell ref="L2:N2"/>
    <mergeCell ref="L3:L5"/>
    <mergeCell ref="X4:X5"/>
    <mergeCell ref="S4:S5"/>
    <mergeCell ref="W4:W5"/>
    <mergeCell ref="V4:V5"/>
    <mergeCell ref="T4:T5"/>
    <mergeCell ref="U4:U5"/>
    <mergeCell ref="Y4:Y5"/>
    <mergeCell ref="M3:M5"/>
    <mergeCell ref="P3:P4"/>
    <mergeCell ref="AM2:AP2"/>
    <mergeCell ref="AN3:AN4"/>
    <mergeCell ref="AO3:AO4"/>
    <mergeCell ref="AM3:AM4"/>
    <mergeCell ref="AF3:AF4"/>
    <mergeCell ref="AC2:AJ2"/>
    <mergeCell ref="AG3:AG4"/>
    <mergeCell ref="AI3:AI4"/>
    <mergeCell ref="AP3:AP4"/>
    <mergeCell ref="AL2:AL5"/>
    <mergeCell ref="AH3:AH4"/>
    <mergeCell ref="AD3:AD4"/>
    <mergeCell ref="AE3:AE4"/>
    <mergeCell ref="Q3:Q4"/>
    <mergeCell ref="AC3:AC4"/>
    <mergeCell ref="AK2:AK5"/>
    <mergeCell ref="AJ3:AJ4"/>
    <mergeCell ref="AB2:AB5"/>
    <mergeCell ref="Z3:Z4"/>
    <mergeCell ref="AA3:AA4"/>
    <mergeCell ref="F3:F4"/>
    <mergeCell ref="H2:K2"/>
    <mergeCell ref="H3:H4"/>
    <mergeCell ref="A2:A6"/>
    <mergeCell ref="B2:B6"/>
    <mergeCell ref="C2:C6"/>
    <mergeCell ref="D2:E2"/>
    <mergeCell ref="E3:E4"/>
    <mergeCell ref="I3:I4"/>
    <mergeCell ref="J3:J4"/>
    <mergeCell ref="K3:K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&amp;Lごみ処理の概要（平成28年度実績）</oddHeader>
  </headerFooter>
  <colBreaks count="2" manualBreakCount="2">
    <brk id="15" min="1" max="47" man="1"/>
    <brk id="28" min="1" max="47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M1000"/>
  <sheetViews>
    <sheetView zoomScaleNormal="100" workbookViewId="0">
      <pane xSplit="3" ySplit="6" topLeftCell="D7" activePane="bottomRight" state="frozen"/>
      <selection activeCell="A1001" sqref="A1001:IV1007"/>
      <selection pane="topRight" activeCell="A1001" sqref="A1001:IV1007"/>
      <selection pane="bottomLeft" activeCell="A1001" sqref="A1001:IV1007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17" width="11" style="227" customWidth="1"/>
    <col min="118" max="16384" width="9" style="222"/>
  </cols>
  <sheetData>
    <row r="1" spans="1:117" ht="17.25">
      <c r="A1" s="179" t="s">
        <v>748</v>
      </c>
      <c r="B1" s="223"/>
      <c r="C1" s="223"/>
      <c r="D1" s="224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4"/>
      <c r="BF1" s="224"/>
      <c r="BG1" s="224"/>
      <c r="BH1" s="224"/>
      <c r="BI1" s="224"/>
      <c r="BJ1" s="224"/>
      <c r="BK1" s="222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2"/>
      <c r="BZ1" s="222"/>
      <c r="CA1" s="222"/>
      <c r="CB1" s="222"/>
      <c r="CC1" s="222"/>
      <c r="CD1" s="222"/>
      <c r="CE1" s="222"/>
      <c r="CF1" s="222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2"/>
      <c r="CU1" s="222"/>
      <c r="CV1" s="222"/>
      <c r="CW1" s="222"/>
      <c r="CX1" s="222"/>
      <c r="CY1" s="222"/>
      <c r="CZ1" s="222"/>
      <c r="DA1" s="222"/>
      <c r="DB1" s="224"/>
      <c r="DC1" s="224"/>
      <c r="DD1" s="224"/>
      <c r="DE1" s="224"/>
      <c r="DF1" s="224"/>
      <c r="DG1" s="224"/>
      <c r="DH1" s="222"/>
      <c r="DI1" s="222"/>
      <c r="DJ1" s="222"/>
      <c r="DK1" s="222"/>
      <c r="DL1" s="222"/>
      <c r="DM1" s="222"/>
    </row>
    <row r="2" spans="1:117" s="175" customFormat="1" ht="22.5" customHeight="1">
      <c r="A2" s="323" t="s">
        <v>11</v>
      </c>
      <c r="B2" s="323" t="s">
        <v>12</v>
      </c>
      <c r="C2" s="325" t="s">
        <v>13</v>
      </c>
      <c r="D2" s="231" t="s">
        <v>26</v>
      </c>
      <c r="E2" s="232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2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4"/>
      <c r="BD2" s="234"/>
      <c r="BE2" s="235"/>
      <c r="BF2" s="236"/>
      <c r="BG2" s="236"/>
      <c r="BH2" s="236"/>
      <c r="BI2" s="236"/>
      <c r="BJ2" s="236"/>
      <c r="BK2" s="234"/>
      <c r="BL2" s="235"/>
      <c r="BM2" s="236"/>
      <c r="BN2" s="236"/>
      <c r="BO2" s="236"/>
      <c r="BP2" s="236"/>
      <c r="BQ2" s="236"/>
      <c r="BR2" s="237" t="s">
        <v>27</v>
      </c>
      <c r="BS2" s="236"/>
      <c r="BT2" s="236"/>
      <c r="BU2" s="236"/>
      <c r="BV2" s="236"/>
      <c r="BW2" s="236"/>
      <c r="BX2" s="236"/>
      <c r="BY2" s="238"/>
      <c r="BZ2" s="238"/>
      <c r="CA2" s="238"/>
      <c r="CB2" s="238"/>
      <c r="CC2" s="238"/>
      <c r="CD2" s="238"/>
      <c r="CE2" s="238"/>
      <c r="CF2" s="234"/>
      <c r="CG2" s="236"/>
      <c r="CH2" s="236"/>
      <c r="CI2" s="236"/>
      <c r="CJ2" s="236"/>
      <c r="CK2" s="236"/>
      <c r="CL2" s="236"/>
      <c r="CM2" s="237" t="s">
        <v>28</v>
      </c>
      <c r="CN2" s="236"/>
      <c r="CO2" s="236"/>
      <c r="CP2" s="236"/>
      <c r="CQ2" s="236"/>
      <c r="CR2" s="236"/>
      <c r="CS2" s="236"/>
      <c r="CT2" s="238"/>
      <c r="CU2" s="238"/>
      <c r="CV2" s="238"/>
      <c r="CW2" s="238"/>
      <c r="CX2" s="238"/>
      <c r="CY2" s="238"/>
      <c r="CZ2" s="238"/>
      <c r="DA2" s="234"/>
      <c r="DB2" s="236"/>
      <c r="DC2" s="236"/>
      <c r="DD2" s="236"/>
      <c r="DE2" s="236"/>
      <c r="DF2" s="236"/>
      <c r="DG2" s="236"/>
      <c r="DH2" s="239" t="s">
        <v>15</v>
      </c>
      <c r="DI2" s="237" t="s">
        <v>29</v>
      </c>
      <c r="DJ2" s="240"/>
      <c r="DK2" s="240"/>
      <c r="DL2" s="240"/>
      <c r="DM2" s="241"/>
    </row>
    <row r="3" spans="1:117" s="175" customFormat="1" ht="22.5" customHeight="1">
      <c r="A3" s="324"/>
      <c r="B3" s="324"/>
      <c r="C3" s="326"/>
      <c r="D3" s="242"/>
      <c r="E3" s="243" t="s">
        <v>30</v>
      </c>
      <c r="F3" s="238"/>
      <c r="G3" s="238"/>
      <c r="H3" s="238"/>
      <c r="I3" s="238"/>
      <c r="J3" s="238"/>
      <c r="K3" s="233"/>
      <c r="L3" s="233"/>
      <c r="M3" s="233"/>
      <c r="N3" s="238"/>
      <c r="O3" s="233"/>
      <c r="P3" s="233"/>
      <c r="Q3" s="233"/>
      <c r="R3" s="238"/>
      <c r="S3" s="233"/>
      <c r="T3" s="233"/>
      <c r="U3" s="233"/>
      <c r="V3" s="238"/>
      <c r="W3" s="233"/>
      <c r="X3" s="233"/>
      <c r="Y3" s="233"/>
      <c r="Z3" s="238"/>
      <c r="AA3" s="233"/>
      <c r="AB3" s="233"/>
      <c r="AC3" s="244"/>
      <c r="AD3" s="243" t="s">
        <v>31</v>
      </c>
      <c r="AE3" s="238"/>
      <c r="AF3" s="238"/>
      <c r="AG3" s="238"/>
      <c r="AH3" s="238"/>
      <c r="AI3" s="238"/>
      <c r="AJ3" s="233"/>
      <c r="AK3" s="233"/>
      <c r="AL3" s="233"/>
      <c r="AM3" s="238"/>
      <c r="AN3" s="233"/>
      <c r="AO3" s="233"/>
      <c r="AP3" s="233"/>
      <c r="AQ3" s="238"/>
      <c r="AR3" s="233"/>
      <c r="AS3" s="233"/>
      <c r="AT3" s="233"/>
      <c r="AU3" s="238"/>
      <c r="AV3" s="233"/>
      <c r="AW3" s="233"/>
      <c r="AX3" s="233"/>
      <c r="AY3" s="238"/>
      <c r="AZ3" s="233"/>
      <c r="BA3" s="233"/>
      <c r="BB3" s="244"/>
      <c r="BC3" s="234" t="s">
        <v>16</v>
      </c>
      <c r="BD3" s="234"/>
      <c r="BE3" s="235"/>
      <c r="BF3" s="236"/>
      <c r="BG3" s="236"/>
      <c r="BH3" s="236"/>
      <c r="BI3" s="236"/>
      <c r="BJ3" s="236"/>
      <c r="BK3" s="234"/>
      <c r="BL3" s="235"/>
      <c r="BM3" s="236"/>
      <c r="BN3" s="236"/>
      <c r="BO3" s="236"/>
      <c r="BP3" s="236"/>
      <c r="BQ3" s="236"/>
      <c r="BR3" s="245"/>
      <c r="BS3" s="246" t="s">
        <v>32</v>
      </c>
      <c r="BT3" s="247"/>
      <c r="BU3" s="247"/>
      <c r="BV3" s="247"/>
      <c r="BW3" s="247"/>
      <c r="BX3" s="247"/>
      <c r="BY3" s="233"/>
      <c r="BZ3" s="238"/>
      <c r="CA3" s="238"/>
      <c r="CB3" s="238"/>
      <c r="CC3" s="238"/>
      <c r="CD3" s="238"/>
      <c r="CE3" s="238"/>
      <c r="CF3" s="234"/>
      <c r="CG3" s="236"/>
      <c r="CH3" s="236"/>
      <c r="CI3" s="236"/>
      <c r="CJ3" s="236"/>
      <c r="CK3" s="236"/>
      <c r="CL3" s="236"/>
      <c r="CM3" s="245"/>
      <c r="CN3" s="246" t="s">
        <v>33</v>
      </c>
      <c r="CO3" s="247"/>
      <c r="CP3" s="247"/>
      <c r="CQ3" s="247"/>
      <c r="CR3" s="247"/>
      <c r="CS3" s="247"/>
      <c r="CT3" s="233"/>
      <c r="CU3" s="238"/>
      <c r="CV3" s="238"/>
      <c r="CW3" s="238"/>
      <c r="CX3" s="238"/>
      <c r="CY3" s="238"/>
      <c r="CZ3" s="238"/>
      <c r="DA3" s="234"/>
      <c r="DB3" s="236"/>
      <c r="DC3" s="236"/>
      <c r="DD3" s="236"/>
      <c r="DE3" s="236"/>
      <c r="DF3" s="236"/>
      <c r="DG3" s="236"/>
      <c r="DH3" s="248"/>
      <c r="DI3" s="343" t="s">
        <v>3</v>
      </c>
      <c r="DJ3" s="342" t="s">
        <v>34</v>
      </c>
      <c r="DK3" s="342" t="s">
        <v>35</v>
      </c>
      <c r="DL3" s="342" t="s">
        <v>36</v>
      </c>
      <c r="DM3" s="342" t="s">
        <v>37</v>
      </c>
    </row>
    <row r="4" spans="1:117" s="175" customFormat="1" ht="22.5" customHeight="1">
      <c r="A4" s="324"/>
      <c r="B4" s="324"/>
      <c r="C4" s="326"/>
      <c r="D4" s="249"/>
      <c r="E4" s="242"/>
      <c r="F4" s="344" t="s">
        <v>38</v>
      </c>
      <c r="G4" s="345"/>
      <c r="H4" s="345"/>
      <c r="I4" s="346"/>
      <c r="J4" s="344" t="s">
        <v>39</v>
      </c>
      <c r="K4" s="345"/>
      <c r="L4" s="345"/>
      <c r="M4" s="346"/>
      <c r="N4" s="344" t="s">
        <v>40</v>
      </c>
      <c r="O4" s="345"/>
      <c r="P4" s="345"/>
      <c r="Q4" s="346"/>
      <c r="R4" s="344" t="s">
        <v>41</v>
      </c>
      <c r="S4" s="345"/>
      <c r="T4" s="345"/>
      <c r="U4" s="346"/>
      <c r="V4" s="344" t="s">
        <v>42</v>
      </c>
      <c r="W4" s="345"/>
      <c r="X4" s="345"/>
      <c r="Y4" s="346"/>
      <c r="Z4" s="344" t="s">
        <v>43</v>
      </c>
      <c r="AA4" s="345"/>
      <c r="AB4" s="345"/>
      <c r="AC4" s="346"/>
      <c r="AD4" s="242"/>
      <c r="AE4" s="344" t="s">
        <v>38</v>
      </c>
      <c r="AF4" s="345"/>
      <c r="AG4" s="345"/>
      <c r="AH4" s="346"/>
      <c r="AI4" s="344" t="s">
        <v>39</v>
      </c>
      <c r="AJ4" s="345"/>
      <c r="AK4" s="345"/>
      <c r="AL4" s="346"/>
      <c r="AM4" s="344" t="s">
        <v>40</v>
      </c>
      <c r="AN4" s="345"/>
      <c r="AO4" s="345"/>
      <c r="AP4" s="346"/>
      <c r="AQ4" s="344" t="s">
        <v>41</v>
      </c>
      <c r="AR4" s="345"/>
      <c r="AS4" s="345"/>
      <c r="AT4" s="346"/>
      <c r="AU4" s="344" t="s">
        <v>42</v>
      </c>
      <c r="AV4" s="345"/>
      <c r="AW4" s="345"/>
      <c r="AX4" s="346"/>
      <c r="AY4" s="344" t="s">
        <v>43</v>
      </c>
      <c r="AZ4" s="345"/>
      <c r="BA4" s="345"/>
      <c r="BB4" s="346"/>
      <c r="BC4" s="250"/>
      <c r="BD4" s="243" t="s">
        <v>44</v>
      </c>
      <c r="BE4" s="232"/>
      <c r="BF4" s="232"/>
      <c r="BG4" s="232"/>
      <c r="BH4" s="232"/>
      <c r="BI4" s="232"/>
      <c r="BJ4" s="251"/>
      <c r="BK4" s="252" t="s">
        <v>45</v>
      </c>
      <c r="BL4" s="232"/>
      <c r="BM4" s="232"/>
      <c r="BN4" s="232"/>
      <c r="BO4" s="232"/>
      <c r="BP4" s="232"/>
      <c r="BQ4" s="232"/>
      <c r="BR4" s="250"/>
      <c r="BS4" s="253"/>
      <c r="BT4" s="254"/>
      <c r="BU4" s="254"/>
      <c r="BV4" s="254"/>
      <c r="BW4" s="254"/>
      <c r="BX4" s="255"/>
      <c r="BY4" s="243" t="s">
        <v>30</v>
      </c>
      <c r="BZ4" s="252"/>
      <c r="CA4" s="232"/>
      <c r="CB4" s="232"/>
      <c r="CC4" s="232"/>
      <c r="CD4" s="232"/>
      <c r="CE4" s="251"/>
      <c r="CF4" s="252" t="s">
        <v>46</v>
      </c>
      <c r="CG4" s="232"/>
      <c r="CH4" s="232"/>
      <c r="CI4" s="232"/>
      <c r="CJ4" s="232"/>
      <c r="CK4" s="232"/>
      <c r="CL4" s="251"/>
      <c r="CM4" s="250"/>
      <c r="CN4" s="253"/>
      <c r="CO4" s="254"/>
      <c r="CP4" s="254"/>
      <c r="CQ4" s="254"/>
      <c r="CR4" s="254"/>
      <c r="CS4" s="255"/>
      <c r="CT4" s="243" t="s">
        <v>31</v>
      </c>
      <c r="CU4" s="252"/>
      <c r="CV4" s="232"/>
      <c r="CW4" s="232"/>
      <c r="CX4" s="232"/>
      <c r="CY4" s="232"/>
      <c r="CZ4" s="251"/>
      <c r="DA4" s="252" t="s">
        <v>46</v>
      </c>
      <c r="DB4" s="232"/>
      <c r="DC4" s="232"/>
      <c r="DD4" s="232"/>
      <c r="DE4" s="232"/>
      <c r="DF4" s="232"/>
      <c r="DG4" s="251"/>
      <c r="DH4" s="248"/>
      <c r="DI4" s="343"/>
      <c r="DJ4" s="343"/>
      <c r="DK4" s="343"/>
      <c r="DL4" s="343"/>
      <c r="DM4" s="343"/>
    </row>
    <row r="5" spans="1:117" s="175" customFormat="1" ht="22.5" customHeight="1">
      <c r="A5" s="324"/>
      <c r="B5" s="324"/>
      <c r="C5" s="326"/>
      <c r="D5" s="249" t="s">
        <v>3</v>
      </c>
      <c r="E5" s="242" t="s">
        <v>3</v>
      </c>
      <c r="F5" s="242" t="s">
        <v>3</v>
      </c>
      <c r="G5" s="256" t="s">
        <v>34</v>
      </c>
      <c r="H5" s="256" t="s">
        <v>35</v>
      </c>
      <c r="I5" s="256" t="s">
        <v>36</v>
      </c>
      <c r="J5" s="242" t="s">
        <v>3</v>
      </c>
      <c r="K5" s="256" t="s">
        <v>34</v>
      </c>
      <c r="L5" s="256" t="s">
        <v>35</v>
      </c>
      <c r="M5" s="256" t="s">
        <v>36</v>
      </c>
      <c r="N5" s="242" t="s">
        <v>3</v>
      </c>
      <c r="O5" s="256" t="s">
        <v>34</v>
      </c>
      <c r="P5" s="256" t="s">
        <v>35</v>
      </c>
      <c r="Q5" s="256" t="s">
        <v>36</v>
      </c>
      <c r="R5" s="242" t="s">
        <v>3</v>
      </c>
      <c r="S5" s="256" t="s">
        <v>34</v>
      </c>
      <c r="T5" s="256" t="s">
        <v>35</v>
      </c>
      <c r="U5" s="256" t="s">
        <v>36</v>
      </c>
      <c r="V5" s="242" t="s">
        <v>3</v>
      </c>
      <c r="W5" s="256" t="s">
        <v>34</v>
      </c>
      <c r="X5" s="256" t="s">
        <v>35</v>
      </c>
      <c r="Y5" s="256" t="s">
        <v>36</v>
      </c>
      <c r="Z5" s="242" t="s">
        <v>3</v>
      </c>
      <c r="AA5" s="256" t="s">
        <v>34</v>
      </c>
      <c r="AB5" s="256" t="s">
        <v>35</v>
      </c>
      <c r="AC5" s="256" t="s">
        <v>36</v>
      </c>
      <c r="AD5" s="242" t="s">
        <v>3</v>
      </c>
      <c r="AE5" s="242" t="s">
        <v>3</v>
      </c>
      <c r="AF5" s="256" t="s">
        <v>34</v>
      </c>
      <c r="AG5" s="256" t="s">
        <v>35</v>
      </c>
      <c r="AH5" s="256" t="s">
        <v>36</v>
      </c>
      <c r="AI5" s="242" t="s">
        <v>3</v>
      </c>
      <c r="AJ5" s="256" t="s">
        <v>34</v>
      </c>
      <c r="AK5" s="256" t="s">
        <v>35</v>
      </c>
      <c r="AL5" s="256" t="s">
        <v>36</v>
      </c>
      <c r="AM5" s="242" t="s">
        <v>3</v>
      </c>
      <c r="AN5" s="256" t="s">
        <v>34</v>
      </c>
      <c r="AO5" s="256" t="s">
        <v>35</v>
      </c>
      <c r="AP5" s="256" t="s">
        <v>36</v>
      </c>
      <c r="AQ5" s="242" t="s">
        <v>3</v>
      </c>
      <c r="AR5" s="256" t="s">
        <v>34</v>
      </c>
      <c r="AS5" s="256" t="s">
        <v>35</v>
      </c>
      <c r="AT5" s="256" t="s">
        <v>36</v>
      </c>
      <c r="AU5" s="242" t="s">
        <v>3</v>
      </c>
      <c r="AV5" s="256" t="s">
        <v>34</v>
      </c>
      <c r="AW5" s="256" t="s">
        <v>35</v>
      </c>
      <c r="AX5" s="256" t="s">
        <v>36</v>
      </c>
      <c r="AY5" s="242" t="s">
        <v>3</v>
      </c>
      <c r="AZ5" s="256" t="s">
        <v>34</v>
      </c>
      <c r="BA5" s="256" t="s">
        <v>35</v>
      </c>
      <c r="BB5" s="256" t="s">
        <v>36</v>
      </c>
      <c r="BC5" s="249" t="s">
        <v>3</v>
      </c>
      <c r="BD5" s="249" t="s">
        <v>3</v>
      </c>
      <c r="BE5" s="249" t="s">
        <v>47</v>
      </c>
      <c r="BF5" s="249" t="s">
        <v>48</v>
      </c>
      <c r="BG5" s="249" t="s">
        <v>49</v>
      </c>
      <c r="BH5" s="249" t="s">
        <v>50</v>
      </c>
      <c r="BI5" s="249" t="s">
        <v>51</v>
      </c>
      <c r="BJ5" s="249" t="s">
        <v>52</v>
      </c>
      <c r="BK5" s="249" t="s">
        <v>3</v>
      </c>
      <c r="BL5" s="249" t="s">
        <v>47</v>
      </c>
      <c r="BM5" s="249" t="s">
        <v>48</v>
      </c>
      <c r="BN5" s="249" t="s">
        <v>49</v>
      </c>
      <c r="BO5" s="249" t="s">
        <v>50</v>
      </c>
      <c r="BP5" s="249" t="s">
        <v>51</v>
      </c>
      <c r="BQ5" s="250" t="s">
        <v>52</v>
      </c>
      <c r="BR5" s="249" t="s">
        <v>3</v>
      </c>
      <c r="BS5" s="257" t="s">
        <v>47</v>
      </c>
      <c r="BT5" s="257" t="s">
        <v>48</v>
      </c>
      <c r="BU5" s="257" t="s">
        <v>49</v>
      </c>
      <c r="BV5" s="257" t="s">
        <v>50</v>
      </c>
      <c r="BW5" s="257" t="s">
        <v>51</v>
      </c>
      <c r="BX5" s="257" t="s">
        <v>52</v>
      </c>
      <c r="BY5" s="249" t="s">
        <v>3</v>
      </c>
      <c r="BZ5" s="257" t="s">
        <v>47</v>
      </c>
      <c r="CA5" s="249" t="s">
        <v>48</v>
      </c>
      <c r="CB5" s="249" t="s">
        <v>49</v>
      </c>
      <c r="CC5" s="249" t="s">
        <v>50</v>
      </c>
      <c r="CD5" s="249" t="s">
        <v>51</v>
      </c>
      <c r="CE5" s="249" t="s">
        <v>52</v>
      </c>
      <c r="CF5" s="249" t="s">
        <v>3</v>
      </c>
      <c r="CG5" s="249" t="s">
        <v>47</v>
      </c>
      <c r="CH5" s="249" t="s">
        <v>48</v>
      </c>
      <c r="CI5" s="249" t="s">
        <v>49</v>
      </c>
      <c r="CJ5" s="249" t="s">
        <v>50</v>
      </c>
      <c r="CK5" s="249" t="s">
        <v>51</v>
      </c>
      <c r="CL5" s="249" t="s">
        <v>52</v>
      </c>
      <c r="CM5" s="249" t="s">
        <v>3</v>
      </c>
      <c r="CN5" s="257" t="s">
        <v>47</v>
      </c>
      <c r="CO5" s="257" t="s">
        <v>48</v>
      </c>
      <c r="CP5" s="257" t="s">
        <v>49</v>
      </c>
      <c r="CQ5" s="257" t="s">
        <v>50</v>
      </c>
      <c r="CR5" s="257" t="s">
        <v>51</v>
      </c>
      <c r="CS5" s="257" t="s">
        <v>52</v>
      </c>
      <c r="CT5" s="249" t="s">
        <v>3</v>
      </c>
      <c r="CU5" s="257" t="s">
        <v>47</v>
      </c>
      <c r="CV5" s="249" t="s">
        <v>48</v>
      </c>
      <c r="CW5" s="249" t="s">
        <v>49</v>
      </c>
      <c r="CX5" s="249" t="s">
        <v>50</v>
      </c>
      <c r="CY5" s="249" t="s">
        <v>51</v>
      </c>
      <c r="CZ5" s="249" t="s">
        <v>52</v>
      </c>
      <c r="DA5" s="249" t="s">
        <v>3</v>
      </c>
      <c r="DB5" s="249" t="s">
        <v>47</v>
      </c>
      <c r="DC5" s="249" t="s">
        <v>48</v>
      </c>
      <c r="DD5" s="249" t="s">
        <v>49</v>
      </c>
      <c r="DE5" s="249" t="s">
        <v>50</v>
      </c>
      <c r="DF5" s="249" t="s">
        <v>51</v>
      </c>
      <c r="DG5" s="249" t="s">
        <v>52</v>
      </c>
      <c r="DH5" s="248"/>
      <c r="DI5" s="242"/>
      <c r="DJ5" s="242"/>
      <c r="DK5" s="242"/>
      <c r="DL5" s="242"/>
      <c r="DM5" s="242"/>
    </row>
    <row r="6" spans="1:117" s="176" customFormat="1" ht="13.5" customHeight="1">
      <c r="A6" s="324"/>
      <c r="B6" s="324"/>
      <c r="C6" s="326"/>
      <c r="D6" s="258" t="s">
        <v>5</v>
      </c>
      <c r="E6" s="259" t="s">
        <v>5</v>
      </c>
      <c r="F6" s="259" t="s">
        <v>5</v>
      </c>
      <c r="G6" s="260" t="s">
        <v>5</v>
      </c>
      <c r="H6" s="260" t="s">
        <v>5</v>
      </c>
      <c r="I6" s="260" t="s">
        <v>5</v>
      </c>
      <c r="J6" s="259" t="s">
        <v>5</v>
      </c>
      <c r="K6" s="260" t="s">
        <v>5</v>
      </c>
      <c r="L6" s="260" t="s">
        <v>5</v>
      </c>
      <c r="M6" s="260" t="s">
        <v>5</v>
      </c>
      <c r="N6" s="259" t="s">
        <v>5</v>
      </c>
      <c r="O6" s="260" t="s">
        <v>5</v>
      </c>
      <c r="P6" s="260" t="s">
        <v>5</v>
      </c>
      <c r="Q6" s="260" t="s">
        <v>5</v>
      </c>
      <c r="R6" s="259" t="s">
        <v>5</v>
      </c>
      <c r="S6" s="260" t="s">
        <v>5</v>
      </c>
      <c r="T6" s="260" t="s">
        <v>5</v>
      </c>
      <c r="U6" s="260" t="s">
        <v>5</v>
      </c>
      <c r="V6" s="259" t="s">
        <v>5</v>
      </c>
      <c r="W6" s="260" t="s">
        <v>5</v>
      </c>
      <c r="X6" s="260" t="s">
        <v>5</v>
      </c>
      <c r="Y6" s="260" t="s">
        <v>5</v>
      </c>
      <c r="Z6" s="259" t="s">
        <v>5</v>
      </c>
      <c r="AA6" s="260" t="s">
        <v>5</v>
      </c>
      <c r="AB6" s="260" t="s">
        <v>5</v>
      </c>
      <c r="AC6" s="260" t="s">
        <v>5</v>
      </c>
      <c r="AD6" s="259" t="s">
        <v>5</v>
      </c>
      <c r="AE6" s="259" t="s">
        <v>5</v>
      </c>
      <c r="AF6" s="260" t="s">
        <v>5</v>
      </c>
      <c r="AG6" s="260" t="s">
        <v>5</v>
      </c>
      <c r="AH6" s="260" t="s">
        <v>5</v>
      </c>
      <c r="AI6" s="259" t="s">
        <v>5</v>
      </c>
      <c r="AJ6" s="260" t="s">
        <v>5</v>
      </c>
      <c r="AK6" s="260" t="s">
        <v>5</v>
      </c>
      <c r="AL6" s="260" t="s">
        <v>5</v>
      </c>
      <c r="AM6" s="259" t="s">
        <v>5</v>
      </c>
      <c r="AN6" s="260" t="s">
        <v>5</v>
      </c>
      <c r="AO6" s="260" t="s">
        <v>5</v>
      </c>
      <c r="AP6" s="260" t="s">
        <v>5</v>
      </c>
      <c r="AQ6" s="259" t="s">
        <v>5</v>
      </c>
      <c r="AR6" s="260" t="s">
        <v>5</v>
      </c>
      <c r="AS6" s="260" t="s">
        <v>5</v>
      </c>
      <c r="AT6" s="260" t="s">
        <v>5</v>
      </c>
      <c r="AU6" s="259" t="s">
        <v>5</v>
      </c>
      <c r="AV6" s="260" t="s">
        <v>5</v>
      </c>
      <c r="AW6" s="260" t="s">
        <v>5</v>
      </c>
      <c r="AX6" s="260" t="s">
        <v>5</v>
      </c>
      <c r="AY6" s="259" t="s">
        <v>5</v>
      </c>
      <c r="AZ6" s="260" t="s">
        <v>5</v>
      </c>
      <c r="BA6" s="260" t="s">
        <v>5</v>
      </c>
      <c r="BB6" s="260" t="s">
        <v>5</v>
      </c>
      <c r="BC6" s="258" t="s">
        <v>5</v>
      </c>
      <c r="BD6" s="258" t="s">
        <v>5</v>
      </c>
      <c r="BE6" s="258" t="s">
        <v>5</v>
      </c>
      <c r="BF6" s="258" t="s">
        <v>5</v>
      </c>
      <c r="BG6" s="258" t="s">
        <v>5</v>
      </c>
      <c r="BH6" s="258" t="s">
        <v>5</v>
      </c>
      <c r="BI6" s="258" t="s">
        <v>5</v>
      </c>
      <c r="BJ6" s="258" t="s">
        <v>5</v>
      </c>
      <c r="BK6" s="258" t="s">
        <v>5</v>
      </c>
      <c r="BL6" s="258" t="s">
        <v>5</v>
      </c>
      <c r="BM6" s="258" t="s">
        <v>5</v>
      </c>
      <c r="BN6" s="258" t="s">
        <v>5</v>
      </c>
      <c r="BO6" s="258" t="s">
        <v>5</v>
      </c>
      <c r="BP6" s="258" t="s">
        <v>5</v>
      </c>
      <c r="BQ6" s="261" t="s">
        <v>5</v>
      </c>
      <c r="BR6" s="258" t="s">
        <v>5</v>
      </c>
      <c r="BS6" s="258" t="s">
        <v>5</v>
      </c>
      <c r="BT6" s="258" t="s">
        <v>5</v>
      </c>
      <c r="BU6" s="258" t="s">
        <v>5</v>
      </c>
      <c r="BV6" s="258" t="s">
        <v>5</v>
      </c>
      <c r="BW6" s="258" t="s">
        <v>5</v>
      </c>
      <c r="BX6" s="258" t="s">
        <v>5</v>
      </c>
      <c r="BY6" s="258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8" t="s">
        <v>5</v>
      </c>
      <c r="CG6" s="258" t="s">
        <v>5</v>
      </c>
      <c r="CH6" s="258" t="s">
        <v>5</v>
      </c>
      <c r="CI6" s="258" t="s">
        <v>5</v>
      </c>
      <c r="CJ6" s="258" t="s">
        <v>5</v>
      </c>
      <c r="CK6" s="258" t="s">
        <v>5</v>
      </c>
      <c r="CL6" s="258" t="s">
        <v>5</v>
      </c>
      <c r="CM6" s="258" t="s">
        <v>5</v>
      </c>
      <c r="CN6" s="258" t="s">
        <v>5</v>
      </c>
      <c r="CO6" s="258" t="s">
        <v>5</v>
      </c>
      <c r="CP6" s="258" t="s">
        <v>5</v>
      </c>
      <c r="CQ6" s="258" t="s">
        <v>5</v>
      </c>
      <c r="CR6" s="258" t="s">
        <v>5</v>
      </c>
      <c r="CS6" s="258" t="s">
        <v>5</v>
      </c>
      <c r="CT6" s="258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8" t="s">
        <v>5</v>
      </c>
      <c r="DB6" s="258" t="s">
        <v>5</v>
      </c>
      <c r="DC6" s="258" t="s">
        <v>5</v>
      </c>
      <c r="DD6" s="258" t="s">
        <v>5</v>
      </c>
      <c r="DE6" s="258" t="s">
        <v>5</v>
      </c>
      <c r="DF6" s="258" t="s">
        <v>5</v>
      </c>
      <c r="DG6" s="258" t="s">
        <v>5</v>
      </c>
      <c r="DH6" s="258" t="s">
        <v>5</v>
      </c>
      <c r="DI6" s="259" t="s">
        <v>4</v>
      </c>
      <c r="DJ6" s="258" t="s">
        <v>5</v>
      </c>
      <c r="DK6" s="258" t="s">
        <v>5</v>
      </c>
      <c r="DL6" s="258" t="s">
        <v>5</v>
      </c>
      <c r="DM6" s="258" t="s">
        <v>5</v>
      </c>
    </row>
    <row r="7" spans="1:117" s="300" customFormat="1" ht="13.5" customHeight="1">
      <c r="A7" s="302" t="str">
        <f>ごみ処理概要!A7</f>
        <v>沖縄県</v>
      </c>
      <c r="B7" s="303" t="str">
        <f>ごみ処理概要!B7</f>
        <v>47000</v>
      </c>
      <c r="C7" s="304" t="s">
        <v>3</v>
      </c>
      <c r="D7" s="308">
        <f>SUM(E7,AD7,BC7)</f>
        <v>455636</v>
      </c>
      <c r="E7" s="308">
        <f>SUM(F7,J7,N7,R7,V7,Z7)</f>
        <v>277023</v>
      </c>
      <c r="F7" s="308">
        <f>SUM(G7:I7)</f>
        <v>0</v>
      </c>
      <c r="G7" s="308">
        <f>SUM(G$8:G$1000)</f>
        <v>0</v>
      </c>
      <c r="H7" s="308">
        <f>SUM(H$8:H$1000)</f>
        <v>0</v>
      </c>
      <c r="I7" s="308">
        <f>SUM(I$8:I$1000)</f>
        <v>0</v>
      </c>
      <c r="J7" s="308">
        <f>SUM(K7:M7)</f>
        <v>229594</v>
      </c>
      <c r="K7" s="308">
        <f>SUM(K$8:K$1000)</f>
        <v>15078</v>
      </c>
      <c r="L7" s="308">
        <f>SUM(L$8:L$1000)</f>
        <v>206758</v>
      </c>
      <c r="M7" s="308">
        <f>SUM(M$8:M$1000)</f>
        <v>7758</v>
      </c>
      <c r="N7" s="308">
        <f>SUM(O7:Q7)</f>
        <v>7521</v>
      </c>
      <c r="O7" s="308">
        <f>SUM(O$8:O$1000)</f>
        <v>623</v>
      </c>
      <c r="P7" s="308">
        <f>SUM(P$8:P$1000)</f>
        <v>6541</v>
      </c>
      <c r="Q7" s="308">
        <f>SUM(Q$8:Q$1000)</f>
        <v>357</v>
      </c>
      <c r="R7" s="308">
        <f>SUM(S7:U7)</f>
        <v>34569</v>
      </c>
      <c r="S7" s="308">
        <f>SUM(S$8:S$1000)</f>
        <v>2988</v>
      </c>
      <c r="T7" s="308">
        <f>SUM(T$8:T$1000)</f>
        <v>31097</v>
      </c>
      <c r="U7" s="308">
        <f>SUM(U$8:U$1000)</f>
        <v>484</v>
      </c>
      <c r="V7" s="308">
        <f>SUM(W7:Y7)</f>
        <v>164</v>
      </c>
      <c r="W7" s="308">
        <f>SUM(W$8:W$1000)</f>
        <v>35</v>
      </c>
      <c r="X7" s="308">
        <f>SUM(X$8:X$1000)</f>
        <v>129</v>
      </c>
      <c r="Y7" s="308">
        <f>SUM(Y$8:Y$1000)</f>
        <v>0</v>
      </c>
      <c r="Z7" s="308">
        <f>SUM(AA7:AC7)</f>
        <v>5175</v>
      </c>
      <c r="AA7" s="308">
        <f>SUM(AA$8:AA$1000)</f>
        <v>711</v>
      </c>
      <c r="AB7" s="308">
        <f>SUM(AB$8:AB$1000)</f>
        <v>4464</v>
      </c>
      <c r="AC7" s="308">
        <f>SUM(AC$8:AC$1000)</f>
        <v>0</v>
      </c>
      <c r="AD7" s="308">
        <f>SUM(AE7,AI7,AM7,AQ7,AU7,AY7)</f>
        <v>156690</v>
      </c>
      <c r="AE7" s="308">
        <f>SUM(AF7:AH7)</f>
        <v>0</v>
      </c>
      <c r="AF7" s="308">
        <f>SUM(AF$8:AF$1000)</f>
        <v>0</v>
      </c>
      <c r="AG7" s="308">
        <f>SUM(AG$8:AG$1000)</f>
        <v>0</v>
      </c>
      <c r="AH7" s="308">
        <f>SUM(AH$8:AH$1000)</f>
        <v>0</v>
      </c>
      <c r="AI7" s="308">
        <f>SUM(AJ7:AL7)</f>
        <v>144725</v>
      </c>
      <c r="AJ7" s="308">
        <f>SUM(AJ$8:AJ$1000)</f>
        <v>286</v>
      </c>
      <c r="AK7" s="308">
        <f>SUM(AK$8:AK$1000)</f>
        <v>1082</v>
      </c>
      <c r="AL7" s="308">
        <f>SUM(AL$8:AL$1000)</f>
        <v>143357</v>
      </c>
      <c r="AM7" s="308">
        <f>SUM(AN7:AP7)</f>
        <v>1382</v>
      </c>
      <c r="AN7" s="308">
        <f>SUM(AN$8:AN$1000)</f>
        <v>39</v>
      </c>
      <c r="AO7" s="308">
        <f>SUM(AO$8:AO$1000)</f>
        <v>159</v>
      </c>
      <c r="AP7" s="308">
        <f>SUM(AP$8:AP$1000)</f>
        <v>1184</v>
      </c>
      <c r="AQ7" s="308">
        <f>SUM(AR7:AT7)</f>
        <v>10506</v>
      </c>
      <c r="AR7" s="308">
        <f>SUM(AR$8:AR$1000)</f>
        <v>91</v>
      </c>
      <c r="AS7" s="308">
        <f>SUM(AS$8:AS$1000)</f>
        <v>1139</v>
      </c>
      <c r="AT7" s="308">
        <f>SUM(AT$8:AT$1000)</f>
        <v>9276</v>
      </c>
      <c r="AU7" s="308">
        <f>SUM(AV7:AX7)</f>
        <v>2</v>
      </c>
      <c r="AV7" s="308">
        <f>SUM(AV$8:AV$1000)</f>
        <v>0</v>
      </c>
      <c r="AW7" s="308">
        <f>SUM(AW$8:AW$1000)</f>
        <v>2</v>
      </c>
      <c r="AX7" s="308">
        <f>SUM(AX$8:AX$1000)</f>
        <v>0</v>
      </c>
      <c r="AY7" s="308">
        <f>SUM(AZ7:BB7)</f>
        <v>75</v>
      </c>
      <c r="AZ7" s="308">
        <f>SUM(AZ$8:AZ$1000)</f>
        <v>0</v>
      </c>
      <c r="BA7" s="308">
        <f>SUM(BA$8:BA$1000)</f>
        <v>36</v>
      </c>
      <c r="BB7" s="308">
        <f>SUM(BB$8:BB$1000)</f>
        <v>39</v>
      </c>
      <c r="BC7" s="308">
        <f>SUM(BD7,BK7)</f>
        <v>21923</v>
      </c>
      <c r="BD7" s="308">
        <f>SUM(BE7:BJ7)</f>
        <v>13798</v>
      </c>
      <c r="BE7" s="308">
        <f t="shared" ref="BE7:BJ7" si="0">SUM(BE$8:BE$1000)</f>
        <v>22</v>
      </c>
      <c r="BF7" s="308">
        <f t="shared" si="0"/>
        <v>6476</v>
      </c>
      <c r="BG7" s="308">
        <f t="shared" si="0"/>
        <v>772</v>
      </c>
      <c r="BH7" s="308">
        <f t="shared" si="0"/>
        <v>3353</v>
      </c>
      <c r="BI7" s="308">
        <f t="shared" si="0"/>
        <v>164</v>
      </c>
      <c r="BJ7" s="308">
        <f t="shared" si="0"/>
        <v>3011</v>
      </c>
      <c r="BK7" s="308">
        <f>SUM(BL7:BQ7)</f>
        <v>8125</v>
      </c>
      <c r="BL7" s="308">
        <f t="shared" ref="BL7:BQ7" si="1">SUM(BL$8:BL$1000)</f>
        <v>0</v>
      </c>
      <c r="BM7" s="308">
        <f t="shared" si="1"/>
        <v>6210</v>
      </c>
      <c r="BN7" s="308">
        <f t="shared" si="1"/>
        <v>225</v>
      </c>
      <c r="BO7" s="308">
        <f t="shared" si="1"/>
        <v>697</v>
      </c>
      <c r="BP7" s="308">
        <f t="shared" si="1"/>
        <v>8</v>
      </c>
      <c r="BQ7" s="308">
        <f t="shared" si="1"/>
        <v>985</v>
      </c>
      <c r="BR7" s="308">
        <f t="shared" ref="BR7:BX7" si="2">SUM(BY7,CF7)</f>
        <v>290821</v>
      </c>
      <c r="BS7" s="308">
        <f t="shared" si="2"/>
        <v>22</v>
      </c>
      <c r="BT7" s="308">
        <f t="shared" si="2"/>
        <v>236070</v>
      </c>
      <c r="BU7" s="308">
        <f t="shared" si="2"/>
        <v>8293</v>
      </c>
      <c r="BV7" s="308">
        <f t="shared" si="2"/>
        <v>37922</v>
      </c>
      <c r="BW7" s="308">
        <f t="shared" si="2"/>
        <v>328</v>
      </c>
      <c r="BX7" s="308">
        <f t="shared" si="2"/>
        <v>8186</v>
      </c>
      <c r="BY7" s="308">
        <f>SUM(BZ7:CE7)</f>
        <v>277023</v>
      </c>
      <c r="BZ7" s="308">
        <f>F7</f>
        <v>0</v>
      </c>
      <c r="CA7" s="308">
        <f>J7</f>
        <v>229594</v>
      </c>
      <c r="CB7" s="308">
        <f>N7</f>
        <v>7521</v>
      </c>
      <c r="CC7" s="308">
        <f>R7</f>
        <v>34569</v>
      </c>
      <c r="CD7" s="308">
        <f>V7</f>
        <v>164</v>
      </c>
      <c r="CE7" s="308">
        <f>Z7</f>
        <v>5175</v>
      </c>
      <c r="CF7" s="308">
        <f>SUM(CG7:CL7)</f>
        <v>13798</v>
      </c>
      <c r="CG7" s="308">
        <f t="shared" ref="CG7:CL7" si="3">BE7</f>
        <v>22</v>
      </c>
      <c r="CH7" s="308">
        <f t="shared" si="3"/>
        <v>6476</v>
      </c>
      <c r="CI7" s="308">
        <f t="shared" si="3"/>
        <v>772</v>
      </c>
      <c r="CJ7" s="308">
        <f t="shared" si="3"/>
        <v>3353</v>
      </c>
      <c r="CK7" s="308">
        <f t="shared" si="3"/>
        <v>164</v>
      </c>
      <c r="CL7" s="308">
        <f t="shared" si="3"/>
        <v>3011</v>
      </c>
      <c r="CM7" s="308">
        <f t="shared" ref="CM7:CS7" si="4">SUM(CT7,DA7)</f>
        <v>164815</v>
      </c>
      <c r="CN7" s="308">
        <f t="shared" si="4"/>
        <v>0</v>
      </c>
      <c r="CO7" s="308">
        <f t="shared" si="4"/>
        <v>150935</v>
      </c>
      <c r="CP7" s="308">
        <f t="shared" si="4"/>
        <v>1607</v>
      </c>
      <c r="CQ7" s="308">
        <f t="shared" si="4"/>
        <v>11203</v>
      </c>
      <c r="CR7" s="308">
        <f t="shared" si="4"/>
        <v>10</v>
      </c>
      <c r="CS7" s="308">
        <f t="shared" si="4"/>
        <v>1060</v>
      </c>
      <c r="CT7" s="308">
        <f>SUM(CU7:CZ7)</f>
        <v>156690</v>
      </c>
      <c r="CU7" s="308">
        <f>AE7</f>
        <v>0</v>
      </c>
      <c r="CV7" s="308">
        <f>AI7</f>
        <v>144725</v>
      </c>
      <c r="CW7" s="308">
        <f>AM7</f>
        <v>1382</v>
      </c>
      <c r="CX7" s="308">
        <f>AQ7</f>
        <v>10506</v>
      </c>
      <c r="CY7" s="308">
        <f>AU7</f>
        <v>2</v>
      </c>
      <c r="CZ7" s="308">
        <f>AY7</f>
        <v>75</v>
      </c>
      <c r="DA7" s="308">
        <f>SUM(DB7:DG7)</f>
        <v>8125</v>
      </c>
      <c r="DB7" s="308">
        <f t="shared" ref="DB7:DG7" si="5">BL7</f>
        <v>0</v>
      </c>
      <c r="DC7" s="308">
        <f t="shared" si="5"/>
        <v>6210</v>
      </c>
      <c r="DD7" s="308">
        <f t="shared" si="5"/>
        <v>225</v>
      </c>
      <c r="DE7" s="308">
        <f t="shared" si="5"/>
        <v>697</v>
      </c>
      <c r="DF7" s="308">
        <f t="shared" si="5"/>
        <v>8</v>
      </c>
      <c r="DG7" s="308">
        <f t="shared" si="5"/>
        <v>985</v>
      </c>
      <c r="DH7" s="308">
        <f>SUM(DH$8:DH$1000)</f>
        <v>5</v>
      </c>
      <c r="DI7" s="308">
        <f>SUM(DJ7:DM7)</f>
        <v>416</v>
      </c>
      <c r="DJ7" s="308">
        <f>SUM(DJ$8:DJ$1000)</f>
        <v>114</v>
      </c>
      <c r="DK7" s="308">
        <f>SUM(DK$8:DK$1000)</f>
        <v>293</v>
      </c>
      <c r="DL7" s="308">
        <f>SUM(DL$8:DL$1000)</f>
        <v>7</v>
      </c>
      <c r="DM7" s="308">
        <f>SUM(DM$8:DM$1000)</f>
        <v>2</v>
      </c>
    </row>
    <row r="8" spans="1:117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SUM(E8,AD8,BC8)</f>
        <v>102122</v>
      </c>
      <c r="E8" s="292">
        <f>SUM(F8,J8,N8,R8,V8,Z8)</f>
        <v>60877</v>
      </c>
      <c r="F8" s="292">
        <f>SUM(G8:I8)</f>
        <v>0</v>
      </c>
      <c r="G8" s="292">
        <v>0</v>
      </c>
      <c r="H8" s="292">
        <v>0</v>
      </c>
      <c r="I8" s="292">
        <v>0</v>
      </c>
      <c r="J8" s="292">
        <f>SUM(K8:M8)</f>
        <v>49834</v>
      </c>
      <c r="K8" s="292">
        <v>7204</v>
      </c>
      <c r="L8" s="292">
        <v>34872</v>
      </c>
      <c r="M8" s="292">
        <v>7758</v>
      </c>
      <c r="N8" s="292">
        <f>SUM(O8:Q8)</f>
        <v>1816</v>
      </c>
      <c r="O8" s="292">
        <v>269</v>
      </c>
      <c r="P8" s="292">
        <v>1190</v>
      </c>
      <c r="Q8" s="292">
        <v>357</v>
      </c>
      <c r="R8" s="292">
        <f>SUM(S8:U8)</f>
        <v>8601</v>
      </c>
      <c r="S8" s="292">
        <v>1655</v>
      </c>
      <c r="T8" s="292">
        <v>6462</v>
      </c>
      <c r="U8" s="292">
        <v>484</v>
      </c>
      <c r="V8" s="292">
        <f>SUM(W8:Y8)</f>
        <v>78</v>
      </c>
      <c r="W8" s="292">
        <v>10</v>
      </c>
      <c r="X8" s="292">
        <v>68</v>
      </c>
      <c r="Y8" s="292">
        <v>0</v>
      </c>
      <c r="Z8" s="292">
        <f>SUM(AA8:AC8)</f>
        <v>548</v>
      </c>
      <c r="AA8" s="292">
        <v>86</v>
      </c>
      <c r="AB8" s="292">
        <v>462</v>
      </c>
      <c r="AC8" s="292">
        <v>0</v>
      </c>
      <c r="AD8" s="292">
        <f>SUM(AE8,AI8,AM8,AQ8,AU8,AY8)</f>
        <v>38593</v>
      </c>
      <c r="AE8" s="292">
        <f>SUM(AF8:AH8)</f>
        <v>0</v>
      </c>
      <c r="AF8" s="292">
        <v>0</v>
      </c>
      <c r="AG8" s="292">
        <v>0</v>
      </c>
      <c r="AH8" s="292">
        <v>0</v>
      </c>
      <c r="AI8" s="292">
        <f>SUM(AJ8:AL8)</f>
        <v>36824</v>
      </c>
      <c r="AJ8" s="292">
        <v>0</v>
      </c>
      <c r="AK8" s="292">
        <v>0</v>
      </c>
      <c r="AL8" s="292">
        <v>36824</v>
      </c>
      <c r="AM8" s="292">
        <f>SUM(AN8:AP8)</f>
        <v>0</v>
      </c>
      <c r="AN8" s="292">
        <v>0</v>
      </c>
      <c r="AO8" s="292">
        <v>0</v>
      </c>
      <c r="AP8" s="292">
        <v>0</v>
      </c>
      <c r="AQ8" s="292">
        <f>SUM(AR8:AT8)</f>
        <v>1769</v>
      </c>
      <c r="AR8" s="292">
        <v>0</v>
      </c>
      <c r="AS8" s="292">
        <v>0</v>
      </c>
      <c r="AT8" s="292">
        <v>1769</v>
      </c>
      <c r="AU8" s="292">
        <f>SUM(AV8:AX8)</f>
        <v>0</v>
      </c>
      <c r="AV8" s="292">
        <v>0</v>
      </c>
      <c r="AW8" s="292">
        <v>0</v>
      </c>
      <c r="AX8" s="292">
        <v>0</v>
      </c>
      <c r="AY8" s="292">
        <f>SUM(AZ8:BB8)</f>
        <v>0</v>
      </c>
      <c r="AZ8" s="292">
        <v>0</v>
      </c>
      <c r="BA8" s="292">
        <v>0</v>
      </c>
      <c r="BB8" s="292">
        <v>0</v>
      </c>
      <c r="BC8" s="292">
        <f>SUM(BD8,BK8)</f>
        <v>2652</v>
      </c>
      <c r="BD8" s="292">
        <f>SUM(BE8:BJ8)</f>
        <v>2200</v>
      </c>
      <c r="BE8" s="292">
        <v>0</v>
      </c>
      <c r="BF8" s="292">
        <v>746</v>
      </c>
      <c r="BG8" s="292">
        <v>132</v>
      </c>
      <c r="BH8" s="292">
        <v>566</v>
      </c>
      <c r="BI8" s="292">
        <v>39</v>
      </c>
      <c r="BJ8" s="292">
        <v>717</v>
      </c>
      <c r="BK8" s="292">
        <f>SUM(BL8:BQ8)</f>
        <v>452</v>
      </c>
      <c r="BL8" s="292">
        <v>0</v>
      </c>
      <c r="BM8" s="292">
        <v>375</v>
      </c>
      <c r="BN8" s="292">
        <v>0</v>
      </c>
      <c r="BO8" s="292">
        <v>46</v>
      </c>
      <c r="BP8" s="292">
        <v>0</v>
      </c>
      <c r="BQ8" s="292">
        <v>31</v>
      </c>
      <c r="BR8" s="292">
        <f>SUM(BY8,CF8)</f>
        <v>63077</v>
      </c>
      <c r="BS8" s="292">
        <f>SUM(BZ8,CG8)</f>
        <v>0</v>
      </c>
      <c r="BT8" s="292">
        <f>SUM(CA8,CH8)</f>
        <v>50580</v>
      </c>
      <c r="BU8" s="292">
        <f>SUM(CB8,CI8)</f>
        <v>1948</v>
      </c>
      <c r="BV8" s="292">
        <f>SUM(CC8,CJ8)</f>
        <v>9167</v>
      </c>
      <c r="BW8" s="292">
        <f>SUM(CD8,CK8)</f>
        <v>117</v>
      </c>
      <c r="BX8" s="292">
        <f>SUM(CE8,CL8)</f>
        <v>1265</v>
      </c>
      <c r="BY8" s="292">
        <f>SUM(BZ8:CE8)</f>
        <v>60877</v>
      </c>
      <c r="BZ8" s="292">
        <f>F8</f>
        <v>0</v>
      </c>
      <c r="CA8" s="292">
        <f>J8</f>
        <v>49834</v>
      </c>
      <c r="CB8" s="292">
        <f>N8</f>
        <v>1816</v>
      </c>
      <c r="CC8" s="292">
        <f>R8</f>
        <v>8601</v>
      </c>
      <c r="CD8" s="292">
        <f>V8</f>
        <v>78</v>
      </c>
      <c r="CE8" s="292">
        <f>Z8</f>
        <v>548</v>
      </c>
      <c r="CF8" s="292">
        <f>SUM(CG8:CL8)</f>
        <v>2200</v>
      </c>
      <c r="CG8" s="292">
        <f>BE8</f>
        <v>0</v>
      </c>
      <c r="CH8" s="292">
        <f>BF8</f>
        <v>746</v>
      </c>
      <c r="CI8" s="292">
        <f>BG8</f>
        <v>132</v>
      </c>
      <c r="CJ8" s="292">
        <f>BH8</f>
        <v>566</v>
      </c>
      <c r="CK8" s="292">
        <f>BI8</f>
        <v>39</v>
      </c>
      <c r="CL8" s="292">
        <f>BJ8</f>
        <v>717</v>
      </c>
      <c r="CM8" s="292">
        <f>SUM(CT8,DA8)</f>
        <v>39045</v>
      </c>
      <c r="CN8" s="292">
        <f>SUM(CU8,DB8)</f>
        <v>0</v>
      </c>
      <c r="CO8" s="292">
        <f>SUM(CV8,DC8)</f>
        <v>37199</v>
      </c>
      <c r="CP8" s="292">
        <f>SUM(CW8,DD8)</f>
        <v>0</v>
      </c>
      <c r="CQ8" s="292">
        <f>SUM(CX8,DE8)</f>
        <v>1815</v>
      </c>
      <c r="CR8" s="292">
        <f>SUM(CY8,DF8)</f>
        <v>0</v>
      </c>
      <c r="CS8" s="292">
        <f>SUM(CZ8,DG8)</f>
        <v>31</v>
      </c>
      <c r="CT8" s="292">
        <f>SUM(CU8:CZ8)</f>
        <v>38593</v>
      </c>
      <c r="CU8" s="292">
        <f>AE8</f>
        <v>0</v>
      </c>
      <c r="CV8" s="292">
        <f>AI8</f>
        <v>36824</v>
      </c>
      <c r="CW8" s="292">
        <f>AM8</f>
        <v>0</v>
      </c>
      <c r="CX8" s="292">
        <f>AQ8</f>
        <v>1769</v>
      </c>
      <c r="CY8" s="292">
        <f>AU8</f>
        <v>0</v>
      </c>
      <c r="CZ8" s="292">
        <f>AY8</f>
        <v>0</v>
      </c>
      <c r="DA8" s="292">
        <f>SUM(DB8:DG8)</f>
        <v>452</v>
      </c>
      <c r="DB8" s="292">
        <f>BL8</f>
        <v>0</v>
      </c>
      <c r="DC8" s="292">
        <f>BM8</f>
        <v>375</v>
      </c>
      <c r="DD8" s="292">
        <f>BN8</f>
        <v>0</v>
      </c>
      <c r="DE8" s="292">
        <f>BO8</f>
        <v>46</v>
      </c>
      <c r="DF8" s="292">
        <f>BP8</f>
        <v>0</v>
      </c>
      <c r="DG8" s="292">
        <f>BQ8</f>
        <v>31</v>
      </c>
      <c r="DH8" s="292">
        <v>0</v>
      </c>
      <c r="DI8" s="292">
        <f>SUM(DJ8:DM8)</f>
        <v>2</v>
      </c>
      <c r="DJ8" s="292">
        <v>2</v>
      </c>
      <c r="DK8" s="292">
        <v>0</v>
      </c>
      <c r="DL8" s="292">
        <v>0</v>
      </c>
      <c r="DM8" s="292">
        <v>0</v>
      </c>
    </row>
    <row r="9" spans="1:117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SUM(E9,AD9,BC9)</f>
        <v>26981</v>
      </c>
      <c r="E9" s="292">
        <f>SUM(F9,J9,N9,R9,V9,Z9)</f>
        <v>18014</v>
      </c>
      <c r="F9" s="292">
        <f>SUM(G9:I9)</f>
        <v>0</v>
      </c>
      <c r="G9" s="292">
        <v>0</v>
      </c>
      <c r="H9" s="292">
        <v>0</v>
      </c>
      <c r="I9" s="292">
        <v>0</v>
      </c>
      <c r="J9" s="292">
        <f>SUM(K9:M9)</f>
        <v>14211</v>
      </c>
      <c r="K9" s="292">
        <v>0</v>
      </c>
      <c r="L9" s="292">
        <v>14211</v>
      </c>
      <c r="M9" s="292">
        <v>0</v>
      </c>
      <c r="N9" s="292">
        <f>SUM(O9:Q9)</f>
        <v>433</v>
      </c>
      <c r="O9" s="292">
        <v>0</v>
      </c>
      <c r="P9" s="292">
        <v>433</v>
      </c>
      <c r="Q9" s="292">
        <v>0</v>
      </c>
      <c r="R9" s="292">
        <f>SUM(S9:U9)</f>
        <v>2902</v>
      </c>
      <c r="S9" s="292">
        <v>22</v>
      </c>
      <c r="T9" s="292">
        <v>2880</v>
      </c>
      <c r="U9" s="292">
        <v>0</v>
      </c>
      <c r="V9" s="292">
        <f>SUM(W9:Y9)</f>
        <v>15</v>
      </c>
      <c r="W9" s="292">
        <v>0</v>
      </c>
      <c r="X9" s="292">
        <v>15</v>
      </c>
      <c r="Y9" s="292">
        <v>0</v>
      </c>
      <c r="Z9" s="292">
        <f>SUM(AA9:AC9)</f>
        <v>453</v>
      </c>
      <c r="AA9" s="292">
        <v>12</v>
      </c>
      <c r="AB9" s="292">
        <v>441</v>
      </c>
      <c r="AC9" s="292">
        <v>0</v>
      </c>
      <c r="AD9" s="292">
        <f>SUM(AE9,AI9,AM9,AQ9,AU9,AY9)</f>
        <v>8740</v>
      </c>
      <c r="AE9" s="292">
        <f>SUM(AF9:AH9)</f>
        <v>0</v>
      </c>
      <c r="AF9" s="292">
        <v>0</v>
      </c>
      <c r="AG9" s="292">
        <v>0</v>
      </c>
      <c r="AH9" s="292">
        <v>0</v>
      </c>
      <c r="AI9" s="292">
        <f>SUM(AJ9:AL9)</f>
        <v>8443</v>
      </c>
      <c r="AJ9" s="292">
        <v>0</v>
      </c>
      <c r="AK9" s="292">
        <v>0</v>
      </c>
      <c r="AL9" s="292">
        <v>8443</v>
      </c>
      <c r="AM9" s="292">
        <f>SUM(AN9:AP9)</f>
        <v>69</v>
      </c>
      <c r="AN9" s="292">
        <v>0</v>
      </c>
      <c r="AO9" s="292">
        <v>0</v>
      </c>
      <c r="AP9" s="292">
        <v>69</v>
      </c>
      <c r="AQ9" s="292">
        <f>SUM(AR9:AT9)</f>
        <v>228</v>
      </c>
      <c r="AR9" s="292">
        <v>0</v>
      </c>
      <c r="AS9" s="292">
        <v>0</v>
      </c>
      <c r="AT9" s="292">
        <v>228</v>
      </c>
      <c r="AU9" s="292">
        <f>SUM(AV9:AX9)</f>
        <v>0</v>
      </c>
      <c r="AV9" s="292">
        <v>0</v>
      </c>
      <c r="AW9" s="292">
        <v>0</v>
      </c>
      <c r="AX9" s="292">
        <v>0</v>
      </c>
      <c r="AY9" s="292">
        <f>SUM(AZ9:BB9)</f>
        <v>0</v>
      </c>
      <c r="AZ9" s="292">
        <v>0</v>
      </c>
      <c r="BA9" s="292">
        <v>0</v>
      </c>
      <c r="BB9" s="292">
        <v>0</v>
      </c>
      <c r="BC9" s="292">
        <f>SUM(BD9,BK9)</f>
        <v>227</v>
      </c>
      <c r="BD9" s="292">
        <f>SUM(BE9:BJ9)</f>
        <v>227</v>
      </c>
      <c r="BE9" s="292">
        <v>0</v>
      </c>
      <c r="BF9" s="292">
        <v>144</v>
      </c>
      <c r="BG9" s="292">
        <v>2</v>
      </c>
      <c r="BH9" s="292">
        <v>63</v>
      </c>
      <c r="BI9" s="292">
        <v>0</v>
      </c>
      <c r="BJ9" s="292">
        <v>18</v>
      </c>
      <c r="BK9" s="292">
        <f>SUM(BL9:BQ9)</f>
        <v>0</v>
      </c>
      <c r="BL9" s="292">
        <v>0</v>
      </c>
      <c r="BM9" s="292">
        <v>0</v>
      </c>
      <c r="BN9" s="292">
        <v>0</v>
      </c>
      <c r="BO9" s="292">
        <v>0</v>
      </c>
      <c r="BP9" s="292">
        <v>0</v>
      </c>
      <c r="BQ9" s="292">
        <v>0</v>
      </c>
      <c r="BR9" s="292">
        <f>SUM(BY9,CF9)</f>
        <v>18241</v>
      </c>
      <c r="BS9" s="292">
        <f>SUM(BZ9,CG9)</f>
        <v>0</v>
      </c>
      <c r="BT9" s="292">
        <f>SUM(CA9,CH9)</f>
        <v>14355</v>
      </c>
      <c r="BU9" s="292">
        <f>SUM(CB9,CI9)</f>
        <v>435</v>
      </c>
      <c r="BV9" s="292">
        <f>SUM(CC9,CJ9)</f>
        <v>2965</v>
      </c>
      <c r="BW9" s="292">
        <f>SUM(CD9,CK9)</f>
        <v>15</v>
      </c>
      <c r="BX9" s="292">
        <f>SUM(CE9,CL9)</f>
        <v>471</v>
      </c>
      <c r="BY9" s="292">
        <f>SUM(BZ9:CE9)</f>
        <v>18014</v>
      </c>
      <c r="BZ9" s="292">
        <f>F9</f>
        <v>0</v>
      </c>
      <c r="CA9" s="292">
        <f>J9</f>
        <v>14211</v>
      </c>
      <c r="CB9" s="292">
        <f>N9</f>
        <v>433</v>
      </c>
      <c r="CC9" s="292">
        <f>R9</f>
        <v>2902</v>
      </c>
      <c r="CD9" s="292">
        <f>V9</f>
        <v>15</v>
      </c>
      <c r="CE9" s="292">
        <f>Z9</f>
        <v>453</v>
      </c>
      <c r="CF9" s="292">
        <f>SUM(CG9:CL9)</f>
        <v>227</v>
      </c>
      <c r="CG9" s="292">
        <f>BE9</f>
        <v>0</v>
      </c>
      <c r="CH9" s="292">
        <f>BF9</f>
        <v>144</v>
      </c>
      <c r="CI9" s="292">
        <f>BG9</f>
        <v>2</v>
      </c>
      <c r="CJ9" s="292">
        <f>BH9</f>
        <v>63</v>
      </c>
      <c r="CK9" s="292">
        <f>BI9</f>
        <v>0</v>
      </c>
      <c r="CL9" s="292">
        <f>BJ9</f>
        <v>18</v>
      </c>
      <c r="CM9" s="292">
        <f>SUM(CT9,DA9)</f>
        <v>8740</v>
      </c>
      <c r="CN9" s="292">
        <f>SUM(CU9,DB9)</f>
        <v>0</v>
      </c>
      <c r="CO9" s="292">
        <f>SUM(CV9,DC9)</f>
        <v>8443</v>
      </c>
      <c r="CP9" s="292">
        <f>SUM(CW9,DD9)</f>
        <v>69</v>
      </c>
      <c r="CQ9" s="292">
        <f>SUM(CX9,DE9)</f>
        <v>228</v>
      </c>
      <c r="CR9" s="292">
        <f>SUM(CY9,DF9)</f>
        <v>0</v>
      </c>
      <c r="CS9" s="292">
        <f>SUM(CZ9,DG9)</f>
        <v>0</v>
      </c>
      <c r="CT9" s="292">
        <f>SUM(CU9:CZ9)</f>
        <v>8740</v>
      </c>
      <c r="CU9" s="292">
        <f>AE9</f>
        <v>0</v>
      </c>
      <c r="CV9" s="292">
        <f>AI9</f>
        <v>8443</v>
      </c>
      <c r="CW9" s="292">
        <f>AM9</f>
        <v>69</v>
      </c>
      <c r="CX9" s="292">
        <f>AQ9</f>
        <v>228</v>
      </c>
      <c r="CY9" s="292">
        <f>AU9</f>
        <v>0</v>
      </c>
      <c r="CZ9" s="292">
        <f>AY9</f>
        <v>0</v>
      </c>
      <c r="DA9" s="292">
        <f>SUM(DB9:DG9)</f>
        <v>0</v>
      </c>
      <c r="DB9" s="292">
        <f>BL9</f>
        <v>0</v>
      </c>
      <c r="DC9" s="292">
        <f>BM9</f>
        <v>0</v>
      </c>
      <c r="DD9" s="292">
        <f>BN9</f>
        <v>0</v>
      </c>
      <c r="DE9" s="292">
        <f>BO9</f>
        <v>0</v>
      </c>
      <c r="DF9" s="292">
        <f>BP9</f>
        <v>0</v>
      </c>
      <c r="DG9" s="292">
        <f>BQ9</f>
        <v>0</v>
      </c>
      <c r="DH9" s="292">
        <v>0</v>
      </c>
      <c r="DI9" s="292">
        <f>SUM(DJ9:DM9)</f>
        <v>0</v>
      </c>
      <c r="DJ9" s="292">
        <v>0</v>
      </c>
      <c r="DK9" s="292">
        <v>0</v>
      </c>
      <c r="DL9" s="292">
        <v>0</v>
      </c>
      <c r="DM9" s="292">
        <v>0</v>
      </c>
    </row>
    <row r="10" spans="1:117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SUM(E10,AD10,BC10)</f>
        <v>23580</v>
      </c>
      <c r="E10" s="292">
        <f>SUM(F10,J10,N10,R10,V10,Z10)</f>
        <v>10452</v>
      </c>
      <c r="F10" s="292">
        <f>SUM(G10:I10)</f>
        <v>0</v>
      </c>
      <c r="G10" s="292">
        <v>0</v>
      </c>
      <c r="H10" s="292">
        <v>0</v>
      </c>
      <c r="I10" s="292">
        <v>0</v>
      </c>
      <c r="J10" s="292">
        <f>SUM(K10:M10)</f>
        <v>7773</v>
      </c>
      <c r="K10" s="292">
        <v>0</v>
      </c>
      <c r="L10" s="292">
        <v>7773</v>
      </c>
      <c r="M10" s="292">
        <v>0</v>
      </c>
      <c r="N10" s="292">
        <f>SUM(O10:Q10)</f>
        <v>647</v>
      </c>
      <c r="O10" s="292">
        <v>0</v>
      </c>
      <c r="P10" s="292">
        <v>647</v>
      </c>
      <c r="Q10" s="292">
        <v>0</v>
      </c>
      <c r="R10" s="292">
        <f>SUM(S10:U10)</f>
        <v>1747</v>
      </c>
      <c r="S10" s="292">
        <v>0</v>
      </c>
      <c r="T10" s="292">
        <v>1747</v>
      </c>
      <c r="U10" s="292">
        <v>0</v>
      </c>
      <c r="V10" s="292">
        <f>SUM(W10:Y10)</f>
        <v>0</v>
      </c>
      <c r="W10" s="292">
        <v>0</v>
      </c>
      <c r="X10" s="292">
        <v>0</v>
      </c>
      <c r="Y10" s="292">
        <v>0</v>
      </c>
      <c r="Z10" s="292">
        <f>SUM(AA10:AC10)</f>
        <v>285</v>
      </c>
      <c r="AA10" s="292">
        <v>0</v>
      </c>
      <c r="AB10" s="292">
        <v>285</v>
      </c>
      <c r="AC10" s="292">
        <v>0</v>
      </c>
      <c r="AD10" s="292">
        <f>SUM(AE10,AI10,AM10,AQ10,AU10,AY10)</f>
        <v>9895</v>
      </c>
      <c r="AE10" s="292">
        <f>SUM(AF10:AH10)</f>
        <v>0</v>
      </c>
      <c r="AF10" s="292">
        <v>0</v>
      </c>
      <c r="AG10" s="292">
        <v>0</v>
      </c>
      <c r="AH10" s="292">
        <v>0</v>
      </c>
      <c r="AI10" s="292">
        <f>SUM(AJ10:AL10)</f>
        <v>6541</v>
      </c>
      <c r="AJ10" s="292">
        <v>0</v>
      </c>
      <c r="AK10" s="292">
        <v>0</v>
      </c>
      <c r="AL10" s="292">
        <v>6541</v>
      </c>
      <c r="AM10" s="292">
        <f>SUM(AN10:AP10)</f>
        <v>337</v>
      </c>
      <c r="AN10" s="292">
        <v>0</v>
      </c>
      <c r="AO10" s="292">
        <v>0</v>
      </c>
      <c r="AP10" s="292">
        <v>337</v>
      </c>
      <c r="AQ10" s="292">
        <f>SUM(AR10:AT10)</f>
        <v>3017</v>
      </c>
      <c r="AR10" s="292">
        <v>0</v>
      </c>
      <c r="AS10" s="292">
        <v>0</v>
      </c>
      <c r="AT10" s="292">
        <v>3017</v>
      </c>
      <c r="AU10" s="292">
        <f>SUM(AV10:AX10)</f>
        <v>0</v>
      </c>
      <c r="AV10" s="292">
        <v>0</v>
      </c>
      <c r="AW10" s="292">
        <v>0</v>
      </c>
      <c r="AX10" s="292">
        <v>0</v>
      </c>
      <c r="AY10" s="292">
        <f>SUM(AZ10:BB10)</f>
        <v>0</v>
      </c>
      <c r="AZ10" s="292">
        <v>0</v>
      </c>
      <c r="BA10" s="292">
        <v>0</v>
      </c>
      <c r="BB10" s="292">
        <v>0</v>
      </c>
      <c r="BC10" s="292">
        <f>SUM(BD10,BK10)</f>
        <v>3233</v>
      </c>
      <c r="BD10" s="292">
        <f>SUM(BE10:BJ10)</f>
        <v>1586</v>
      </c>
      <c r="BE10" s="292">
        <v>22</v>
      </c>
      <c r="BF10" s="292">
        <v>292</v>
      </c>
      <c r="BG10" s="292">
        <v>335</v>
      </c>
      <c r="BH10" s="292">
        <v>444</v>
      </c>
      <c r="BI10" s="292">
        <v>0</v>
      </c>
      <c r="BJ10" s="292">
        <v>493</v>
      </c>
      <c r="BK10" s="292">
        <f>SUM(BL10:BQ10)</f>
        <v>1647</v>
      </c>
      <c r="BL10" s="292">
        <v>0</v>
      </c>
      <c r="BM10" s="292">
        <v>540</v>
      </c>
      <c r="BN10" s="292">
        <v>74</v>
      </c>
      <c r="BO10" s="292">
        <v>245</v>
      </c>
      <c r="BP10" s="292">
        <v>0</v>
      </c>
      <c r="BQ10" s="292">
        <v>788</v>
      </c>
      <c r="BR10" s="292">
        <f>SUM(BY10,CF10)</f>
        <v>12038</v>
      </c>
      <c r="BS10" s="292">
        <f>SUM(BZ10,CG10)</f>
        <v>22</v>
      </c>
      <c r="BT10" s="292">
        <f>SUM(CA10,CH10)</f>
        <v>8065</v>
      </c>
      <c r="BU10" s="292">
        <f>SUM(CB10,CI10)</f>
        <v>982</v>
      </c>
      <c r="BV10" s="292">
        <f>SUM(CC10,CJ10)</f>
        <v>2191</v>
      </c>
      <c r="BW10" s="292">
        <f>SUM(CD10,CK10)</f>
        <v>0</v>
      </c>
      <c r="BX10" s="292">
        <f>SUM(CE10,CL10)</f>
        <v>778</v>
      </c>
      <c r="BY10" s="292">
        <f>SUM(BZ10:CE10)</f>
        <v>10452</v>
      </c>
      <c r="BZ10" s="292">
        <f>F10</f>
        <v>0</v>
      </c>
      <c r="CA10" s="292">
        <f>J10</f>
        <v>7773</v>
      </c>
      <c r="CB10" s="292">
        <f>N10</f>
        <v>647</v>
      </c>
      <c r="CC10" s="292">
        <f>R10</f>
        <v>1747</v>
      </c>
      <c r="CD10" s="292">
        <f>V10</f>
        <v>0</v>
      </c>
      <c r="CE10" s="292">
        <f>Z10</f>
        <v>285</v>
      </c>
      <c r="CF10" s="292">
        <f>SUM(CG10:CL10)</f>
        <v>1586</v>
      </c>
      <c r="CG10" s="292">
        <f>BE10</f>
        <v>22</v>
      </c>
      <c r="CH10" s="292">
        <f>BF10</f>
        <v>292</v>
      </c>
      <c r="CI10" s="292">
        <f>BG10</f>
        <v>335</v>
      </c>
      <c r="CJ10" s="292">
        <f>BH10</f>
        <v>444</v>
      </c>
      <c r="CK10" s="292">
        <f>BI10</f>
        <v>0</v>
      </c>
      <c r="CL10" s="292">
        <f>BJ10</f>
        <v>493</v>
      </c>
      <c r="CM10" s="292">
        <f>SUM(CT10,DA10)</f>
        <v>11542</v>
      </c>
      <c r="CN10" s="292">
        <f>SUM(CU10,DB10)</f>
        <v>0</v>
      </c>
      <c r="CO10" s="292">
        <f>SUM(CV10,DC10)</f>
        <v>7081</v>
      </c>
      <c r="CP10" s="292">
        <f>SUM(CW10,DD10)</f>
        <v>411</v>
      </c>
      <c r="CQ10" s="292">
        <f>SUM(CX10,DE10)</f>
        <v>3262</v>
      </c>
      <c r="CR10" s="292">
        <f>SUM(CY10,DF10)</f>
        <v>0</v>
      </c>
      <c r="CS10" s="292">
        <f>SUM(CZ10,DG10)</f>
        <v>788</v>
      </c>
      <c r="CT10" s="292">
        <f>SUM(CU10:CZ10)</f>
        <v>9895</v>
      </c>
      <c r="CU10" s="292">
        <f>AE10</f>
        <v>0</v>
      </c>
      <c r="CV10" s="292">
        <f>AI10</f>
        <v>6541</v>
      </c>
      <c r="CW10" s="292">
        <f>AM10</f>
        <v>337</v>
      </c>
      <c r="CX10" s="292">
        <f>AQ10</f>
        <v>3017</v>
      </c>
      <c r="CY10" s="292">
        <f>AU10</f>
        <v>0</v>
      </c>
      <c r="CZ10" s="292">
        <f>AY10</f>
        <v>0</v>
      </c>
      <c r="DA10" s="292">
        <f>SUM(DB10:DG10)</f>
        <v>1647</v>
      </c>
      <c r="DB10" s="292">
        <f>BL10</f>
        <v>0</v>
      </c>
      <c r="DC10" s="292">
        <f>BM10</f>
        <v>540</v>
      </c>
      <c r="DD10" s="292">
        <f>BN10</f>
        <v>74</v>
      </c>
      <c r="DE10" s="292">
        <f>BO10</f>
        <v>245</v>
      </c>
      <c r="DF10" s="292">
        <f>BP10</f>
        <v>0</v>
      </c>
      <c r="DG10" s="292">
        <f>BQ10</f>
        <v>788</v>
      </c>
      <c r="DH10" s="292">
        <v>0</v>
      </c>
      <c r="DI10" s="292">
        <f>SUM(DJ10:DM10)</f>
        <v>0</v>
      </c>
      <c r="DJ10" s="292">
        <v>0</v>
      </c>
      <c r="DK10" s="292">
        <v>0</v>
      </c>
      <c r="DL10" s="292">
        <v>0</v>
      </c>
      <c r="DM10" s="292">
        <v>0</v>
      </c>
    </row>
    <row r="11" spans="1:117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SUM(E11,AD11,BC11)</f>
        <v>33299</v>
      </c>
      <c r="E11" s="292">
        <f>SUM(F11,J11,N11,R11,V11,Z11)</f>
        <v>21443</v>
      </c>
      <c r="F11" s="292">
        <f>SUM(G11:I11)</f>
        <v>0</v>
      </c>
      <c r="G11" s="292">
        <v>0</v>
      </c>
      <c r="H11" s="292">
        <v>0</v>
      </c>
      <c r="I11" s="292">
        <v>0</v>
      </c>
      <c r="J11" s="292">
        <f>SUM(K11:M11)</f>
        <v>17165</v>
      </c>
      <c r="K11" s="292">
        <v>0</v>
      </c>
      <c r="L11" s="292">
        <v>17165</v>
      </c>
      <c r="M11" s="292">
        <v>0</v>
      </c>
      <c r="N11" s="292">
        <f>SUM(O11:Q11)</f>
        <v>599</v>
      </c>
      <c r="O11" s="292">
        <v>0</v>
      </c>
      <c r="P11" s="292">
        <v>599</v>
      </c>
      <c r="Q11" s="292">
        <v>0</v>
      </c>
      <c r="R11" s="292">
        <f>SUM(S11:U11)</f>
        <v>3034</v>
      </c>
      <c r="S11" s="292">
        <v>0</v>
      </c>
      <c r="T11" s="292">
        <v>3034</v>
      </c>
      <c r="U11" s="292">
        <v>0</v>
      </c>
      <c r="V11" s="292">
        <f>SUM(W11:Y11)</f>
        <v>0</v>
      </c>
      <c r="W11" s="292">
        <v>0</v>
      </c>
      <c r="X11" s="292">
        <v>0</v>
      </c>
      <c r="Y11" s="292">
        <v>0</v>
      </c>
      <c r="Z11" s="292">
        <f>SUM(AA11:AC11)</f>
        <v>645</v>
      </c>
      <c r="AA11" s="292">
        <v>0</v>
      </c>
      <c r="AB11" s="292">
        <v>645</v>
      </c>
      <c r="AC11" s="292">
        <v>0</v>
      </c>
      <c r="AD11" s="292">
        <f>SUM(AE11,AI11,AM11,AQ11,AU11,AY11)</f>
        <v>11856</v>
      </c>
      <c r="AE11" s="292">
        <f>SUM(AF11:AH11)</f>
        <v>0</v>
      </c>
      <c r="AF11" s="292">
        <v>0</v>
      </c>
      <c r="AG11" s="292">
        <v>0</v>
      </c>
      <c r="AH11" s="292">
        <v>0</v>
      </c>
      <c r="AI11" s="292">
        <f>SUM(AJ11:AL11)</f>
        <v>11269</v>
      </c>
      <c r="AJ11" s="292">
        <v>0</v>
      </c>
      <c r="AK11" s="292">
        <v>0</v>
      </c>
      <c r="AL11" s="292">
        <v>11269</v>
      </c>
      <c r="AM11" s="292">
        <f>SUM(AN11:AP11)</f>
        <v>165</v>
      </c>
      <c r="AN11" s="292">
        <v>0</v>
      </c>
      <c r="AO11" s="292">
        <v>0</v>
      </c>
      <c r="AP11" s="292">
        <v>165</v>
      </c>
      <c r="AQ11" s="292">
        <f>SUM(AR11:AT11)</f>
        <v>422</v>
      </c>
      <c r="AR11" s="292">
        <v>0</v>
      </c>
      <c r="AS11" s="292">
        <v>0</v>
      </c>
      <c r="AT11" s="292">
        <v>422</v>
      </c>
      <c r="AU11" s="292">
        <f>SUM(AV11:AX11)</f>
        <v>0</v>
      </c>
      <c r="AV11" s="292">
        <v>0</v>
      </c>
      <c r="AW11" s="292">
        <v>0</v>
      </c>
      <c r="AX11" s="292">
        <v>0</v>
      </c>
      <c r="AY11" s="292">
        <f>SUM(AZ11:BB11)</f>
        <v>0</v>
      </c>
      <c r="AZ11" s="292">
        <v>0</v>
      </c>
      <c r="BA11" s="292">
        <v>0</v>
      </c>
      <c r="BB11" s="292">
        <v>0</v>
      </c>
      <c r="BC11" s="292">
        <f>SUM(BD11,BK11)</f>
        <v>0</v>
      </c>
      <c r="BD11" s="292">
        <f>SUM(BE11:BJ11)</f>
        <v>0</v>
      </c>
      <c r="BE11" s="292">
        <v>0</v>
      </c>
      <c r="BF11" s="292"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f>SUM(BL11:BQ11)</f>
        <v>0</v>
      </c>
      <c r="BL11" s="292">
        <v>0</v>
      </c>
      <c r="BM11" s="292">
        <v>0</v>
      </c>
      <c r="BN11" s="292">
        <v>0</v>
      </c>
      <c r="BO11" s="292">
        <v>0</v>
      </c>
      <c r="BP11" s="292">
        <v>0</v>
      </c>
      <c r="BQ11" s="292">
        <v>0</v>
      </c>
      <c r="BR11" s="292">
        <f>SUM(BY11,CF11)</f>
        <v>21443</v>
      </c>
      <c r="BS11" s="292">
        <f>SUM(BZ11,CG11)</f>
        <v>0</v>
      </c>
      <c r="BT11" s="292">
        <f>SUM(CA11,CH11)</f>
        <v>17165</v>
      </c>
      <c r="BU11" s="292">
        <f>SUM(CB11,CI11)</f>
        <v>599</v>
      </c>
      <c r="BV11" s="292">
        <f>SUM(CC11,CJ11)</f>
        <v>3034</v>
      </c>
      <c r="BW11" s="292">
        <f>SUM(CD11,CK11)</f>
        <v>0</v>
      </c>
      <c r="BX11" s="292">
        <f>SUM(CE11,CL11)</f>
        <v>645</v>
      </c>
      <c r="BY11" s="292">
        <f>SUM(BZ11:CE11)</f>
        <v>21443</v>
      </c>
      <c r="BZ11" s="292">
        <f>F11</f>
        <v>0</v>
      </c>
      <c r="CA11" s="292">
        <f>J11</f>
        <v>17165</v>
      </c>
      <c r="CB11" s="292">
        <f>N11</f>
        <v>599</v>
      </c>
      <c r="CC11" s="292">
        <f>R11</f>
        <v>3034</v>
      </c>
      <c r="CD11" s="292">
        <f>V11</f>
        <v>0</v>
      </c>
      <c r="CE11" s="292">
        <f>Z11</f>
        <v>645</v>
      </c>
      <c r="CF11" s="292">
        <f>SUM(CG11:CL11)</f>
        <v>0</v>
      </c>
      <c r="CG11" s="292">
        <f>BE11</f>
        <v>0</v>
      </c>
      <c r="CH11" s="292">
        <f>BF11</f>
        <v>0</v>
      </c>
      <c r="CI11" s="292">
        <f>BG11</f>
        <v>0</v>
      </c>
      <c r="CJ11" s="292">
        <f>BH11</f>
        <v>0</v>
      </c>
      <c r="CK11" s="292">
        <f>BI11</f>
        <v>0</v>
      </c>
      <c r="CL11" s="292">
        <f>BJ11</f>
        <v>0</v>
      </c>
      <c r="CM11" s="292">
        <f>SUM(CT11,DA11)</f>
        <v>11856</v>
      </c>
      <c r="CN11" s="292">
        <f>SUM(CU11,DB11)</f>
        <v>0</v>
      </c>
      <c r="CO11" s="292">
        <f>SUM(CV11,DC11)</f>
        <v>11269</v>
      </c>
      <c r="CP11" s="292">
        <f>SUM(CW11,DD11)</f>
        <v>165</v>
      </c>
      <c r="CQ11" s="292">
        <f>SUM(CX11,DE11)</f>
        <v>422</v>
      </c>
      <c r="CR11" s="292">
        <f>SUM(CY11,DF11)</f>
        <v>0</v>
      </c>
      <c r="CS11" s="292">
        <f>SUM(CZ11,DG11)</f>
        <v>0</v>
      </c>
      <c r="CT11" s="292">
        <f>SUM(CU11:CZ11)</f>
        <v>11856</v>
      </c>
      <c r="CU11" s="292">
        <f>AE11</f>
        <v>0</v>
      </c>
      <c r="CV11" s="292">
        <f>AI11</f>
        <v>11269</v>
      </c>
      <c r="CW11" s="292">
        <f>AM11</f>
        <v>165</v>
      </c>
      <c r="CX11" s="292">
        <f>AQ11</f>
        <v>422</v>
      </c>
      <c r="CY11" s="292">
        <f>AU11</f>
        <v>0</v>
      </c>
      <c r="CZ11" s="292">
        <f>AY11</f>
        <v>0</v>
      </c>
      <c r="DA11" s="292">
        <f>SUM(DB11:DG11)</f>
        <v>0</v>
      </c>
      <c r="DB11" s="292">
        <f>BL11</f>
        <v>0</v>
      </c>
      <c r="DC11" s="292">
        <f>BM11</f>
        <v>0</v>
      </c>
      <c r="DD11" s="292">
        <f>BN11</f>
        <v>0</v>
      </c>
      <c r="DE11" s="292">
        <f>BO11</f>
        <v>0</v>
      </c>
      <c r="DF11" s="292">
        <f>BP11</f>
        <v>0</v>
      </c>
      <c r="DG11" s="292">
        <f>BQ11</f>
        <v>0</v>
      </c>
      <c r="DH11" s="292">
        <v>0</v>
      </c>
      <c r="DI11" s="292">
        <f>SUM(DJ11:DM11)</f>
        <v>7</v>
      </c>
      <c r="DJ11" s="292">
        <v>0</v>
      </c>
      <c r="DK11" s="292">
        <v>0</v>
      </c>
      <c r="DL11" s="292">
        <v>7</v>
      </c>
      <c r="DM11" s="292">
        <v>0</v>
      </c>
    </row>
    <row r="12" spans="1:117" s="224" customFormat="1" ht="13.5" customHeight="1">
      <c r="A12" s="290" t="s">
        <v>745</v>
      </c>
      <c r="B12" s="291" t="s">
        <v>773</v>
      </c>
      <c r="C12" s="290" t="s">
        <v>774</v>
      </c>
      <c r="D12" s="292">
        <f>SUM(E12,AD12,BC12)</f>
        <v>16602</v>
      </c>
      <c r="E12" s="292">
        <f>SUM(F12,J12,N12,R12,V12,Z12)</f>
        <v>7045</v>
      </c>
      <c r="F12" s="292">
        <f>SUM(G12:I12)</f>
        <v>0</v>
      </c>
      <c r="G12" s="292">
        <v>0</v>
      </c>
      <c r="H12" s="292">
        <v>0</v>
      </c>
      <c r="I12" s="292">
        <v>0</v>
      </c>
      <c r="J12" s="292">
        <f>SUM(K12:M12)</f>
        <v>5285</v>
      </c>
      <c r="K12" s="292">
        <v>0</v>
      </c>
      <c r="L12" s="292">
        <v>5285</v>
      </c>
      <c r="M12" s="292">
        <v>0</v>
      </c>
      <c r="N12" s="292">
        <f>SUM(O12:Q12)</f>
        <v>36</v>
      </c>
      <c r="O12" s="292">
        <v>0</v>
      </c>
      <c r="P12" s="292">
        <v>36</v>
      </c>
      <c r="Q12" s="292">
        <v>0</v>
      </c>
      <c r="R12" s="292">
        <f>SUM(S12:U12)</f>
        <v>1580</v>
      </c>
      <c r="S12" s="292">
        <v>0</v>
      </c>
      <c r="T12" s="292">
        <v>1580</v>
      </c>
      <c r="U12" s="292">
        <v>0</v>
      </c>
      <c r="V12" s="292">
        <f>SUM(W12:Y12)</f>
        <v>0</v>
      </c>
      <c r="W12" s="292">
        <v>0</v>
      </c>
      <c r="X12" s="292">
        <v>0</v>
      </c>
      <c r="Y12" s="292">
        <v>0</v>
      </c>
      <c r="Z12" s="292">
        <f>SUM(AA12:AC12)</f>
        <v>144</v>
      </c>
      <c r="AA12" s="292">
        <v>0</v>
      </c>
      <c r="AB12" s="292">
        <v>144</v>
      </c>
      <c r="AC12" s="292">
        <v>0</v>
      </c>
      <c r="AD12" s="292">
        <f>SUM(AE12,AI12,AM12,AQ12,AU12,AY12)</f>
        <v>8905</v>
      </c>
      <c r="AE12" s="292">
        <f>SUM(AF12:AH12)</f>
        <v>0</v>
      </c>
      <c r="AF12" s="292">
        <v>0</v>
      </c>
      <c r="AG12" s="292">
        <v>0</v>
      </c>
      <c r="AH12" s="292">
        <v>0</v>
      </c>
      <c r="AI12" s="292">
        <f>SUM(AJ12:AL12)</f>
        <v>8487</v>
      </c>
      <c r="AJ12" s="292">
        <v>0</v>
      </c>
      <c r="AK12" s="292">
        <v>0</v>
      </c>
      <c r="AL12" s="292">
        <v>8487</v>
      </c>
      <c r="AM12" s="292">
        <f>SUM(AN12:AP12)</f>
        <v>19</v>
      </c>
      <c r="AN12" s="292">
        <v>0</v>
      </c>
      <c r="AO12" s="292">
        <v>0</v>
      </c>
      <c r="AP12" s="292">
        <v>19</v>
      </c>
      <c r="AQ12" s="292">
        <f>SUM(AR12:AT12)</f>
        <v>399</v>
      </c>
      <c r="AR12" s="292">
        <v>0</v>
      </c>
      <c r="AS12" s="292">
        <v>0</v>
      </c>
      <c r="AT12" s="292">
        <v>399</v>
      </c>
      <c r="AU12" s="292">
        <f>SUM(AV12:AX12)</f>
        <v>0</v>
      </c>
      <c r="AV12" s="292">
        <v>0</v>
      </c>
      <c r="AW12" s="292">
        <v>0</v>
      </c>
      <c r="AX12" s="292">
        <v>0</v>
      </c>
      <c r="AY12" s="292">
        <f>SUM(AZ12:BB12)</f>
        <v>0</v>
      </c>
      <c r="AZ12" s="292">
        <v>0</v>
      </c>
      <c r="BA12" s="292">
        <v>0</v>
      </c>
      <c r="BB12" s="292">
        <v>0</v>
      </c>
      <c r="BC12" s="292">
        <f>SUM(BD12,BK12)</f>
        <v>652</v>
      </c>
      <c r="BD12" s="292">
        <f>SUM(BE12:BJ12)</f>
        <v>652</v>
      </c>
      <c r="BE12" s="292">
        <v>0</v>
      </c>
      <c r="BF12" s="292">
        <v>602</v>
      </c>
      <c r="BG12" s="292">
        <v>0</v>
      </c>
      <c r="BH12" s="292">
        <v>50</v>
      </c>
      <c r="BI12" s="292">
        <v>0</v>
      </c>
      <c r="BJ12" s="292">
        <v>0</v>
      </c>
      <c r="BK12" s="292">
        <f>SUM(BL12:BQ12)</f>
        <v>0</v>
      </c>
      <c r="BL12" s="292">
        <v>0</v>
      </c>
      <c r="BM12" s="292">
        <v>0</v>
      </c>
      <c r="BN12" s="292">
        <v>0</v>
      </c>
      <c r="BO12" s="292">
        <v>0</v>
      </c>
      <c r="BP12" s="292">
        <v>0</v>
      </c>
      <c r="BQ12" s="292">
        <v>0</v>
      </c>
      <c r="BR12" s="292">
        <f>SUM(BY12,CF12)</f>
        <v>7697</v>
      </c>
      <c r="BS12" s="292">
        <f>SUM(BZ12,CG12)</f>
        <v>0</v>
      </c>
      <c r="BT12" s="292">
        <f>SUM(CA12,CH12)</f>
        <v>5887</v>
      </c>
      <c r="BU12" s="292">
        <f>SUM(CB12,CI12)</f>
        <v>36</v>
      </c>
      <c r="BV12" s="292">
        <f>SUM(CC12,CJ12)</f>
        <v>1630</v>
      </c>
      <c r="BW12" s="292">
        <f>SUM(CD12,CK12)</f>
        <v>0</v>
      </c>
      <c r="BX12" s="292">
        <f>SUM(CE12,CL12)</f>
        <v>144</v>
      </c>
      <c r="BY12" s="292">
        <f>SUM(BZ12:CE12)</f>
        <v>7045</v>
      </c>
      <c r="BZ12" s="292">
        <f>F12</f>
        <v>0</v>
      </c>
      <c r="CA12" s="292">
        <f>J12</f>
        <v>5285</v>
      </c>
      <c r="CB12" s="292">
        <f>N12</f>
        <v>36</v>
      </c>
      <c r="CC12" s="292">
        <f>R12</f>
        <v>1580</v>
      </c>
      <c r="CD12" s="292">
        <f>V12</f>
        <v>0</v>
      </c>
      <c r="CE12" s="292">
        <f>Z12</f>
        <v>144</v>
      </c>
      <c r="CF12" s="292">
        <f>SUM(CG12:CL12)</f>
        <v>652</v>
      </c>
      <c r="CG12" s="292">
        <f>BE12</f>
        <v>0</v>
      </c>
      <c r="CH12" s="292">
        <f>BF12</f>
        <v>602</v>
      </c>
      <c r="CI12" s="292">
        <f>BG12</f>
        <v>0</v>
      </c>
      <c r="CJ12" s="292">
        <f>BH12</f>
        <v>50</v>
      </c>
      <c r="CK12" s="292">
        <f>BI12</f>
        <v>0</v>
      </c>
      <c r="CL12" s="292">
        <f>BJ12</f>
        <v>0</v>
      </c>
      <c r="CM12" s="292">
        <f>SUM(CT12,DA12)</f>
        <v>8905</v>
      </c>
      <c r="CN12" s="292">
        <f>SUM(CU12,DB12)</f>
        <v>0</v>
      </c>
      <c r="CO12" s="292">
        <f>SUM(CV12,DC12)</f>
        <v>8487</v>
      </c>
      <c r="CP12" s="292">
        <f>SUM(CW12,DD12)</f>
        <v>19</v>
      </c>
      <c r="CQ12" s="292">
        <f>SUM(CX12,DE12)</f>
        <v>399</v>
      </c>
      <c r="CR12" s="292">
        <f>SUM(CY12,DF12)</f>
        <v>0</v>
      </c>
      <c r="CS12" s="292">
        <f>SUM(CZ12,DG12)</f>
        <v>0</v>
      </c>
      <c r="CT12" s="292">
        <f>SUM(CU12:CZ12)</f>
        <v>8905</v>
      </c>
      <c r="CU12" s="292">
        <f>AE12</f>
        <v>0</v>
      </c>
      <c r="CV12" s="292">
        <f>AI12</f>
        <v>8487</v>
      </c>
      <c r="CW12" s="292">
        <f>AM12</f>
        <v>19</v>
      </c>
      <c r="CX12" s="292">
        <f>AQ12</f>
        <v>399</v>
      </c>
      <c r="CY12" s="292">
        <f>AU12</f>
        <v>0</v>
      </c>
      <c r="CZ12" s="292">
        <f>AY12</f>
        <v>0</v>
      </c>
      <c r="DA12" s="292">
        <f>SUM(DB12:DG12)</f>
        <v>0</v>
      </c>
      <c r="DB12" s="292">
        <f>BL12</f>
        <v>0</v>
      </c>
      <c r="DC12" s="292">
        <f>BM12</f>
        <v>0</v>
      </c>
      <c r="DD12" s="292">
        <f>BN12</f>
        <v>0</v>
      </c>
      <c r="DE12" s="292">
        <f>BO12</f>
        <v>0</v>
      </c>
      <c r="DF12" s="292">
        <f>BP12</f>
        <v>0</v>
      </c>
      <c r="DG12" s="292">
        <f>BQ12</f>
        <v>0</v>
      </c>
      <c r="DH12" s="292">
        <v>0</v>
      </c>
      <c r="DI12" s="292">
        <f>SUM(DJ12:DM12)</f>
        <v>0</v>
      </c>
      <c r="DJ12" s="292">
        <v>0</v>
      </c>
      <c r="DK12" s="292">
        <v>0</v>
      </c>
      <c r="DL12" s="292">
        <v>0</v>
      </c>
      <c r="DM12" s="292">
        <v>0</v>
      </c>
    </row>
    <row r="13" spans="1:117" s="224" customFormat="1" ht="13.5" customHeight="1">
      <c r="A13" s="290" t="s">
        <v>745</v>
      </c>
      <c r="B13" s="291" t="s">
        <v>776</v>
      </c>
      <c r="C13" s="290" t="s">
        <v>777</v>
      </c>
      <c r="D13" s="292">
        <f>SUM(E13,AD13,BC13)</f>
        <v>17839</v>
      </c>
      <c r="E13" s="292">
        <f>SUM(F13,J13,N13,R13,V13,Z13)</f>
        <v>10329</v>
      </c>
      <c r="F13" s="292">
        <f>SUM(G13:I13)</f>
        <v>0</v>
      </c>
      <c r="G13" s="292">
        <v>0</v>
      </c>
      <c r="H13" s="292">
        <v>0</v>
      </c>
      <c r="I13" s="292">
        <v>0</v>
      </c>
      <c r="J13" s="292">
        <f>SUM(K13:M13)</f>
        <v>9111</v>
      </c>
      <c r="K13" s="292">
        <v>0</v>
      </c>
      <c r="L13" s="292">
        <v>9111</v>
      </c>
      <c r="M13" s="292">
        <v>0</v>
      </c>
      <c r="N13" s="292">
        <f>SUM(O13:Q13)</f>
        <v>238</v>
      </c>
      <c r="O13" s="292">
        <v>0</v>
      </c>
      <c r="P13" s="292">
        <v>238</v>
      </c>
      <c r="Q13" s="292">
        <v>0</v>
      </c>
      <c r="R13" s="292">
        <f>SUM(S13:U13)</f>
        <v>797</v>
      </c>
      <c r="S13" s="292">
        <v>0</v>
      </c>
      <c r="T13" s="292">
        <v>797</v>
      </c>
      <c r="U13" s="292">
        <v>0</v>
      </c>
      <c r="V13" s="292">
        <f>SUM(W13:Y13)</f>
        <v>17</v>
      </c>
      <c r="W13" s="292">
        <v>12</v>
      </c>
      <c r="X13" s="292">
        <v>5</v>
      </c>
      <c r="Y13" s="292">
        <v>0</v>
      </c>
      <c r="Z13" s="292">
        <f>SUM(AA13:AC13)</f>
        <v>166</v>
      </c>
      <c r="AA13" s="292">
        <v>0</v>
      </c>
      <c r="AB13" s="292">
        <v>166</v>
      </c>
      <c r="AC13" s="292">
        <v>0</v>
      </c>
      <c r="AD13" s="292">
        <f>SUM(AE13,AI13,AM13,AQ13,AU13,AY13)</f>
        <v>6064</v>
      </c>
      <c r="AE13" s="292">
        <f>SUM(AF13:AH13)</f>
        <v>0</v>
      </c>
      <c r="AF13" s="292">
        <v>0</v>
      </c>
      <c r="AG13" s="292">
        <v>0</v>
      </c>
      <c r="AH13" s="292">
        <v>0</v>
      </c>
      <c r="AI13" s="292">
        <f>SUM(AJ13:AL13)</f>
        <v>5851</v>
      </c>
      <c r="AJ13" s="292">
        <v>273</v>
      </c>
      <c r="AK13" s="292">
        <v>0</v>
      </c>
      <c r="AL13" s="292">
        <v>5578</v>
      </c>
      <c r="AM13" s="292">
        <f>SUM(AN13:AP13)</f>
        <v>31</v>
      </c>
      <c r="AN13" s="292">
        <v>31</v>
      </c>
      <c r="AO13" s="292">
        <v>0</v>
      </c>
      <c r="AP13" s="292">
        <v>0</v>
      </c>
      <c r="AQ13" s="292">
        <f>SUM(AR13:AT13)</f>
        <v>182</v>
      </c>
      <c r="AR13" s="292">
        <v>82</v>
      </c>
      <c r="AS13" s="292">
        <v>0</v>
      </c>
      <c r="AT13" s="292">
        <v>100</v>
      </c>
      <c r="AU13" s="292">
        <f>SUM(AV13:AX13)</f>
        <v>0</v>
      </c>
      <c r="AV13" s="292">
        <v>0</v>
      </c>
      <c r="AW13" s="292">
        <v>0</v>
      </c>
      <c r="AX13" s="292">
        <v>0</v>
      </c>
      <c r="AY13" s="292">
        <f>SUM(AZ13:BB13)</f>
        <v>0</v>
      </c>
      <c r="AZ13" s="292">
        <v>0</v>
      </c>
      <c r="BA13" s="292">
        <v>0</v>
      </c>
      <c r="BB13" s="292">
        <v>0</v>
      </c>
      <c r="BC13" s="292">
        <f>SUM(BD13,BK13)</f>
        <v>1446</v>
      </c>
      <c r="BD13" s="292">
        <f>SUM(BE13:BJ13)</f>
        <v>859</v>
      </c>
      <c r="BE13" s="292">
        <v>0</v>
      </c>
      <c r="BF13" s="292">
        <v>822</v>
      </c>
      <c r="BG13" s="292">
        <v>21</v>
      </c>
      <c r="BH13" s="292">
        <v>0</v>
      </c>
      <c r="BI13" s="292">
        <v>1</v>
      </c>
      <c r="BJ13" s="292">
        <v>15</v>
      </c>
      <c r="BK13" s="292">
        <f>SUM(BL13:BQ13)</f>
        <v>587</v>
      </c>
      <c r="BL13" s="292">
        <v>0</v>
      </c>
      <c r="BM13" s="292">
        <v>587</v>
      </c>
      <c r="BN13" s="292">
        <v>0</v>
      </c>
      <c r="BO13" s="292">
        <v>0</v>
      </c>
      <c r="BP13" s="292">
        <v>0</v>
      </c>
      <c r="BQ13" s="292">
        <v>0</v>
      </c>
      <c r="BR13" s="292">
        <f>SUM(BY13,CF13)</f>
        <v>11188</v>
      </c>
      <c r="BS13" s="292">
        <f>SUM(BZ13,CG13)</f>
        <v>0</v>
      </c>
      <c r="BT13" s="292">
        <f>SUM(CA13,CH13)</f>
        <v>9933</v>
      </c>
      <c r="BU13" s="292">
        <f>SUM(CB13,CI13)</f>
        <v>259</v>
      </c>
      <c r="BV13" s="292">
        <f>SUM(CC13,CJ13)</f>
        <v>797</v>
      </c>
      <c r="BW13" s="292">
        <f>SUM(CD13,CK13)</f>
        <v>18</v>
      </c>
      <c r="BX13" s="292">
        <f>SUM(CE13,CL13)</f>
        <v>181</v>
      </c>
      <c r="BY13" s="292">
        <f>SUM(BZ13:CE13)</f>
        <v>10329</v>
      </c>
      <c r="BZ13" s="292">
        <f>F13</f>
        <v>0</v>
      </c>
      <c r="CA13" s="292">
        <f>J13</f>
        <v>9111</v>
      </c>
      <c r="CB13" s="292">
        <f>N13</f>
        <v>238</v>
      </c>
      <c r="CC13" s="292">
        <f>R13</f>
        <v>797</v>
      </c>
      <c r="CD13" s="292">
        <f>V13</f>
        <v>17</v>
      </c>
      <c r="CE13" s="292">
        <f>Z13</f>
        <v>166</v>
      </c>
      <c r="CF13" s="292">
        <f>SUM(CG13:CL13)</f>
        <v>859</v>
      </c>
      <c r="CG13" s="292">
        <f>BE13</f>
        <v>0</v>
      </c>
      <c r="CH13" s="292">
        <f>BF13</f>
        <v>822</v>
      </c>
      <c r="CI13" s="292">
        <f>BG13</f>
        <v>21</v>
      </c>
      <c r="CJ13" s="292">
        <f>BH13</f>
        <v>0</v>
      </c>
      <c r="CK13" s="292">
        <f>BI13</f>
        <v>1</v>
      </c>
      <c r="CL13" s="292">
        <f>BJ13</f>
        <v>15</v>
      </c>
      <c r="CM13" s="292">
        <f>SUM(CT13,DA13)</f>
        <v>6651</v>
      </c>
      <c r="CN13" s="292">
        <f>SUM(CU13,DB13)</f>
        <v>0</v>
      </c>
      <c r="CO13" s="292">
        <f>SUM(CV13,DC13)</f>
        <v>6438</v>
      </c>
      <c r="CP13" s="292">
        <f>SUM(CW13,DD13)</f>
        <v>31</v>
      </c>
      <c r="CQ13" s="292">
        <f>SUM(CX13,DE13)</f>
        <v>182</v>
      </c>
      <c r="CR13" s="292">
        <f>SUM(CY13,DF13)</f>
        <v>0</v>
      </c>
      <c r="CS13" s="292">
        <f>SUM(CZ13,DG13)</f>
        <v>0</v>
      </c>
      <c r="CT13" s="292">
        <f>SUM(CU13:CZ13)</f>
        <v>6064</v>
      </c>
      <c r="CU13" s="292">
        <f>AE13</f>
        <v>0</v>
      </c>
      <c r="CV13" s="292">
        <f>AI13</f>
        <v>5851</v>
      </c>
      <c r="CW13" s="292">
        <f>AM13</f>
        <v>31</v>
      </c>
      <c r="CX13" s="292">
        <f>AQ13</f>
        <v>182</v>
      </c>
      <c r="CY13" s="292">
        <f>AU13</f>
        <v>0</v>
      </c>
      <c r="CZ13" s="292">
        <f>AY13</f>
        <v>0</v>
      </c>
      <c r="DA13" s="292">
        <f>SUM(DB13:DG13)</f>
        <v>587</v>
      </c>
      <c r="DB13" s="292">
        <f>BL13</f>
        <v>0</v>
      </c>
      <c r="DC13" s="292">
        <f>BM13</f>
        <v>587</v>
      </c>
      <c r="DD13" s="292">
        <f>BN13</f>
        <v>0</v>
      </c>
      <c r="DE13" s="292">
        <f>BO13</f>
        <v>0</v>
      </c>
      <c r="DF13" s="292">
        <f>BP13</f>
        <v>0</v>
      </c>
      <c r="DG13" s="292">
        <f>BQ13</f>
        <v>0</v>
      </c>
      <c r="DH13" s="292">
        <v>0</v>
      </c>
      <c r="DI13" s="292">
        <f>SUM(DJ13:DM13)</f>
        <v>5</v>
      </c>
      <c r="DJ13" s="292">
        <v>5</v>
      </c>
      <c r="DK13" s="292">
        <v>0</v>
      </c>
      <c r="DL13" s="292">
        <v>0</v>
      </c>
      <c r="DM13" s="292">
        <v>0</v>
      </c>
    </row>
    <row r="14" spans="1:117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SUM(E14,AD14,BC14)</f>
        <v>42782</v>
      </c>
      <c r="E14" s="292">
        <f>SUM(F14,J14,N14,R14,V14,Z14)</f>
        <v>27748</v>
      </c>
      <c r="F14" s="292">
        <f>SUM(G14:I14)</f>
        <v>0</v>
      </c>
      <c r="G14" s="292">
        <v>0</v>
      </c>
      <c r="H14" s="292">
        <v>0</v>
      </c>
      <c r="I14" s="292">
        <v>0</v>
      </c>
      <c r="J14" s="292">
        <f>SUM(K14:M14)</f>
        <v>23246</v>
      </c>
      <c r="K14" s="292">
        <v>95</v>
      </c>
      <c r="L14" s="292">
        <v>23151</v>
      </c>
      <c r="M14" s="292">
        <v>0</v>
      </c>
      <c r="N14" s="292">
        <f>SUM(O14:Q14)</f>
        <v>605</v>
      </c>
      <c r="O14" s="292">
        <v>3</v>
      </c>
      <c r="P14" s="292">
        <v>602</v>
      </c>
      <c r="Q14" s="292">
        <v>0</v>
      </c>
      <c r="R14" s="292">
        <f>SUM(S14:U14)</f>
        <v>3190</v>
      </c>
      <c r="S14" s="292">
        <v>5</v>
      </c>
      <c r="T14" s="292">
        <v>3185</v>
      </c>
      <c r="U14" s="292">
        <v>0</v>
      </c>
      <c r="V14" s="292">
        <f>SUM(W14:Y14)</f>
        <v>17</v>
      </c>
      <c r="W14" s="292">
        <v>0</v>
      </c>
      <c r="X14" s="292">
        <v>17</v>
      </c>
      <c r="Y14" s="292">
        <v>0</v>
      </c>
      <c r="Z14" s="292">
        <f>SUM(AA14:AC14)</f>
        <v>690</v>
      </c>
      <c r="AA14" s="292">
        <v>5</v>
      </c>
      <c r="AB14" s="292">
        <v>685</v>
      </c>
      <c r="AC14" s="292">
        <v>0</v>
      </c>
      <c r="AD14" s="292">
        <f>SUM(AE14,AI14,AM14,AQ14,AU14,AY14)</f>
        <v>14611</v>
      </c>
      <c r="AE14" s="292">
        <f>SUM(AF14:AH14)</f>
        <v>0</v>
      </c>
      <c r="AF14" s="292">
        <v>0</v>
      </c>
      <c r="AG14" s="292">
        <v>0</v>
      </c>
      <c r="AH14" s="292">
        <v>0</v>
      </c>
      <c r="AI14" s="292">
        <f>SUM(AJ14:AL14)</f>
        <v>13886</v>
      </c>
      <c r="AJ14" s="292">
        <v>0</v>
      </c>
      <c r="AK14" s="292">
        <v>0</v>
      </c>
      <c r="AL14" s="292">
        <v>13886</v>
      </c>
      <c r="AM14" s="292">
        <f>SUM(AN14:AP14)</f>
        <v>139</v>
      </c>
      <c r="AN14" s="292">
        <v>0</v>
      </c>
      <c r="AO14" s="292">
        <v>0</v>
      </c>
      <c r="AP14" s="292">
        <v>139</v>
      </c>
      <c r="AQ14" s="292">
        <f>SUM(AR14:AT14)</f>
        <v>586</v>
      </c>
      <c r="AR14" s="292">
        <v>0</v>
      </c>
      <c r="AS14" s="292">
        <v>0</v>
      </c>
      <c r="AT14" s="292">
        <v>586</v>
      </c>
      <c r="AU14" s="292">
        <f>SUM(AV14:AX14)</f>
        <v>0</v>
      </c>
      <c r="AV14" s="292">
        <v>0</v>
      </c>
      <c r="AW14" s="292">
        <v>0</v>
      </c>
      <c r="AX14" s="292">
        <v>0</v>
      </c>
      <c r="AY14" s="292">
        <f>SUM(AZ14:BB14)</f>
        <v>0</v>
      </c>
      <c r="AZ14" s="292">
        <v>0</v>
      </c>
      <c r="BA14" s="292">
        <v>0</v>
      </c>
      <c r="BB14" s="292">
        <v>0</v>
      </c>
      <c r="BC14" s="292">
        <f>SUM(BD14,BK14)</f>
        <v>423</v>
      </c>
      <c r="BD14" s="292">
        <f>SUM(BE14:BJ14)</f>
        <v>423</v>
      </c>
      <c r="BE14" s="292">
        <v>0</v>
      </c>
      <c r="BF14" s="292">
        <v>218</v>
      </c>
      <c r="BG14" s="292">
        <v>7</v>
      </c>
      <c r="BH14" s="292">
        <v>184</v>
      </c>
      <c r="BI14" s="292">
        <v>0</v>
      </c>
      <c r="BJ14" s="292">
        <v>14</v>
      </c>
      <c r="BK14" s="292">
        <f>SUM(BL14:BQ14)</f>
        <v>0</v>
      </c>
      <c r="BL14" s="292">
        <v>0</v>
      </c>
      <c r="BM14" s="292">
        <v>0</v>
      </c>
      <c r="BN14" s="292">
        <v>0</v>
      </c>
      <c r="BO14" s="292">
        <v>0</v>
      </c>
      <c r="BP14" s="292">
        <v>0</v>
      </c>
      <c r="BQ14" s="292">
        <v>0</v>
      </c>
      <c r="BR14" s="292">
        <f>SUM(BY14,CF14)</f>
        <v>28171</v>
      </c>
      <c r="BS14" s="292">
        <f>SUM(BZ14,CG14)</f>
        <v>0</v>
      </c>
      <c r="BT14" s="292">
        <f>SUM(CA14,CH14)</f>
        <v>23464</v>
      </c>
      <c r="BU14" s="292">
        <f>SUM(CB14,CI14)</f>
        <v>612</v>
      </c>
      <c r="BV14" s="292">
        <f>SUM(CC14,CJ14)</f>
        <v>3374</v>
      </c>
      <c r="BW14" s="292">
        <f>SUM(CD14,CK14)</f>
        <v>17</v>
      </c>
      <c r="BX14" s="292">
        <f>SUM(CE14,CL14)</f>
        <v>704</v>
      </c>
      <c r="BY14" s="292">
        <f>SUM(BZ14:CE14)</f>
        <v>27748</v>
      </c>
      <c r="BZ14" s="292">
        <f>F14</f>
        <v>0</v>
      </c>
      <c r="CA14" s="292">
        <f>J14</f>
        <v>23246</v>
      </c>
      <c r="CB14" s="292">
        <f>N14</f>
        <v>605</v>
      </c>
      <c r="CC14" s="292">
        <f>R14</f>
        <v>3190</v>
      </c>
      <c r="CD14" s="292">
        <f>V14</f>
        <v>17</v>
      </c>
      <c r="CE14" s="292">
        <f>Z14</f>
        <v>690</v>
      </c>
      <c r="CF14" s="292">
        <f>SUM(CG14:CL14)</f>
        <v>423</v>
      </c>
      <c r="CG14" s="292">
        <f>BE14</f>
        <v>0</v>
      </c>
      <c r="CH14" s="292">
        <f>BF14</f>
        <v>218</v>
      </c>
      <c r="CI14" s="292">
        <f>BG14</f>
        <v>7</v>
      </c>
      <c r="CJ14" s="292">
        <f>BH14</f>
        <v>184</v>
      </c>
      <c r="CK14" s="292">
        <f>BI14</f>
        <v>0</v>
      </c>
      <c r="CL14" s="292">
        <f>BJ14</f>
        <v>14</v>
      </c>
      <c r="CM14" s="292">
        <f>SUM(CT14,DA14)</f>
        <v>14611</v>
      </c>
      <c r="CN14" s="292">
        <f>SUM(CU14,DB14)</f>
        <v>0</v>
      </c>
      <c r="CO14" s="292">
        <f>SUM(CV14,DC14)</f>
        <v>13886</v>
      </c>
      <c r="CP14" s="292">
        <f>SUM(CW14,DD14)</f>
        <v>139</v>
      </c>
      <c r="CQ14" s="292">
        <f>SUM(CX14,DE14)</f>
        <v>586</v>
      </c>
      <c r="CR14" s="292">
        <f>SUM(CY14,DF14)</f>
        <v>0</v>
      </c>
      <c r="CS14" s="292">
        <f>SUM(CZ14,DG14)</f>
        <v>0</v>
      </c>
      <c r="CT14" s="292">
        <f>SUM(CU14:CZ14)</f>
        <v>14611</v>
      </c>
      <c r="CU14" s="292">
        <f>AE14</f>
        <v>0</v>
      </c>
      <c r="CV14" s="292">
        <f>AI14</f>
        <v>13886</v>
      </c>
      <c r="CW14" s="292">
        <f>AM14</f>
        <v>139</v>
      </c>
      <c r="CX14" s="292">
        <f>AQ14</f>
        <v>586</v>
      </c>
      <c r="CY14" s="292">
        <f>AU14</f>
        <v>0</v>
      </c>
      <c r="CZ14" s="292">
        <f>AY14</f>
        <v>0</v>
      </c>
      <c r="DA14" s="292">
        <f>SUM(DB14:DG14)</f>
        <v>0</v>
      </c>
      <c r="DB14" s="292">
        <f>BL14</f>
        <v>0</v>
      </c>
      <c r="DC14" s="292">
        <f>BM14</f>
        <v>0</v>
      </c>
      <c r="DD14" s="292">
        <f>BN14</f>
        <v>0</v>
      </c>
      <c r="DE14" s="292">
        <f>BO14</f>
        <v>0</v>
      </c>
      <c r="DF14" s="292">
        <f>BP14</f>
        <v>0</v>
      </c>
      <c r="DG14" s="292">
        <f>BQ14</f>
        <v>0</v>
      </c>
      <c r="DH14" s="292">
        <v>0</v>
      </c>
      <c r="DI14" s="292">
        <f>SUM(DJ14:DM14)</f>
        <v>0</v>
      </c>
      <c r="DJ14" s="292">
        <v>0</v>
      </c>
      <c r="DK14" s="292">
        <v>0</v>
      </c>
      <c r="DL14" s="292">
        <v>0</v>
      </c>
      <c r="DM14" s="292">
        <v>0</v>
      </c>
    </row>
    <row r="15" spans="1:117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SUM(E15,AD15,BC15)</f>
        <v>17272</v>
      </c>
      <c r="E15" s="292">
        <f>SUM(F15,J15,N15,R15,V15,Z15)</f>
        <v>10242</v>
      </c>
      <c r="F15" s="292">
        <f>SUM(G15:I15)</f>
        <v>0</v>
      </c>
      <c r="G15" s="292">
        <v>0</v>
      </c>
      <c r="H15" s="292">
        <v>0</v>
      </c>
      <c r="I15" s="292">
        <v>0</v>
      </c>
      <c r="J15" s="292">
        <f>SUM(K15:M15)</f>
        <v>9273</v>
      </c>
      <c r="K15" s="292">
        <v>0</v>
      </c>
      <c r="L15" s="292">
        <v>9273</v>
      </c>
      <c r="M15" s="292">
        <v>0</v>
      </c>
      <c r="N15" s="292">
        <f>SUM(O15:Q15)</f>
        <v>254</v>
      </c>
      <c r="O15" s="292">
        <v>0</v>
      </c>
      <c r="P15" s="292">
        <v>254</v>
      </c>
      <c r="Q15" s="292">
        <v>0</v>
      </c>
      <c r="R15" s="292">
        <f>SUM(S15:U15)</f>
        <v>489</v>
      </c>
      <c r="S15" s="292">
        <v>0</v>
      </c>
      <c r="T15" s="292">
        <v>489</v>
      </c>
      <c r="U15" s="292">
        <v>0</v>
      </c>
      <c r="V15" s="292">
        <f>SUM(W15:Y15)</f>
        <v>7</v>
      </c>
      <c r="W15" s="292">
        <v>0</v>
      </c>
      <c r="X15" s="292">
        <v>7</v>
      </c>
      <c r="Y15" s="292">
        <v>0</v>
      </c>
      <c r="Z15" s="292">
        <f>SUM(AA15:AC15)</f>
        <v>219</v>
      </c>
      <c r="AA15" s="292">
        <v>0</v>
      </c>
      <c r="AB15" s="292">
        <v>219</v>
      </c>
      <c r="AC15" s="292">
        <v>0</v>
      </c>
      <c r="AD15" s="292">
        <f>SUM(AE15,AI15,AM15,AQ15,AU15,AY15)</f>
        <v>6180</v>
      </c>
      <c r="AE15" s="292">
        <f>SUM(AF15:AH15)</f>
        <v>0</v>
      </c>
      <c r="AF15" s="292">
        <v>0</v>
      </c>
      <c r="AG15" s="292">
        <v>0</v>
      </c>
      <c r="AH15" s="292">
        <v>0</v>
      </c>
      <c r="AI15" s="292">
        <f>SUM(AJ15:AL15)</f>
        <v>4883</v>
      </c>
      <c r="AJ15" s="292">
        <v>0</v>
      </c>
      <c r="AK15" s="292">
        <v>0</v>
      </c>
      <c r="AL15" s="292">
        <v>4883</v>
      </c>
      <c r="AM15" s="292">
        <f>SUM(AN15:AP15)</f>
        <v>1</v>
      </c>
      <c r="AN15" s="292">
        <v>0</v>
      </c>
      <c r="AO15" s="292">
        <v>0</v>
      </c>
      <c r="AP15" s="292">
        <v>1</v>
      </c>
      <c r="AQ15" s="292">
        <f>SUM(AR15:AT15)</f>
        <v>1296</v>
      </c>
      <c r="AR15" s="292">
        <v>0</v>
      </c>
      <c r="AS15" s="292">
        <v>0</v>
      </c>
      <c r="AT15" s="292">
        <v>1296</v>
      </c>
      <c r="AU15" s="292">
        <f>SUM(AV15:AX15)</f>
        <v>0</v>
      </c>
      <c r="AV15" s="292">
        <v>0</v>
      </c>
      <c r="AW15" s="292">
        <v>0</v>
      </c>
      <c r="AX15" s="292">
        <v>0</v>
      </c>
      <c r="AY15" s="292">
        <f>SUM(AZ15:BB15)</f>
        <v>0</v>
      </c>
      <c r="AZ15" s="292">
        <v>0</v>
      </c>
      <c r="BA15" s="292">
        <v>0</v>
      </c>
      <c r="BB15" s="292">
        <v>0</v>
      </c>
      <c r="BC15" s="292">
        <f>SUM(BD15,BK15)</f>
        <v>850</v>
      </c>
      <c r="BD15" s="292">
        <f>SUM(BE15:BJ15)</f>
        <v>655</v>
      </c>
      <c r="BE15" s="292">
        <v>0</v>
      </c>
      <c r="BF15" s="292">
        <v>655</v>
      </c>
      <c r="BG15" s="292">
        <v>0</v>
      </c>
      <c r="BH15" s="292">
        <v>0</v>
      </c>
      <c r="BI15" s="292">
        <v>0</v>
      </c>
      <c r="BJ15" s="292">
        <v>0</v>
      </c>
      <c r="BK15" s="292">
        <f>SUM(BL15:BQ15)</f>
        <v>195</v>
      </c>
      <c r="BL15" s="292">
        <v>0</v>
      </c>
      <c r="BM15" s="292">
        <v>194</v>
      </c>
      <c r="BN15" s="292">
        <v>1</v>
      </c>
      <c r="BO15" s="292">
        <v>0</v>
      </c>
      <c r="BP15" s="292">
        <v>0</v>
      </c>
      <c r="BQ15" s="292">
        <v>0</v>
      </c>
      <c r="BR15" s="292">
        <f>SUM(BY15,CF15)</f>
        <v>10897</v>
      </c>
      <c r="BS15" s="292">
        <f>SUM(BZ15,CG15)</f>
        <v>0</v>
      </c>
      <c r="BT15" s="292">
        <f>SUM(CA15,CH15)</f>
        <v>9928</v>
      </c>
      <c r="BU15" s="292">
        <f>SUM(CB15,CI15)</f>
        <v>254</v>
      </c>
      <c r="BV15" s="292">
        <f>SUM(CC15,CJ15)</f>
        <v>489</v>
      </c>
      <c r="BW15" s="292">
        <f>SUM(CD15,CK15)</f>
        <v>7</v>
      </c>
      <c r="BX15" s="292">
        <f>SUM(CE15,CL15)</f>
        <v>219</v>
      </c>
      <c r="BY15" s="292">
        <f>SUM(BZ15:CE15)</f>
        <v>10242</v>
      </c>
      <c r="BZ15" s="292">
        <f>F15</f>
        <v>0</v>
      </c>
      <c r="CA15" s="292">
        <f>J15</f>
        <v>9273</v>
      </c>
      <c r="CB15" s="292">
        <f>N15</f>
        <v>254</v>
      </c>
      <c r="CC15" s="292">
        <f>R15</f>
        <v>489</v>
      </c>
      <c r="CD15" s="292">
        <f>V15</f>
        <v>7</v>
      </c>
      <c r="CE15" s="292">
        <f>Z15</f>
        <v>219</v>
      </c>
      <c r="CF15" s="292">
        <f>SUM(CG15:CL15)</f>
        <v>655</v>
      </c>
      <c r="CG15" s="292">
        <f>BE15</f>
        <v>0</v>
      </c>
      <c r="CH15" s="292">
        <f>BF15</f>
        <v>655</v>
      </c>
      <c r="CI15" s="292">
        <f>BG15</f>
        <v>0</v>
      </c>
      <c r="CJ15" s="292">
        <f>BH15</f>
        <v>0</v>
      </c>
      <c r="CK15" s="292">
        <f>BI15</f>
        <v>0</v>
      </c>
      <c r="CL15" s="292">
        <f>BJ15</f>
        <v>0</v>
      </c>
      <c r="CM15" s="292">
        <f>SUM(CT15,DA15)</f>
        <v>6375</v>
      </c>
      <c r="CN15" s="292">
        <f>SUM(CU15,DB15)</f>
        <v>0</v>
      </c>
      <c r="CO15" s="292">
        <f>SUM(CV15,DC15)</f>
        <v>5077</v>
      </c>
      <c r="CP15" s="292">
        <f>SUM(CW15,DD15)</f>
        <v>2</v>
      </c>
      <c r="CQ15" s="292">
        <f>SUM(CX15,DE15)</f>
        <v>1296</v>
      </c>
      <c r="CR15" s="292">
        <f>SUM(CY15,DF15)</f>
        <v>0</v>
      </c>
      <c r="CS15" s="292">
        <f>SUM(CZ15,DG15)</f>
        <v>0</v>
      </c>
      <c r="CT15" s="292">
        <f>SUM(CU15:CZ15)</f>
        <v>6180</v>
      </c>
      <c r="CU15" s="292">
        <f>AE15</f>
        <v>0</v>
      </c>
      <c r="CV15" s="292">
        <f>AI15</f>
        <v>4883</v>
      </c>
      <c r="CW15" s="292">
        <f>AM15</f>
        <v>1</v>
      </c>
      <c r="CX15" s="292">
        <f>AQ15</f>
        <v>1296</v>
      </c>
      <c r="CY15" s="292">
        <f>AU15</f>
        <v>0</v>
      </c>
      <c r="CZ15" s="292">
        <f>AY15</f>
        <v>0</v>
      </c>
      <c r="DA15" s="292">
        <f>SUM(DB15:DG15)</f>
        <v>195</v>
      </c>
      <c r="DB15" s="292">
        <f>BL15</f>
        <v>0</v>
      </c>
      <c r="DC15" s="292">
        <f>BM15</f>
        <v>194</v>
      </c>
      <c r="DD15" s="292">
        <f>BN15</f>
        <v>1</v>
      </c>
      <c r="DE15" s="292">
        <f>BO15</f>
        <v>0</v>
      </c>
      <c r="DF15" s="292">
        <f>BP15</f>
        <v>0</v>
      </c>
      <c r="DG15" s="292">
        <f>BQ15</f>
        <v>0</v>
      </c>
      <c r="DH15" s="292">
        <v>0</v>
      </c>
      <c r="DI15" s="292">
        <f>SUM(DJ15:DM15)</f>
        <v>0</v>
      </c>
      <c r="DJ15" s="292">
        <v>0</v>
      </c>
      <c r="DK15" s="292">
        <v>0</v>
      </c>
      <c r="DL15" s="292">
        <v>0</v>
      </c>
      <c r="DM15" s="292">
        <v>0</v>
      </c>
    </row>
    <row r="16" spans="1:117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SUM(E16,AD16,BC16)</f>
        <v>35114</v>
      </c>
      <c r="E16" s="292">
        <f>SUM(F16,J16,N16,R16,V16,Z16)</f>
        <v>23621</v>
      </c>
      <c r="F16" s="292">
        <f>SUM(G16:I16)</f>
        <v>0</v>
      </c>
      <c r="G16" s="292">
        <v>0</v>
      </c>
      <c r="H16" s="292">
        <v>0</v>
      </c>
      <c r="I16" s="292">
        <v>0</v>
      </c>
      <c r="J16" s="292">
        <f>SUM(K16:M16)</f>
        <v>21055</v>
      </c>
      <c r="K16" s="292">
        <v>10</v>
      </c>
      <c r="L16" s="292">
        <v>21045</v>
      </c>
      <c r="M16" s="292">
        <v>0</v>
      </c>
      <c r="N16" s="292">
        <f>SUM(O16:Q16)</f>
        <v>538</v>
      </c>
      <c r="O16" s="292">
        <v>3</v>
      </c>
      <c r="P16" s="292">
        <v>535</v>
      </c>
      <c r="Q16" s="292">
        <v>0</v>
      </c>
      <c r="R16" s="292">
        <f>SUM(S16:U16)</f>
        <v>1694</v>
      </c>
      <c r="S16" s="292">
        <v>0</v>
      </c>
      <c r="T16" s="292">
        <v>1694</v>
      </c>
      <c r="U16" s="292">
        <v>0</v>
      </c>
      <c r="V16" s="292">
        <f>SUM(W16:Y16)</f>
        <v>0</v>
      </c>
      <c r="W16" s="292">
        <v>0</v>
      </c>
      <c r="X16" s="292">
        <v>0</v>
      </c>
      <c r="Y16" s="292">
        <v>0</v>
      </c>
      <c r="Z16" s="292">
        <f>SUM(AA16:AC16)</f>
        <v>334</v>
      </c>
      <c r="AA16" s="292">
        <v>334</v>
      </c>
      <c r="AB16" s="292">
        <v>0</v>
      </c>
      <c r="AC16" s="292">
        <v>0</v>
      </c>
      <c r="AD16" s="292">
        <f>SUM(AE16,AI16,AM16,AQ16,AU16,AY16)</f>
        <v>10388</v>
      </c>
      <c r="AE16" s="292">
        <f>SUM(AF16:AH16)</f>
        <v>0</v>
      </c>
      <c r="AF16" s="292">
        <v>0</v>
      </c>
      <c r="AG16" s="292">
        <v>0</v>
      </c>
      <c r="AH16" s="292">
        <v>0</v>
      </c>
      <c r="AI16" s="292">
        <f>SUM(AJ16:AL16)</f>
        <v>10040</v>
      </c>
      <c r="AJ16" s="292">
        <v>0</v>
      </c>
      <c r="AK16" s="292">
        <v>0</v>
      </c>
      <c r="AL16" s="292">
        <v>10040</v>
      </c>
      <c r="AM16" s="292">
        <f>SUM(AN16:AP16)</f>
        <v>107</v>
      </c>
      <c r="AN16" s="292">
        <v>0</v>
      </c>
      <c r="AO16" s="292">
        <v>0</v>
      </c>
      <c r="AP16" s="292">
        <v>107</v>
      </c>
      <c r="AQ16" s="292">
        <f>SUM(AR16:AT16)</f>
        <v>241</v>
      </c>
      <c r="AR16" s="292">
        <v>0</v>
      </c>
      <c r="AS16" s="292">
        <v>0</v>
      </c>
      <c r="AT16" s="292">
        <v>241</v>
      </c>
      <c r="AU16" s="292">
        <f>SUM(AV16:AX16)</f>
        <v>0</v>
      </c>
      <c r="AV16" s="292">
        <v>0</v>
      </c>
      <c r="AW16" s="292">
        <v>0</v>
      </c>
      <c r="AX16" s="292">
        <v>0</v>
      </c>
      <c r="AY16" s="292">
        <f>SUM(AZ16:BB16)</f>
        <v>0</v>
      </c>
      <c r="AZ16" s="292">
        <v>0</v>
      </c>
      <c r="BA16" s="292">
        <v>0</v>
      </c>
      <c r="BB16" s="292">
        <v>0</v>
      </c>
      <c r="BC16" s="292">
        <f>SUM(BD16,BK16)</f>
        <v>1105</v>
      </c>
      <c r="BD16" s="292">
        <f>SUM(BE16:BJ16)</f>
        <v>804</v>
      </c>
      <c r="BE16" s="292">
        <v>0</v>
      </c>
      <c r="BF16" s="292">
        <v>166</v>
      </c>
      <c r="BG16" s="292">
        <v>26</v>
      </c>
      <c r="BH16" s="292">
        <v>467</v>
      </c>
      <c r="BI16" s="292">
        <v>0</v>
      </c>
      <c r="BJ16" s="292">
        <v>145</v>
      </c>
      <c r="BK16" s="292">
        <f>SUM(BL16:BQ16)</f>
        <v>301</v>
      </c>
      <c r="BL16" s="292">
        <v>0</v>
      </c>
      <c r="BM16" s="292">
        <v>278</v>
      </c>
      <c r="BN16" s="292">
        <v>3</v>
      </c>
      <c r="BO16" s="292">
        <v>6</v>
      </c>
      <c r="BP16" s="292">
        <v>0</v>
      </c>
      <c r="BQ16" s="292">
        <v>14</v>
      </c>
      <c r="BR16" s="292">
        <f>SUM(BY16,CF16)</f>
        <v>24425</v>
      </c>
      <c r="BS16" s="292">
        <f>SUM(BZ16,CG16)</f>
        <v>0</v>
      </c>
      <c r="BT16" s="292">
        <f>SUM(CA16,CH16)</f>
        <v>21221</v>
      </c>
      <c r="BU16" s="292">
        <f>SUM(CB16,CI16)</f>
        <v>564</v>
      </c>
      <c r="BV16" s="292">
        <f>SUM(CC16,CJ16)</f>
        <v>2161</v>
      </c>
      <c r="BW16" s="292">
        <f>SUM(CD16,CK16)</f>
        <v>0</v>
      </c>
      <c r="BX16" s="292">
        <f>SUM(CE16,CL16)</f>
        <v>479</v>
      </c>
      <c r="BY16" s="292">
        <f>SUM(BZ16:CE16)</f>
        <v>23621</v>
      </c>
      <c r="BZ16" s="292">
        <f>F16</f>
        <v>0</v>
      </c>
      <c r="CA16" s="292">
        <f>J16</f>
        <v>21055</v>
      </c>
      <c r="CB16" s="292">
        <f>N16</f>
        <v>538</v>
      </c>
      <c r="CC16" s="292">
        <f>R16</f>
        <v>1694</v>
      </c>
      <c r="CD16" s="292">
        <f>V16</f>
        <v>0</v>
      </c>
      <c r="CE16" s="292">
        <f>Z16</f>
        <v>334</v>
      </c>
      <c r="CF16" s="292">
        <f>SUM(CG16:CL16)</f>
        <v>804</v>
      </c>
      <c r="CG16" s="292">
        <f>BE16</f>
        <v>0</v>
      </c>
      <c r="CH16" s="292">
        <f>BF16</f>
        <v>166</v>
      </c>
      <c r="CI16" s="292">
        <f>BG16</f>
        <v>26</v>
      </c>
      <c r="CJ16" s="292">
        <f>BH16</f>
        <v>467</v>
      </c>
      <c r="CK16" s="292">
        <f>BI16</f>
        <v>0</v>
      </c>
      <c r="CL16" s="292">
        <f>BJ16</f>
        <v>145</v>
      </c>
      <c r="CM16" s="292">
        <f>SUM(CT16,DA16)</f>
        <v>10689</v>
      </c>
      <c r="CN16" s="292">
        <f>SUM(CU16,DB16)</f>
        <v>0</v>
      </c>
      <c r="CO16" s="292">
        <f>SUM(CV16,DC16)</f>
        <v>10318</v>
      </c>
      <c r="CP16" s="292">
        <f>SUM(CW16,DD16)</f>
        <v>110</v>
      </c>
      <c r="CQ16" s="292">
        <f>SUM(CX16,DE16)</f>
        <v>247</v>
      </c>
      <c r="CR16" s="292">
        <f>SUM(CY16,DF16)</f>
        <v>0</v>
      </c>
      <c r="CS16" s="292">
        <f>SUM(CZ16,DG16)</f>
        <v>14</v>
      </c>
      <c r="CT16" s="292">
        <f>SUM(CU16:CZ16)</f>
        <v>10388</v>
      </c>
      <c r="CU16" s="292">
        <f>AE16</f>
        <v>0</v>
      </c>
      <c r="CV16" s="292">
        <f>AI16</f>
        <v>10040</v>
      </c>
      <c r="CW16" s="292">
        <f>AM16</f>
        <v>107</v>
      </c>
      <c r="CX16" s="292">
        <f>AQ16</f>
        <v>241</v>
      </c>
      <c r="CY16" s="292">
        <f>AU16</f>
        <v>0</v>
      </c>
      <c r="CZ16" s="292">
        <f>AY16</f>
        <v>0</v>
      </c>
      <c r="DA16" s="292">
        <f>SUM(DB16:DG16)</f>
        <v>301</v>
      </c>
      <c r="DB16" s="292">
        <f>BL16</f>
        <v>0</v>
      </c>
      <c r="DC16" s="292">
        <f>BM16</f>
        <v>278</v>
      </c>
      <c r="DD16" s="292">
        <f>BN16</f>
        <v>3</v>
      </c>
      <c r="DE16" s="292">
        <f>BO16</f>
        <v>6</v>
      </c>
      <c r="DF16" s="292">
        <f>BP16</f>
        <v>0</v>
      </c>
      <c r="DG16" s="292">
        <f>BQ16</f>
        <v>14</v>
      </c>
      <c r="DH16" s="292">
        <v>0</v>
      </c>
      <c r="DI16" s="292">
        <f>SUM(DJ16:DM16)</f>
        <v>35</v>
      </c>
      <c r="DJ16" s="292">
        <v>35</v>
      </c>
      <c r="DK16" s="292">
        <v>0</v>
      </c>
      <c r="DL16" s="292">
        <v>0</v>
      </c>
      <c r="DM16" s="292">
        <v>0</v>
      </c>
    </row>
    <row r="17" spans="1:117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SUM(E17,AD17,BC17)</f>
        <v>19370</v>
      </c>
      <c r="E17" s="292">
        <f>SUM(F17,J17,N17,R17,V17,Z17)</f>
        <v>11132</v>
      </c>
      <c r="F17" s="292">
        <f>SUM(G17:I17)</f>
        <v>0</v>
      </c>
      <c r="G17" s="292">
        <v>0</v>
      </c>
      <c r="H17" s="292">
        <v>0</v>
      </c>
      <c r="I17" s="292">
        <v>0</v>
      </c>
      <c r="J17" s="292">
        <f>SUM(K17:M17)</f>
        <v>8534</v>
      </c>
      <c r="K17" s="292">
        <v>0</v>
      </c>
      <c r="L17" s="292">
        <v>8534</v>
      </c>
      <c r="M17" s="292">
        <v>0</v>
      </c>
      <c r="N17" s="292">
        <f>SUM(O17:Q17)</f>
        <v>0</v>
      </c>
      <c r="O17" s="292">
        <v>0</v>
      </c>
      <c r="P17" s="292">
        <v>0</v>
      </c>
      <c r="Q17" s="292">
        <v>0</v>
      </c>
      <c r="R17" s="292">
        <f>SUM(S17:U17)</f>
        <v>2296</v>
      </c>
      <c r="S17" s="292">
        <v>0</v>
      </c>
      <c r="T17" s="292">
        <v>2296</v>
      </c>
      <c r="U17" s="292">
        <v>0</v>
      </c>
      <c r="V17" s="292">
        <f>SUM(W17:Y17)</f>
        <v>0</v>
      </c>
      <c r="W17" s="292">
        <v>0</v>
      </c>
      <c r="X17" s="292">
        <v>0</v>
      </c>
      <c r="Y17" s="292">
        <v>0</v>
      </c>
      <c r="Z17" s="292">
        <f>SUM(AA17:AC17)</f>
        <v>302</v>
      </c>
      <c r="AA17" s="292">
        <v>0</v>
      </c>
      <c r="AB17" s="292">
        <v>302</v>
      </c>
      <c r="AC17" s="292">
        <v>0</v>
      </c>
      <c r="AD17" s="292">
        <f>SUM(AE17,AI17,AM17,AQ17,AU17,AY17)</f>
        <v>6284</v>
      </c>
      <c r="AE17" s="292">
        <f>SUM(AF17:AH17)</f>
        <v>0</v>
      </c>
      <c r="AF17" s="292">
        <v>0</v>
      </c>
      <c r="AG17" s="292">
        <v>0</v>
      </c>
      <c r="AH17" s="292">
        <v>0</v>
      </c>
      <c r="AI17" s="292">
        <f>SUM(AJ17:AL17)</f>
        <v>5998</v>
      </c>
      <c r="AJ17" s="292">
        <v>0</v>
      </c>
      <c r="AK17" s="292">
        <v>0</v>
      </c>
      <c r="AL17" s="292">
        <v>5998</v>
      </c>
      <c r="AM17" s="292">
        <f>SUM(AN17:AP17)</f>
        <v>0</v>
      </c>
      <c r="AN17" s="292">
        <v>0</v>
      </c>
      <c r="AO17" s="292">
        <v>0</v>
      </c>
      <c r="AP17" s="292">
        <v>0</v>
      </c>
      <c r="AQ17" s="292">
        <f>SUM(AR17:AT17)</f>
        <v>256</v>
      </c>
      <c r="AR17" s="292">
        <v>0</v>
      </c>
      <c r="AS17" s="292">
        <v>0</v>
      </c>
      <c r="AT17" s="292">
        <v>256</v>
      </c>
      <c r="AU17" s="292">
        <f>SUM(AV17:AX17)</f>
        <v>0</v>
      </c>
      <c r="AV17" s="292">
        <v>0</v>
      </c>
      <c r="AW17" s="292">
        <v>0</v>
      </c>
      <c r="AX17" s="292">
        <v>0</v>
      </c>
      <c r="AY17" s="292">
        <f>SUM(AZ17:BB17)</f>
        <v>30</v>
      </c>
      <c r="AZ17" s="292">
        <v>0</v>
      </c>
      <c r="BA17" s="292">
        <v>0</v>
      </c>
      <c r="BB17" s="292">
        <v>30</v>
      </c>
      <c r="BC17" s="292">
        <f>SUM(BD17,BK17)</f>
        <v>1954</v>
      </c>
      <c r="BD17" s="292">
        <f>SUM(BE17:BJ17)</f>
        <v>1954</v>
      </c>
      <c r="BE17" s="292">
        <v>0</v>
      </c>
      <c r="BF17" s="292">
        <v>1308</v>
      </c>
      <c r="BG17" s="292">
        <v>0</v>
      </c>
      <c r="BH17" s="292">
        <v>61</v>
      </c>
      <c r="BI17" s="292">
        <v>0</v>
      </c>
      <c r="BJ17" s="292">
        <v>585</v>
      </c>
      <c r="BK17" s="292">
        <f>SUM(BL17:BQ17)</f>
        <v>0</v>
      </c>
      <c r="BL17" s="292">
        <v>0</v>
      </c>
      <c r="BM17" s="292">
        <v>0</v>
      </c>
      <c r="BN17" s="292">
        <v>0</v>
      </c>
      <c r="BO17" s="292">
        <v>0</v>
      </c>
      <c r="BP17" s="292">
        <v>0</v>
      </c>
      <c r="BQ17" s="292">
        <v>0</v>
      </c>
      <c r="BR17" s="292">
        <f>SUM(BY17,CF17)</f>
        <v>13086</v>
      </c>
      <c r="BS17" s="292">
        <f>SUM(BZ17,CG17)</f>
        <v>0</v>
      </c>
      <c r="BT17" s="292">
        <f>SUM(CA17,CH17)</f>
        <v>9842</v>
      </c>
      <c r="BU17" s="292">
        <f>SUM(CB17,CI17)</f>
        <v>0</v>
      </c>
      <c r="BV17" s="292">
        <f>SUM(CC17,CJ17)</f>
        <v>2357</v>
      </c>
      <c r="BW17" s="292">
        <f>SUM(CD17,CK17)</f>
        <v>0</v>
      </c>
      <c r="BX17" s="292">
        <f>SUM(CE17,CL17)</f>
        <v>887</v>
      </c>
      <c r="BY17" s="292">
        <f>SUM(BZ17:CE17)</f>
        <v>11132</v>
      </c>
      <c r="BZ17" s="292">
        <f>F17</f>
        <v>0</v>
      </c>
      <c r="CA17" s="292">
        <f>J17</f>
        <v>8534</v>
      </c>
      <c r="CB17" s="292">
        <f>N17</f>
        <v>0</v>
      </c>
      <c r="CC17" s="292">
        <f>R17</f>
        <v>2296</v>
      </c>
      <c r="CD17" s="292">
        <f>V17</f>
        <v>0</v>
      </c>
      <c r="CE17" s="292">
        <f>Z17</f>
        <v>302</v>
      </c>
      <c r="CF17" s="292">
        <f>SUM(CG17:CL17)</f>
        <v>1954</v>
      </c>
      <c r="CG17" s="292">
        <f>BE17</f>
        <v>0</v>
      </c>
      <c r="CH17" s="292">
        <f>BF17</f>
        <v>1308</v>
      </c>
      <c r="CI17" s="292">
        <f>BG17</f>
        <v>0</v>
      </c>
      <c r="CJ17" s="292">
        <f>BH17</f>
        <v>61</v>
      </c>
      <c r="CK17" s="292">
        <f>BI17</f>
        <v>0</v>
      </c>
      <c r="CL17" s="292">
        <f>BJ17</f>
        <v>585</v>
      </c>
      <c r="CM17" s="292">
        <f>SUM(CT17,DA17)</f>
        <v>6284</v>
      </c>
      <c r="CN17" s="292">
        <f>SUM(CU17,DB17)</f>
        <v>0</v>
      </c>
      <c r="CO17" s="292">
        <f>SUM(CV17,DC17)</f>
        <v>5998</v>
      </c>
      <c r="CP17" s="292">
        <f>SUM(CW17,DD17)</f>
        <v>0</v>
      </c>
      <c r="CQ17" s="292">
        <f>SUM(CX17,DE17)</f>
        <v>256</v>
      </c>
      <c r="CR17" s="292">
        <f>SUM(CY17,DF17)</f>
        <v>0</v>
      </c>
      <c r="CS17" s="292">
        <f>SUM(CZ17,DG17)</f>
        <v>30</v>
      </c>
      <c r="CT17" s="292">
        <f>SUM(CU17:CZ17)</f>
        <v>6284</v>
      </c>
      <c r="CU17" s="292">
        <f>AE17</f>
        <v>0</v>
      </c>
      <c r="CV17" s="292">
        <f>AI17</f>
        <v>5998</v>
      </c>
      <c r="CW17" s="292">
        <f>AM17</f>
        <v>0</v>
      </c>
      <c r="CX17" s="292">
        <f>AQ17</f>
        <v>256</v>
      </c>
      <c r="CY17" s="292">
        <f>AU17</f>
        <v>0</v>
      </c>
      <c r="CZ17" s="292">
        <f>AY17</f>
        <v>30</v>
      </c>
      <c r="DA17" s="292">
        <f>SUM(DB17:DG17)</f>
        <v>0</v>
      </c>
      <c r="DB17" s="292">
        <f>BL17</f>
        <v>0</v>
      </c>
      <c r="DC17" s="292">
        <f>BM17</f>
        <v>0</v>
      </c>
      <c r="DD17" s="292">
        <f>BN17</f>
        <v>0</v>
      </c>
      <c r="DE17" s="292">
        <f>BO17</f>
        <v>0</v>
      </c>
      <c r="DF17" s="292">
        <f>BP17</f>
        <v>0</v>
      </c>
      <c r="DG17" s="292">
        <f>BQ17</f>
        <v>0</v>
      </c>
      <c r="DH17" s="292">
        <v>0</v>
      </c>
      <c r="DI17" s="292">
        <f>SUM(DJ17:DM17)</f>
        <v>280</v>
      </c>
      <c r="DJ17" s="292">
        <v>0</v>
      </c>
      <c r="DK17" s="292">
        <v>280</v>
      </c>
      <c r="DL17" s="292">
        <v>0</v>
      </c>
      <c r="DM17" s="292">
        <v>0</v>
      </c>
    </row>
    <row r="18" spans="1:117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SUM(E18,AD18,BC18)</f>
        <v>10884</v>
      </c>
      <c r="E18" s="292">
        <f>SUM(F18,J18,N18,R18,V18,Z18)</f>
        <v>8206</v>
      </c>
      <c r="F18" s="292">
        <f>SUM(G18:I18)</f>
        <v>0</v>
      </c>
      <c r="G18" s="292">
        <v>0</v>
      </c>
      <c r="H18" s="292">
        <v>0</v>
      </c>
      <c r="I18" s="292">
        <v>0</v>
      </c>
      <c r="J18" s="292">
        <f>SUM(K18:M18)</f>
        <v>7032</v>
      </c>
      <c r="K18" s="292">
        <v>0</v>
      </c>
      <c r="L18" s="292">
        <v>7032</v>
      </c>
      <c r="M18" s="292">
        <v>0</v>
      </c>
      <c r="N18" s="292">
        <f>SUM(O18:Q18)</f>
        <v>214</v>
      </c>
      <c r="O18" s="292">
        <v>0</v>
      </c>
      <c r="P18" s="292">
        <v>214</v>
      </c>
      <c r="Q18" s="292">
        <v>0</v>
      </c>
      <c r="R18" s="292">
        <f>SUM(S18:U18)</f>
        <v>794</v>
      </c>
      <c r="S18" s="292">
        <v>0</v>
      </c>
      <c r="T18" s="292">
        <v>794</v>
      </c>
      <c r="U18" s="292">
        <v>0</v>
      </c>
      <c r="V18" s="292">
        <f>SUM(W18:Y18)</f>
        <v>0</v>
      </c>
      <c r="W18" s="292">
        <v>0</v>
      </c>
      <c r="X18" s="292">
        <v>0</v>
      </c>
      <c r="Y18" s="292">
        <v>0</v>
      </c>
      <c r="Z18" s="292">
        <f>SUM(AA18:AC18)</f>
        <v>166</v>
      </c>
      <c r="AA18" s="292">
        <v>0</v>
      </c>
      <c r="AB18" s="292">
        <v>166</v>
      </c>
      <c r="AC18" s="292">
        <v>0</v>
      </c>
      <c r="AD18" s="292">
        <f>SUM(AE18,AI18,AM18,AQ18,AU18,AY18)</f>
        <v>2238</v>
      </c>
      <c r="AE18" s="292">
        <f>SUM(AF18:AH18)</f>
        <v>0</v>
      </c>
      <c r="AF18" s="292">
        <v>0</v>
      </c>
      <c r="AG18" s="292">
        <v>0</v>
      </c>
      <c r="AH18" s="292">
        <v>0</v>
      </c>
      <c r="AI18" s="292">
        <f>SUM(AJ18:AL18)</f>
        <v>2211</v>
      </c>
      <c r="AJ18" s="292">
        <v>0</v>
      </c>
      <c r="AK18" s="292">
        <v>0</v>
      </c>
      <c r="AL18" s="292">
        <v>2211</v>
      </c>
      <c r="AM18" s="292">
        <f>SUM(AN18:AP18)</f>
        <v>13</v>
      </c>
      <c r="AN18" s="292">
        <v>0</v>
      </c>
      <c r="AO18" s="292">
        <v>0</v>
      </c>
      <c r="AP18" s="292">
        <v>13</v>
      </c>
      <c r="AQ18" s="292">
        <f>SUM(AR18:AT18)</f>
        <v>14</v>
      </c>
      <c r="AR18" s="292">
        <v>0</v>
      </c>
      <c r="AS18" s="292">
        <v>0</v>
      </c>
      <c r="AT18" s="292">
        <v>14</v>
      </c>
      <c r="AU18" s="292">
        <f>SUM(AV18:AX18)</f>
        <v>0</v>
      </c>
      <c r="AV18" s="292">
        <v>0</v>
      </c>
      <c r="AW18" s="292">
        <v>0</v>
      </c>
      <c r="AX18" s="292">
        <v>0</v>
      </c>
      <c r="AY18" s="292">
        <f>SUM(AZ18:BB18)</f>
        <v>0</v>
      </c>
      <c r="AZ18" s="292">
        <v>0</v>
      </c>
      <c r="BA18" s="292">
        <v>0</v>
      </c>
      <c r="BB18" s="292">
        <v>0</v>
      </c>
      <c r="BC18" s="292">
        <f>SUM(BD18,BK18)</f>
        <v>440</v>
      </c>
      <c r="BD18" s="292">
        <f>SUM(BE18:BJ18)</f>
        <v>224</v>
      </c>
      <c r="BE18" s="292">
        <v>0</v>
      </c>
      <c r="BF18" s="292">
        <v>122</v>
      </c>
      <c r="BG18" s="292">
        <v>11</v>
      </c>
      <c r="BH18" s="292">
        <v>6</v>
      </c>
      <c r="BI18" s="292">
        <v>0</v>
      </c>
      <c r="BJ18" s="292">
        <v>85</v>
      </c>
      <c r="BK18" s="292">
        <f>SUM(BL18:BQ18)</f>
        <v>216</v>
      </c>
      <c r="BL18" s="292">
        <v>0</v>
      </c>
      <c r="BM18" s="292">
        <v>179</v>
      </c>
      <c r="BN18" s="292">
        <v>0</v>
      </c>
      <c r="BO18" s="292">
        <v>37</v>
      </c>
      <c r="BP18" s="292">
        <v>0</v>
      </c>
      <c r="BQ18" s="292">
        <v>0</v>
      </c>
      <c r="BR18" s="292">
        <f>SUM(BY18,CF18)</f>
        <v>8430</v>
      </c>
      <c r="BS18" s="292">
        <f>SUM(BZ18,CG18)</f>
        <v>0</v>
      </c>
      <c r="BT18" s="292">
        <f>SUM(CA18,CH18)</f>
        <v>7154</v>
      </c>
      <c r="BU18" s="292">
        <f>SUM(CB18,CI18)</f>
        <v>225</v>
      </c>
      <c r="BV18" s="292">
        <f>SUM(CC18,CJ18)</f>
        <v>800</v>
      </c>
      <c r="BW18" s="292">
        <f>SUM(CD18,CK18)</f>
        <v>0</v>
      </c>
      <c r="BX18" s="292">
        <f>SUM(CE18,CL18)</f>
        <v>251</v>
      </c>
      <c r="BY18" s="292">
        <f>SUM(BZ18:CE18)</f>
        <v>8206</v>
      </c>
      <c r="BZ18" s="292">
        <f>F18</f>
        <v>0</v>
      </c>
      <c r="CA18" s="292">
        <f>J18</f>
        <v>7032</v>
      </c>
      <c r="CB18" s="292">
        <f>N18</f>
        <v>214</v>
      </c>
      <c r="CC18" s="292">
        <f>R18</f>
        <v>794</v>
      </c>
      <c r="CD18" s="292">
        <f>V18</f>
        <v>0</v>
      </c>
      <c r="CE18" s="292">
        <f>Z18</f>
        <v>166</v>
      </c>
      <c r="CF18" s="292">
        <f>SUM(CG18:CL18)</f>
        <v>224</v>
      </c>
      <c r="CG18" s="292">
        <f>BE18</f>
        <v>0</v>
      </c>
      <c r="CH18" s="292">
        <f>BF18</f>
        <v>122</v>
      </c>
      <c r="CI18" s="292">
        <f>BG18</f>
        <v>11</v>
      </c>
      <c r="CJ18" s="292">
        <f>BH18</f>
        <v>6</v>
      </c>
      <c r="CK18" s="292">
        <f>BI18</f>
        <v>0</v>
      </c>
      <c r="CL18" s="292">
        <f>BJ18</f>
        <v>85</v>
      </c>
      <c r="CM18" s="292">
        <f>SUM(CT18,DA18)</f>
        <v>2454</v>
      </c>
      <c r="CN18" s="292">
        <f>SUM(CU18,DB18)</f>
        <v>0</v>
      </c>
      <c r="CO18" s="292">
        <f>SUM(CV18,DC18)</f>
        <v>2390</v>
      </c>
      <c r="CP18" s="292">
        <f>SUM(CW18,DD18)</f>
        <v>13</v>
      </c>
      <c r="CQ18" s="292">
        <f>SUM(CX18,DE18)</f>
        <v>51</v>
      </c>
      <c r="CR18" s="292">
        <f>SUM(CY18,DF18)</f>
        <v>0</v>
      </c>
      <c r="CS18" s="292">
        <f>SUM(CZ18,DG18)</f>
        <v>0</v>
      </c>
      <c r="CT18" s="292">
        <f>SUM(CU18:CZ18)</f>
        <v>2238</v>
      </c>
      <c r="CU18" s="292">
        <f>AE18</f>
        <v>0</v>
      </c>
      <c r="CV18" s="292">
        <f>AI18</f>
        <v>2211</v>
      </c>
      <c r="CW18" s="292">
        <f>AM18</f>
        <v>13</v>
      </c>
      <c r="CX18" s="292">
        <f>AQ18</f>
        <v>14</v>
      </c>
      <c r="CY18" s="292">
        <f>AU18</f>
        <v>0</v>
      </c>
      <c r="CZ18" s="292">
        <f>AY18</f>
        <v>0</v>
      </c>
      <c r="DA18" s="292">
        <f>SUM(DB18:DG18)</f>
        <v>216</v>
      </c>
      <c r="DB18" s="292">
        <f>BL18</f>
        <v>0</v>
      </c>
      <c r="DC18" s="292">
        <f>BM18</f>
        <v>179</v>
      </c>
      <c r="DD18" s="292">
        <f>BN18</f>
        <v>0</v>
      </c>
      <c r="DE18" s="292">
        <f>BO18</f>
        <v>37</v>
      </c>
      <c r="DF18" s="292">
        <f>BP18</f>
        <v>0</v>
      </c>
      <c r="DG18" s="292">
        <f>BQ18</f>
        <v>0</v>
      </c>
      <c r="DH18" s="292">
        <v>0</v>
      </c>
      <c r="DI18" s="292">
        <f>SUM(DJ18:DM18)</f>
        <v>8</v>
      </c>
      <c r="DJ18" s="292">
        <v>8</v>
      </c>
      <c r="DK18" s="292">
        <v>0</v>
      </c>
      <c r="DL18" s="292">
        <v>0</v>
      </c>
      <c r="DM18" s="292">
        <v>0</v>
      </c>
    </row>
    <row r="19" spans="1:117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SUM(E19,AD19,BC19)</f>
        <v>1467</v>
      </c>
      <c r="E19" s="292">
        <f>SUM(F19,J19,N19,R19,V19,Z19)</f>
        <v>1228</v>
      </c>
      <c r="F19" s="292">
        <f>SUM(G19:I19)</f>
        <v>0</v>
      </c>
      <c r="G19" s="292">
        <v>0</v>
      </c>
      <c r="H19" s="292">
        <v>0</v>
      </c>
      <c r="I19" s="292">
        <v>0</v>
      </c>
      <c r="J19" s="292">
        <f>SUM(K19:M19)</f>
        <v>1064</v>
      </c>
      <c r="K19" s="292">
        <v>0</v>
      </c>
      <c r="L19" s="292">
        <v>1064</v>
      </c>
      <c r="M19" s="292">
        <v>0</v>
      </c>
      <c r="N19" s="292">
        <f>SUM(O19:Q19)</f>
        <v>68</v>
      </c>
      <c r="O19" s="292">
        <v>0</v>
      </c>
      <c r="P19" s="292">
        <v>68</v>
      </c>
      <c r="Q19" s="292">
        <v>0</v>
      </c>
      <c r="R19" s="292">
        <f>SUM(S19:U19)</f>
        <v>96</v>
      </c>
      <c r="S19" s="292">
        <v>0</v>
      </c>
      <c r="T19" s="292">
        <v>96</v>
      </c>
      <c r="U19" s="292">
        <v>0</v>
      </c>
      <c r="V19" s="292">
        <f>SUM(W19:Y19)</f>
        <v>0</v>
      </c>
      <c r="W19" s="292">
        <v>0</v>
      </c>
      <c r="X19" s="292">
        <v>0</v>
      </c>
      <c r="Y19" s="292">
        <v>0</v>
      </c>
      <c r="Z19" s="292">
        <f>SUM(AA19:AC19)</f>
        <v>0</v>
      </c>
      <c r="AA19" s="292">
        <v>0</v>
      </c>
      <c r="AB19" s="292">
        <v>0</v>
      </c>
      <c r="AC19" s="292">
        <v>0</v>
      </c>
      <c r="AD19" s="292">
        <f>SUM(AE19,AI19,AM19,AQ19,AU19,AY19)</f>
        <v>157</v>
      </c>
      <c r="AE19" s="292">
        <f>SUM(AF19:AH19)</f>
        <v>0</v>
      </c>
      <c r="AF19" s="292">
        <v>0</v>
      </c>
      <c r="AG19" s="292">
        <v>0</v>
      </c>
      <c r="AH19" s="292">
        <v>0</v>
      </c>
      <c r="AI19" s="292">
        <f>SUM(AJ19:AL19)</f>
        <v>141</v>
      </c>
      <c r="AJ19" s="292">
        <v>0</v>
      </c>
      <c r="AK19" s="292">
        <v>141</v>
      </c>
      <c r="AL19" s="292">
        <v>0</v>
      </c>
      <c r="AM19" s="292">
        <f>SUM(AN19:AP19)</f>
        <v>0</v>
      </c>
      <c r="AN19" s="292">
        <v>0</v>
      </c>
      <c r="AO19" s="292">
        <v>0</v>
      </c>
      <c r="AP19" s="292">
        <v>0</v>
      </c>
      <c r="AQ19" s="292">
        <f>SUM(AR19:AT19)</f>
        <v>16</v>
      </c>
      <c r="AR19" s="292">
        <v>0</v>
      </c>
      <c r="AS19" s="292">
        <v>16</v>
      </c>
      <c r="AT19" s="292">
        <v>0</v>
      </c>
      <c r="AU19" s="292">
        <f>SUM(AV19:AX19)</f>
        <v>0</v>
      </c>
      <c r="AV19" s="292">
        <v>0</v>
      </c>
      <c r="AW19" s="292">
        <v>0</v>
      </c>
      <c r="AX19" s="292">
        <v>0</v>
      </c>
      <c r="AY19" s="292">
        <f>SUM(AZ19:BB19)</f>
        <v>0</v>
      </c>
      <c r="AZ19" s="292">
        <v>0</v>
      </c>
      <c r="BA19" s="292">
        <v>0</v>
      </c>
      <c r="BB19" s="292">
        <v>0</v>
      </c>
      <c r="BC19" s="292">
        <f>SUM(BD19,BK19)</f>
        <v>82</v>
      </c>
      <c r="BD19" s="292">
        <f>SUM(BE19:BJ19)</f>
        <v>82</v>
      </c>
      <c r="BE19" s="292">
        <v>0</v>
      </c>
      <c r="BF19" s="292">
        <v>37</v>
      </c>
      <c r="BG19" s="292">
        <v>0</v>
      </c>
      <c r="BH19" s="292">
        <v>0</v>
      </c>
      <c r="BI19" s="292">
        <v>0</v>
      </c>
      <c r="BJ19" s="292">
        <v>45</v>
      </c>
      <c r="BK19" s="292">
        <f>SUM(BL19:BQ19)</f>
        <v>0</v>
      </c>
      <c r="BL19" s="292">
        <v>0</v>
      </c>
      <c r="BM19" s="292">
        <v>0</v>
      </c>
      <c r="BN19" s="292">
        <v>0</v>
      </c>
      <c r="BO19" s="292">
        <v>0</v>
      </c>
      <c r="BP19" s="292">
        <v>0</v>
      </c>
      <c r="BQ19" s="292">
        <v>0</v>
      </c>
      <c r="BR19" s="292">
        <f>SUM(BY19,CF19)</f>
        <v>1310</v>
      </c>
      <c r="BS19" s="292">
        <f>SUM(BZ19,CG19)</f>
        <v>0</v>
      </c>
      <c r="BT19" s="292">
        <f>SUM(CA19,CH19)</f>
        <v>1101</v>
      </c>
      <c r="BU19" s="292">
        <f>SUM(CB19,CI19)</f>
        <v>68</v>
      </c>
      <c r="BV19" s="292">
        <f>SUM(CC19,CJ19)</f>
        <v>96</v>
      </c>
      <c r="BW19" s="292">
        <f>SUM(CD19,CK19)</f>
        <v>0</v>
      </c>
      <c r="BX19" s="292">
        <f>SUM(CE19,CL19)</f>
        <v>45</v>
      </c>
      <c r="BY19" s="292">
        <f>SUM(BZ19:CE19)</f>
        <v>1228</v>
      </c>
      <c r="BZ19" s="292">
        <f>F19</f>
        <v>0</v>
      </c>
      <c r="CA19" s="292">
        <f>J19</f>
        <v>1064</v>
      </c>
      <c r="CB19" s="292">
        <f>N19</f>
        <v>68</v>
      </c>
      <c r="CC19" s="292">
        <f>R19</f>
        <v>96</v>
      </c>
      <c r="CD19" s="292">
        <f>V19</f>
        <v>0</v>
      </c>
      <c r="CE19" s="292">
        <f>Z19</f>
        <v>0</v>
      </c>
      <c r="CF19" s="292">
        <f>SUM(CG19:CL19)</f>
        <v>82</v>
      </c>
      <c r="CG19" s="292">
        <f>BE19</f>
        <v>0</v>
      </c>
      <c r="CH19" s="292">
        <f>BF19</f>
        <v>37</v>
      </c>
      <c r="CI19" s="292">
        <f>BG19</f>
        <v>0</v>
      </c>
      <c r="CJ19" s="292">
        <f>BH19</f>
        <v>0</v>
      </c>
      <c r="CK19" s="292">
        <f>BI19</f>
        <v>0</v>
      </c>
      <c r="CL19" s="292">
        <f>BJ19</f>
        <v>45</v>
      </c>
      <c r="CM19" s="292">
        <f>SUM(CT19,DA19)</f>
        <v>157</v>
      </c>
      <c r="CN19" s="292">
        <f>SUM(CU19,DB19)</f>
        <v>0</v>
      </c>
      <c r="CO19" s="292">
        <f>SUM(CV19,DC19)</f>
        <v>141</v>
      </c>
      <c r="CP19" s="292">
        <f>SUM(CW19,DD19)</f>
        <v>0</v>
      </c>
      <c r="CQ19" s="292">
        <f>SUM(CX19,DE19)</f>
        <v>16</v>
      </c>
      <c r="CR19" s="292">
        <f>SUM(CY19,DF19)</f>
        <v>0</v>
      </c>
      <c r="CS19" s="292">
        <f>SUM(CZ19,DG19)</f>
        <v>0</v>
      </c>
      <c r="CT19" s="292">
        <f>SUM(CU19:CZ19)</f>
        <v>157</v>
      </c>
      <c r="CU19" s="292">
        <f>AE19</f>
        <v>0</v>
      </c>
      <c r="CV19" s="292">
        <f>AI19</f>
        <v>141</v>
      </c>
      <c r="CW19" s="292">
        <f>AM19</f>
        <v>0</v>
      </c>
      <c r="CX19" s="292">
        <f>AQ19</f>
        <v>16</v>
      </c>
      <c r="CY19" s="292">
        <f>AU19</f>
        <v>0</v>
      </c>
      <c r="CZ19" s="292">
        <f>AY19</f>
        <v>0</v>
      </c>
      <c r="DA19" s="292">
        <f>SUM(DB19:DG19)</f>
        <v>0</v>
      </c>
      <c r="DB19" s="292">
        <f>BL19</f>
        <v>0</v>
      </c>
      <c r="DC19" s="292">
        <f>BM19</f>
        <v>0</v>
      </c>
      <c r="DD19" s="292">
        <f>BN19</f>
        <v>0</v>
      </c>
      <c r="DE19" s="292">
        <f>BO19</f>
        <v>0</v>
      </c>
      <c r="DF19" s="292">
        <f>BP19</f>
        <v>0</v>
      </c>
      <c r="DG19" s="292">
        <f>BQ19</f>
        <v>0</v>
      </c>
      <c r="DH19" s="292">
        <v>0</v>
      </c>
      <c r="DI19" s="292">
        <f>SUM(DJ19:DM19)</f>
        <v>0</v>
      </c>
      <c r="DJ19" s="292">
        <v>0</v>
      </c>
      <c r="DK19" s="292">
        <v>0</v>
      </c>
      <c r="DL19" s="292">
        <v>0</v>
      </c>
      <c r="DM19" s="292">
        <v>0</v>
      </c>
    </row>
    <row r="20" spans="1:117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SUM(E20,AD20,BC20)</f>
        <v>676</v>
      </c>
      <c r="E20" s="292">
        <f>SUM(F20,J20,N20,R20,V20,Z20)</f>
        <v>662</v>
      </c>
      <c r="F20" s="292">
        <f>SUM(G20:I20)</f>
        <v>0</v>
      </c>
      <c r="G20" s="292">
        <v>0</v>
      </c>
      <c r="H20" s="292">
        <v>0</v>
      </c>
      <c r="I20" s="292">
        <v>0</v>
      </c>
      <c r="J20" s="292">
        <f>SUM(K20:M20)</f>
        <v>585</v>
      </c>
      <c r="K20" s="292">
        <v>585</v>
      </c>
      <c r="L20" s="292">
        <v>0</v>
      </c>
      <c r="M20" s="292">
        <v>0</v>
      </c>
      <c r="N20" s="292">
        <f>SUM(O20:Q20)</f>
        <v>16</v>
      </c>
      <c r="O20" s="292">
        <v>16</v>
      </c>
      <c r="P20" s="292">
        <v>0</v>
      </c>
      <c r="Q20" s="292">
        <v>0</v>
      </c>
      <c r="R20" s="292">
        <f>SUM(S20:U20)</f>
        <v>60</v>
      </c>
      <c r="S20" s="292">
        <v>60</v>
      </c>
      <c r="T20" s="292">
        <v>0</v>
      </c>
      <c r="U20" s="292">
        <v>0</v>
      </c>
      <c r="V20" s="292">
        <f>SUM(W20:Y20)</f>
        <v>1</v>
      </c>
      <c r="W20" s="292">
        <v>1</v>
      </c>
      <c r="X20" s="292">
        <v>0</v>
      </c>
      <c r="Y20" s="292">
        <v>0</v>
      </c>
      <c r="Z20" s="292">
        <f>SUM(AA20:AC20)</f>
        <v>0</v>
      </c>
      <c r="AA20" s="292">
        <v>0</v>
      </c>
      <c r="AB20" s="292">
        <v>0</v>
      </c>
      <c r="AC20" s="292">
        <v>0</v>
      </c>
      <c r="AD20" s="292">
        <f>SUM(AE20,AI20,AM20,AQ20,AU20,AY20)</f>
        <v>0</v>
      </c>
      <c r="AE20" s="292">
        <f>SUM(AF20:AH20)</f>
        <v>0</v>
      </c>
      <c r="AF20" s="292">
        <v>0</v>
      </c>
      <c r="AG20" s="292">
        <v>0</v>
      </c>
      <c r="AH20" s="292">
        <v>0</v>
      </c>
      <c r="AI20" s="292">
        <f>SUM(AJ20:AL20)</f>
        <v>0</v>
      </c>
      <c r="AJ20" s="292">
        <v>0</v>
      </c>
      <c r="AK20" s="292">
        <v>0</v>
      </c>
      <c r="AL20" s="292">
        <v>0</v>
      </c>
      <c r="AM20" s="292">
        <f>SUM(AN20:AP20)</f>
        <v>0</v>
      </c>
      <c r="AN20" s="292">
        <v>0</v>
      </c>
      <c r="AO20" s="292">
        <v>0</v>
      </c>
      <c r="AP20" s="292">
        <v>0</v>
      </c>
      <c r="AQ20" s="292">
        <f>SUM(AR20:AT20)</f>
        <v>0</v>
      </c>
      <c r="AR20" s="292">
        <v>0</v>
      </c>
      <c r="AS20" s="292">
        <v>0</v>
      </c>
      <c r="AT20" s="292">
        <v>0</v>
      </c>
      <c r="AU20" s="292">
        <f>SUM(AV20:AX20)</f>
        <v>0</v>
      </c>
      <c r="AV20" s="292">
        <v>0</v>
      </c>
      <c r="AW20" s="292">
        <v>0</v>
      </c>
      <c r="AX20" s="292">
        <v>0</v>
      </c>
      <c r="AY20" s="292">
        <f>SUM(AZ20:BB20)</f>
        <v>0</v>
      </c>
      <c r="AZ20" s="292">
        <v>0</v>
      </c>
      <c r="BA20" s="292">
        <v>0</v>
      </c>
      <c r="BB20" s="292">
        <v>0</v>
      </c>
      <c r="BC20" s="292">
        <f>SUM(BD20,BK20)</f>
        <v>14</v>
      </c>
      <c r="BD20" s="292">
        <f>SUM(BE20:BJ20)</f>
        <v>14</v>
      </c>
      <c r="BE20" s="292">
        <v>0</v>
      </c>
      <c r="BF20" s="292">
        <v>0</v>
      </c>
      <c r="BG20" s="292">
        <v>0</v>
      </c>
      <c r="BH20" s="292">
        <v>0</v>
      </c>
      <c r="BI20" s="292">
        <v>0</v>
      </c>
      <c r="BJ20" s="292">
        <v>14</v>
      </c>
      <c r="BK20" s="292">
        <f>SUM(BL20:BQ20)</f>
        <v>0</v>
      </c>
      <c r="BL20" s="292">
        <v>0</v>
      </c>
      <c r="BM20" s="292">
        <v>0</v>
      </c>
      <c r="BN20" s="292">
        <v>0</v>
      </c>
      <c r="BO20" s="292">
        <v>0</v>
      </c>
      <c r="BP20" s="292">
        <v>0</v>
      </c>
      <c r="BQ20" s="292">
        <v>0</v>
      </c>
      <c r="BR20" s="292">
        <f>SUM(BY20,CF20)</f>
        <v>676</v>
      </c>
      <c r="BS20" s="292">
        <f>SUM(BZ20,CG20)</f>
        <v>0</v>
      </c>
      <c r="BT20" s="292">
        <f>SUM(CA20,CH20)</f>
        <v>585</v>
      </c>
      <c r="BU20" s="292">
        <f>SUM(CB20,CI20)</f>
        <v>16</v>
      </c>
      <c r="BV20" s="292">
        <f>SUM(CC20,CJ20)</f>
        <v>60</v>
      </c>
      <c r="BW20" s="292">
        <f>SUM(CD20,CK20)</f>
        <v>1</v>
      </c>
      <c r="BX20" s="292">
        <f>SUM(CE20,CL20)</f>
        <v>14</v>
      </c>
      <c r="BY20" s="292">
        <f>SUM(BZ20:CE20)</f>
        <v>662</v>
      </c>
      <c r="BZ20" s="292">
        <f>F20</f>
        <v>0</v>
      </c>
      <c r="CA20" s="292">
        <f>J20</f>
        <v>585</v>
      </c>
      <c r="CB20" s="292">
        <f>N20</f>
        <v>16</v>
      </c>
      <c r="CC20" s="292">
        <f>R20</f>
        <v>60</v>
      </c>
      <c r="CD20" s="292">
        <f>V20</f>
        <v>1</v>
      </c>
      <c r="CE20" s="292">
        <f>Z20</f>
        <v>0</v>
      </c>
      <c r="CF20" s="292">
        <f>SUM(CG20:CL20)</f>
        <v>14</v>
      </c>
      <c r="CG20" s="292">
        <f>BE20</f>
        <v>0</v>
      </c>
      <c r="CH20" s="292">
        <f>BF20</f>
        <v>0</v>
      </c>
      <c r="CI20" s="292">
        <f>BG20</f>
        <v>0</v>
      </c>
      <c r="CJ20" s="292">
        <f>BH20</f>
        <v>0</v>
      </c>
      <c r="CK20" s="292">
        <f>BI20</f>
        <v>0</v>
      </c>
      <c r="CL20" s="292">
        <f>BJ20</f>
        <v>14</v>
      </c>
      <c r="CM20" s="292">
        <f>SUM(CT20,DA20)</f>
        <v>0</v>
      </c>
      <c r="CN20" s="292">
        <f>SUM(CU20,DB20)</f>
        <v>0</v>
      </c>
      <c r="CO20" s="292">
        <f>SUM(CV20,DC20)</f>
        <v>0</v>
      </c>
      <c r="CP20" s="292">
        <f>SUM(CW20,DD20)</f>
        <v>0</v>
      </c>
      <c r="CQ20" s="292">
        <f>SUM(CX20,DE20)</f>
        <v>0</v>
      </c>
      <c r="CR20" s="292">
        <f>SUM(CY20,DF20)</f>
        <v>0</v>
      </c>
      <c r="CS20" s="292">
        <f>SUM(CZ20,DG20)</f>
        <v>0</v>
      </c>
      <c r="CT20" s="292">
        <f>SUM(CU20:CZ20)</f>
        <v>0</v>
      </c>
      <c r="CU20" s="292">
        <f>AE20</f>
        <v>0</v>
      </c>
      <c r="CV20" s="292">
        <f>AI20</f>
        <v>0</v>
      </c>
      <c r="CW20" s="292">
        <f>AM20</f>
        <v>0</v>
      </c>
      <c r="CX20" s="292">
        <f>AQ20</f>
        <v>0</v>
      </c>
      <c r="CY20" s="292">
        <f>AU20</f>
        <v>0</v>
      </c>
      <c r="CZ20" s="292">
        <f>AY20</f>
        <v>0</v>
      </c>
      <c r="DA20" s="292">
        <f>SUM(DB20:DG20)</f>
        <v>0</v>
      </c>
      <c r="DB20" s="292">
        <f>BL20</f>
        <v>0</v>
      </c>
      <c r="DC20" s="292">
        <f>BM20</f>
        <v>0</v>
      </c>
      <c r="DD20" s="292">
        <f>BN20</f>
        <v>0</v>
      </c>
      <c r="DE20" s="292">
        <f>BO20</f>
        <v>0</v>
      </c>
      <c r="DF20" s="292">
        <f>BP20</f>
        <v>0</v>
      </c>
      <c r="DG20" s="292">
        <f>BQ20</f>
        <v>0</v>
      </c>
      <c r="DH20" s="292">
        <v>0</v>
      </c>
      <c r="DI20" s="292">
        <f>SUM(DJ20:DM20)</f>
        <v>0</v>
      </c>
      <c r="DJ20" s="292">
        <v>0</v>
      </c>
      <c r="DK20" s="292">
        <v>0</v>
      </c>
      <c r="DL20" s="292">
        <v>0</v>
      </c>
      <c r="DM20" s="292">
        <v>0</v>
      </c>
    </row>
    <row r="21" spans="1:117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SUM(E21,AD21,BC21)</f>
        <v>392</v>
      </c>
      <c r="E21" s="292">
        <f>SUM(F21,J21,N21,R21,V21,Z21)</f>
        <v>343</v>
      </c>
      <c r="F21" s="292">
        <f>SUM(G21:I21)</f>
        <v>0</v>
      </c>
      <c r="G21" s="292">
        <v>0</v>
      </c>
      <c r="H21" s="292">
        <v>0</v>
      </c>
      <c r="I21" s="292">
        <v>0</v>
      </c>
      <c r="J21" s="292">
        <f>SUM(K21:M21)</f>
        <v>294</v>
      </c>
      <c r="K21" s="292">
        <v>0</v>
      </c>
      <c r="L21" s="292">
        <v>294</v>
      </c>
      <c r="M21" s="292">
        <v>0</v>
      </c>
      <c r="N21" s="292">
        <f>SUM(O21:Q21)</f>
        <v>14</v>
      </c>
      <c r="O21" s="292">
        <v>0</v>
      </c>
      <c r="P21" s="292">
        <v>14</v>
      </c>
      <c r="Q21" s="292">
        <v>0</v>
      </c>
      <c r="R21" s="292">
        <f>SUM(S21:U21)</f>
        <v>34</v>
      </c>
      <c r="S21" s="292">
        <v>0</v>
      </c>
      <c r="T21" s="292">
        <v>34</v>
      </c>
      <c r="U21" s="292">
        <v>0</v>
      </c>
      <c r="V21" s="292">
        <f>SUM(W21:Y21)</f>
        <v>1</v>
      </c>
      <c r="W21" s="292">
        <v>0</v>
      </c>
      <c r="X21" s="292">
        <v>1</v>
      </c>
      <c r="Y21" s="292">
        <v>0</v>
      </c>
      <c r="Z21" s="292">
        <f>SUM(AA21:AC21)</f>
        <v>0</v>
      </c>
      <c r="AA21" s="292">
        <v>0</v>
      </c>
      <c r="AB21" s="292">
        <v>0</v>
      </c>
      <c r="AC21" s="292">
        <v>0</v>
      </c>
      <c r="AD21" s="292">
        <f>SUM(AE21,AI21,AM21,AQ21,AU21,AY21)</f>
        <v>36</v>
      </c>
      <c r="AE21" s="292">
        <f>SUM(AF21:AH21)</f>
        <v>0</v>
      </c>
      <c r="AF21" s="292">
        <v>0</v>
      </c>
      <c r="AG21" s="292">
        <v>0</v>
      </c>
      <c r="AH21" s="292">
        <v>0</v>
      </c>
      <c r="AI21" s="292">
        <f>SUM(AJ21:AL21)</f>
        <v>36</v>
      </c>
      <c r="AJ21" s="292">
        <v>0</v>
      </c>
      <c r="AK21" s="292">
        <v>0</v>
      </c>
      <c r="AL21" s="292">
        <v>36</v>
      </c>
      <c r="AM21" s="292">
        <f>SUM(AN21:AP21)</f>
        <v>0</v>
      </c>
      <c r="AN21" s="292">
        <v>0</v>
      </c>
      <c r="AO21" s="292">
        <v>0</v>
      </c>
      <c r="AP21" s="292">
        <v>0</v>
      </c>
      <c r="AQ21" s="292">
        <f>SUM(AR21:AT21)</f>
        <v>0</v>
      </c>
      <c r="AR21" s="292">
        <v>0</v>
      </c>
      <c r="AS21" s="292">
        <v>0</v>
      </c>
      <c r="AT21" s="292">
        <v>0</v>
      </c>
      <c r="AU21" s="292">
        <f>SUM(AV21:AX21)</f>
        <v>0</v>
      </c>
      <c r="AV21" s="292">
        <v>0</v>
      </c>
      <c r="AW21" s="292">
        <v>0</v>
      </c>
      <c r="AX21" s="292">
        <v>0</v>
      </c>
      <c r="AY21" s="292">
        <f>SUM(AZ21:BB21)</f>
        <v>0</v>
      </c>
      <c r="AZ21" s="292">
        <v>0</v>
      </c>
      <c r="BA21" s="292">
        <v>0</v>
      </c>
      <c r="BB21" s="292">
        <v>0</v>
      </c>
      <c r="BC21" s="292">
        <f>SUM(BD21,BK21)</f>
        <v>13</v>
      </c>
      <c r="BD21" s="292">
        <f>SUM(BE21:BJ21)</f>
        <v>13</v>
      </c>
      <c r="BE21" s="292">
        <v>0</v>
      </c>
      <c r="BF21" s="292">
        <v>5</v>
      </c>
      <c r="BG21" s="292">
        <v>0</v>
      </c>
      <c r="BH21" s="292">
        <v>0</v>
      </c>
      <c r="BI21" s="292">
        <v>0</v>
      </c>
      <c r="BJ21" s="292">
        <v>8</v>
      </c>
      <c r="BK21" s="292">
        <f>SUM(BL21:BQ21)</f>
        <v>0</v>
      </c>
      <c r="BL21" s="292">
        <v>0</v>
      </c>
      <c r="BM21" s="292">
        <v>0</v>
      </c>
      <c r="BN21" s="292">
        <v>0</v>
      </c>
      <c r="BO21" s="292">
        <v>0</v>
      </c>
      <c r="BP21" s="292">
        <v>0</v>
      </c>
      <c r="BQ21" s="292">
        <v>0</v>
      </c>
      <c r="BR21" s="292">
        <f>SUM(BY21,CF21)</f>
        <v>356</v>
      </c>
      <c r="BS21" s="292">
        <f>SUM(BZ21,CG21)</f>
        <v>0</v>
      </c>
      <c r="BT21" s="292">
        <f>SUM(CA21,CH21)</f>
        <v>299</v>
      </c>
      <c r="BU21" s="292">
        <f>SUM(CB21,CI21)</f>
        <v>14</v>
      </c>
      <c r="BV21" s="292">
        <f>SUM(CC21,CJ21)</f>
        <v>34</v>
      </c>
      <c r="BW21" s="292">
        <f>SUM(CD21,CK21)</f>
        <v>1</v>
      </c>
      <c r="BX21" s="292">
        <f>SUM(CE21,CL21)</f>
        <v>8</v>
      </c>
      <c r="BY21" s="292">
        <f>SUM(BZ21:CE21)</f>
        <v>343</v>
      </c>
      <c r="BZ21" s="292">
        <f>F21</f>
        <v>0</v>
      </c>
      <c r="CA21" s="292">
        <f>J21</f>
        <v>294</v>
      </c>
      <c r="CB21" s="292">
        <f>N21</f>
        <v>14</v>
      </c>
      <c r="CC21" s="292">
        <f>R21</f>
        <v>34</v>
      </c>
      <c r="CD21" s="292">
        <f>V21</f>
        <v>1</v>
      </c>
      <c r="CE21" s="292">
        <f>Z21</f>
        <v>0</v>
      </c>
      <c r="CF21" s="292">
        <f>SUM(CG21:CL21)</f>
        <v>13</v>
      </c>
      <c r="CG21" s="292">
        <f>BE21</f>
        <v>0</v>
      </c>
      <c r="CH21" s="292">
        <f>BF21</f>
        <v>5</v>
      </c>
      <c r="CI21" s="292">
        <f>BG21</f>
        <v>0</v>
      </c>
      <c r="CJ21" s="292">
        <f>BH21</f>
        <v>0</v>
      </c>
      <c r="CK21" s="292">
        <f>BI21</f>
        <v>0</v>
      </c>
      <c r="CL21" s="292">
        <f>BJ21</f>
        <v>8</v>
      </c>
      <c r="CM21" s="292">
        <f>SUM(CT21,DA21)</f>
        <v>36</v>
      </c>
      <c r="CN21" s="292">
        <f>SUM(CU21,DB21)</f>
        <v>0</v>
      </c>
      <c r="CO21" s="292">
        <f>SUM(CV21,DC21)</f>
        <v>36</v>
      </c>
      <c r="CP21" s="292">
        <f>SUM(CW21,DD21)</f>
        <v>0</v>
      </c>
      <c r="CQ21" s="292">
        <f>SUM(CX21,DE21)</f>
        <v>0</v>
      </c>
      <c r="CR21" s="292">
        <f>SUM(CY21,DF21)</f>
        <v>0</v>
      </c>
      <c r="CS21" s="292">
        <f>SUM(CZ21,DG21)</f>
        <v>0</v>
      </c>
      <c r="CT21" s="292">
        <f>SUM(CU21:CZ21)</f>
        <v>36</v>
      </c>
      <c r="CU21" s="292">
        <f>AE21</f>
        <v>0</v>
      </c>
      <c r="CV21" s="292">
        <f>AI21</f>
        <v>36</v>
      </c>
      <c r="CW21" s="292">
        <f>AM21</f>
        <v>0</v>
      </c>
      <c r="CX21" s="292">
        <f>AQ21</f>
        <v>0</v>
      </c>
      <c r="CY21" s="292">
        <f>AU21</f>
        <v>0</v>
      </c>
      <c r="CZ21" s="292">
        <f>AY21</f>
        <v>0</v>
      </c>
      <c r="DA21" s="292">
        <f>SUM(DB21:DG21)</f>
        <v>0</v>
      </c>
      <c r="DB21" s="292">
        <f>BL21</f>
        <v>0</v>
      </c>
      <c r="DC21" s="292">
        <f>BM21</f>
        <v>0</v>
      </c>
      <c r="DD21" s="292">
        <f>BN21</f>
        <v>0</v>
      </c>
      <c r="DE21" s="292">
        <f>BO21</f>
        <v>0</v>
      </c>
      <c r="DF21" s="292">
        <f>BP21</f>
        <v>0</v>
      </c>
      <c r="DG21" s="292">
        <f>BQ21</f>
        <v>0</v>
      </c>
      <c r="DH21" s="292">
        <v>0</v>
      </c>
      <c r="DI21" s="292">
        <f>SUM(DJ21:DM21)</f>
        <v>0</v>
      </c>
      <c r="DJ21" s="292">
        <v>0</v>
      </c>
      <c r="DK21" s="292">
        <v>0</v>
      </c>
      <c r="DL21" s="292">
        <v>0</v>
      </c>
      <c r="DM21" s="292">
        <v>0</v>
      </c>
    </row>
    <row r="22" spans="1:117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SUM(E22,AD22,BC22)</f>
        <v>2824</v>
      </c>
      <c r="E22" s="292">
        <f>SUM(F22,J22,N22,R22,V22,Z22)</f>
        <v>1961</v>
      </c>
      <c r="F22" s="292">
        <f>SUM(G22:I22)</f>
        <v>0</v>
      </c>
      <c r="G22" s="292">
        <v>0</v>
      </c>
      <c r="H22" s="292">
        <v>0</v>
      </c>
      <c r="I22" s="292">
        <v>0</v>
      </c>
      <c r="J22" s="292">
        <f>SUM(K22:M22)</f>
        <v>1729</v>
      </c>
      <c r="K22" s="292">
        <v>1729</v>
      </c>
      <c r="L22" s="292">
        <v>0</v>
      </c>
      <c r="M22" s="292">
        <v>0</v>
      </c>
      <c r="N22" s="292">
        <f>SUM(O22:Q22)</f>
        <v>29</v>
      </c>
      <c r="O22" s="292">
        <v>29</v>
      </c>
      <c r="P22" s="292">
        <v>0</v>
      </c>
      <c r="Q22" s="292">
        <v>0</v>
      </c>
      <c r="R22" s="292">
        <f>SUM(S22:U22)</f>
        <v>189</v>
      </c>
      <c r="S22" s="292">
        <v>189</v>
      </c>
      <c r="T22" s="292">
        <v>0</v>
      </c>
      <c r="U22" s="292">
        <v>0</v>
      </c>
      <c r="V22" s="292">
        <f>SUM(W22:Y22)</f>
        <v>0</v>
      </c>
      <c r="W22" s="292">
        <v>0</v>
      </c>
      <c r="X22" s="292">
        <v>0</v>
      </c>
      <c r="Y22" s="292">
        <v>0</v>
      </c>
      <c r="Z22" s="292">
        <f>SUM(AA22:AC22)</f>
        <v>14</v>
      </c>
      <c r="AA22" s="292">
        <v>14</v>
      </c>
      <c r="AB22" s="292">
        <v>0</v>
      </c>
      <c r="AC22" s="292">
        <v>0</v>
      </c>
      <c r="AD22" s="292">
        <f>SUM(AE22,AI22,AM22,AQ22,AU22,AY22)</f>
        <v>551</v>
      </c>
      <c r="AE22" s="292">
        <f>SUM(AF22:AH22)</f>
        <v>0</v>
      </c>
      <c r="AF22" s="292">
        <v>0</v>
      </c>
      <c r="AG22" s="292">
        <v>0</v>
      </c>
      <c r="AH22" s="292">
        <v>0</v>
      </c>
      <c r="AI22" s="292">
        <f>SUM(AJ22:AL22)</f>
        <v>525</v>
      </c>
      <c r="AJ22" s="292">
        <v>0</v>
      </c>
      <c r="AK22" s="292">
        <v>0</v>
      </c>
      <c r="AL22" s="292">
        <v>525</v>
      </c>
      <c r="AM22" s="292">
        <f>SUM(AN22:AP22)</f>
        <v>10</v>
      </c>
      <c r="AN22" s="292">
        <v>0</v>
      </c>
      <c r="AO22" s="292">
        <v>0</v>
      </c>
      <c r="AP22" s="292">
        <v>10</v>
      </c>
      <c r="AQ22" s="292">
        <f>SUM(AR22:AT22)</f>
        <v>13</v>
      </c>
      <c r="AR22" s="292">
        <v>0</v>
      </c>
      <c r="AS22" s="292">
        <v>0</v>
      </c>
      <c r="AT22" s="292">
        <v>13</v>
      </c>
      <c r="AU22" s="292">
        <f>SUM(AV22:AX22)</f>
        <v>0</v>
      </c>
      <c r="AV22" s="292">
        <v>0</v>
      </c>
      <c r="AW22" s="292">
        <v>0</v>
      </c>
      <c r="AX22" s="292">
        <v>0</v>
      </c>
      <c r="AY22" s="292">
        <f>SUM(AZ22:BB22)</f>
        <v>3</v>
      </c>
      <c r="AZ22" s="292">
        <v>0</v>
      </c>
      <c r="BA22" s="292">
        <v>0</v>
      </c>
      <c r="BB22" s="292">
        <v>3</v>
      </c>
      <c r="BC22" s="292">
        <f>SUM(BD22,BK22)</f>
        <v>312</v>
      </c>
      <c r="BD22" s="292">
        <f>SUM(BE22:BJ22)</f>
        <v>69</v>
      </c>
      <c r="BE22" s="292">
        <v>0</v>
      </c>
      <c r="BF22" s="292">
        <v>47</v>
      </c>
      <c r="BG22" s="292">
        <v>4</v>
      </c>
      <c r="BH22" s="292">
        <v>3</v>
      </c>
      <c r="BI22" s="292">
        <v>0</v>
      </c>
      <c r="BJ22" s="292">
        <v>15</v>
      </c>
      <c r="BK22" s="292">
        <f>SUM(BL22:BQ22)</f>
        <v>243</v>
      </c>
      <c r="BL22" s="292">
        <v>0</v>
      </c>
      <c r="BM22" s="292">
        <v>233</v>
      </c>
      <c r="BN22" s="292">
        <v>1</v>
      </c>
      <c r="BO22" s="292">
        <v>2</v>
      </c>
      <c r="BP22" s="292">
        <v>0</v>
      </c>
      <c r="BQ22" s="292">
        <v>7</v>
      </c>
      <c r="BR22" s="292">
        <f>SUM(BY22,CF22)</f>
        <v>2030</v>
      </c>
      <c r="BS22" s="292">
        <f>SUM(BZ22,CG22)</f>
        <v>0</v>
      </c>
      <c r="BT22" s="292">
        <f>SUM(CA22,CH22)</f>
        <v>1776</v>
      </c>
      <c r="BU22" s="292">
        <f>SUM(CB22,CI22)</f>
        <v>33</v>
      </c>
      <c r="BV22" s="292">
        <f>SUM(CC22,CJ22)</f>
        <v>192</v>
      </c>
      <c r="BW22" s="292">
        <f>SUM(CD22,CK22)</f>
        <v>0</v>
      </c>
      <c r="BX22" s="292">
        <f>SUM(CE22,CL22)</f>
        <v>29</v>
      </c>
      <c r="BY22" s="292">
        <f>SUM(BZ22:CE22)</f>
        <v>1961</v>
      </c>
      <c r="BZ22" s="292">
        <f>F22</f>
        <v>0</v>
      </c>
      <c r="CA22" s="292">
        <f>J22</f>
        <v>1729</v>
      </c>
      <c r="CB22" s="292">
        <f>N22</f>
        <v>29</v>
      </c>
      <c r="CC22" s="292">
        <f>R22</f>
        <v>189</v>
      </c>
      <c r="CD22" s="292">
        <f>V22</f>
        <v>0</v>
      </c>
      <c r="CE22" s="292">
        <f>Z22</f>
        <v>14</v>
      </c>
      <c r="CF22" s="292">
        <f>SUM(CG22:CL22)</f>
        <v>69</v>
      </c>
      <c r="CG22" s="292">
        <f>BE22</f>
        <v>0</v>
      </c>
      <c r="CH22" s="292">
        <f>BF22</f>
        <v>47</v>
      </c>
      <c r="CI22" s="292">
        <f>BG22</f>
        <v>4</v>
      </c>
      <c r="CJ22" s="292">
        <f>BH22</f>
        <v>3</v>
      </c>
      <c r="CK22" s="292">
        <f>BI22</f>
        <v>0</v>
      </c>
      <c r="CL22" s="292">
        <f>BJ22</f>
        <v>15</v>
      </c>
      <c r="CM22" s="292">
        <f>SUM(CT22,DA22)</f>
        <v>794</v>
      </c>
      <c r="CN22" s="292">
        <f>SUM(CU22,DB22)</f>
        <v>0</v>
      </c>
      <c r="CO22" s="292">
        <f>SUM(CV22,DC22)</f>
        <v>758</v>
      </c>
      <c r="CP22" s="292">
        <f>SUM(CW22,DD22)</f>
        <v>11</v>
      </c>
      <c r="CQ22" s="292">
        <f>SUM(CX22,DE22)</f>
        <v>15</v>
      </c>
      <c r="CR22" s="292">
        <f>SUM(CY22,DF22)</f>
        <v>0</v>
      </c>
      <c r="CS22" s="292">
        <f>SUM(CZ22,DG22)</f>
        <v>10</v>
      </c>
      <c r="CT22" s="292">
        <f>SUM(CU22:CZ22)</f>
        <v>551</v>
      </c>
      <c r="CU22" s="292">
        <f>AE22</f>
        <v>0</v>
      </c>
      <c r="CV22" s="292">
        <f>AI22</f>
        <v>525</v>
      </c>
      <c r="CW22" s="292">
        <f>AM22</f>
        <v>10</v>
      </c>
      <c r="CX22" s="292">
        <f>AQ22</f>
        <v>13</v>
      </c>
      <c r="CY22" s="292">
        <f>AU22</f>
        <v>0</v>
      </c>
      <c r="CZ22" s="292">
        <f>AY22</f>
        <v>3</v>
      </c>
      <c r="DA22" s="292">
        <f>SUM(DB22:DG22)</f>
        <v>243</v>
      </c>
      <c r="DB22" s="292">
        <f>BL22</f>
        <v>0</v>
      </c>
      <c r="DC22" s="292">
        <f>BM22</f>
        <v>233</v>
      </c>
      <c r="DD22" s="292">
        <f>BN22</f>
        <v>1</v>
      </c>
      <c r="DE22" s="292">
        <f>BO22</f>
        <v>2</v>
      </c>
      <c r="DF22" s="292">
        <f>BP22</f>
        <v>0</v>
      </c>
      <c r="DG22" s="292">
        <f>BQ22</f>
        <v>7</v>
      </c>
      <c r="DH22" s="292">
        <v>0</v>
      </c>
      <c r="DI22" s="292">
        <f>SUM(DJ22:DM22)</f>
        <v>0</v>
      </c>
      <c r="DJ22" s="292">
        <v>0</v>
      </c>
      <c r="DK22" s="292">
        <v>0</v>
      </c>
      <c r="DL22" s="292">
        <v>0</v>
      </c>
      <c r="DM22" s="292">
        <v>0</v>
      </c>
    </row>
    <row r="23" spans="1:117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SUM(E23,AD23,BC23)</f>
        <v>6167</v>
      </c>
      <c r="E23" s="292">
        <f>SUM(F23,J23,N23,R23,V23,Z23)</f>
        <v>3232</v>
      </c>
      <c r="F23" s="292">
        <f>SUM(G23:I23)</f>
        <v>0</v>
      </c>
      <c r="G23" s="292">
        <v>0</v>
      </c>
      <c r="H23" s="292">
        <v>0</v>
      </c>
      <c r="I23" s="292">
        <v>0</v>
      </c>
      <c r="J23" s="292">
        <f>SUM(K23:M23)</f>
        <v>2827</v>
      </c>
      <c r="K23" s="292">
        <v>2827</v>
      </c>
      <c r="L23" s="292">
        <v>0</v>
      </c>
      <c r="M23" s="292">
        <v>0</v>
      </c>
      <c r="N23" s="292">
        <f>SUM(O23:Q23)</f>
        <v>39</v>
      </c>
      <c r="O23" s="292">
        <v>39</v>
      </c>
      <c r="P23" s="292">
        <v>0</v>
      </c>
      <c r="Q23" s="292">
        <v>0</v>
      </c>
      <c r="R23" s="292">
        <f>SUM(S23:U23)</f>
        <v>342</v>
      </c>
      <c r="S23" s="292">
        <v>342</v>
      </c>
      <c r="T23" s="292">
        <v>0</v>
      </c>
      <c r="U23" s="292">
        <v>0</v>
      </c>
      <c r="V23" s="292">
        <f>SUM(W23:Y23)</f>
        <v>0</v>
      </c>
      <c r="W23" s="292">
        <v>0</v>
      </c>
      <c r="X23" s="292">
        <v>0</v>
      </c>
      <c r="Y23" s="292">
        <v>0</v>
      </c>
      <c r="Z23" s="292">
        <f>SUM(AA23:AC23)</f>
        <v>24</v>
      </c>
      <c r="AA23" s="292">
        <v>24</v>
      </c>
      <c r="AB23" s="292">
        <v>0</v>
      </c>
      <c r="AC23" s="292">
        <v>0</v>
      </c>
      <c r="AD23" s="292">
        <f>SUM(AE23,AI23,AM23,AQ23,AU23,AY23)</f>
        <v>1525</v>
      </c>
      <c r="AE23" s="292">
        <f>SUM(AF23:AH23)</f>
        <v>0</v>
      </c>
      <c r="AF23" s="292">
        <v>0</v>
      </c>
      <c r="AG23" s="292">
        <v>0</v>
      </c>
      <c r="AH23" s="292">
        <v>0</v>
      </c>
      <c r="AI23" s="292">
        <f>SUM(AJ23:AL23)</f>
        <v>1458</v>
      </c>
      <c r="AJ23" s="292">
        <v>0</v>
      </c>
      <c r="AK23" s="292">
        <v>0</v>
      </c>
      <c r="AL23" s="292">
        <v>1458</v>
      </c>
      <c r="AM23" s="292">
        <f>SUM(AN23:AP23)</f>
        <v>6</v>
      </c>
      <c r="AN23" s="292">
        <v>0</v>
      </c>
      <c r="AO23" s="292">
        <v>0</v>
      </c>
      <c r="AP23" s="292">
        <v>6</v>
      </c>
      <c r="AQ23" s="292">
        <f>SUM(AR23:AT23)</f>
        <v>55</v>
      </c>
      <c r="AR23" s="292">
        <v>0</v>
      </c>
      <c r="AS23" s="292">
        <v>0</v>
      </c>
      <c r="AT23" s="292">
        <v>55</v>
      </c>
      <c r="AU23" s="292">
        <f>SUM(AV23:AX23)</f>
        <v>0</v>
      </c>
      <c r="AV23" s="292">
        <v>0</v>
      </c>
      <c r="AW23" s="292">
        <v>0</v>
      </c>
      <c r="AX23" s="292">
        <v>0</v>
      </c>
      <c r="AY23" s="292">
        <f>SUM(AZ23:BB23)</f>
        <v>6</v>
      </c>
      <c r="AZ23" s="292">
        <v>0</v>
      </c>
      <c r="BA23" s="292">
        <v>0</v>
      </c>
      <c r="BB23" s="292">
        <v>6</v>
      </c>
      <c r="BC23" s="292">
        <f>SUM(BD23,BK23)</f>
        <v>1410</v>
      </c>
      <c r="BD23" s="292">
        <f>SUM(BE23:BJ23)</f>
        <v>113</v>
      </c>
      <c r="BE23" s="292">
        <v>0</v>
      </c>
      <c r="BF23" s="292">
        <v>73</v>
      </c>
      <c r="BG23" s="292">
        <v>5</v>
      </c>
      <c r="BH23" s="292">
        <v>7</v>
      </c>
      <c r="BI23" s="292">
        <v>0</v>
      </c>
      <c r="BJ23" s="292">
        <v>28</v>
      </c>
      <c r="BK23" s="292">
        <f>SUM(BL23:BQ23)</f>
        <v>1297</v>
      </c>
      <c r="BL23" s="292">
        <v>0</v>
      </c>
      <c r="BM23" s="292">
        <v>1240</v>
      </c>
      <c r="BN23" s="292">
        <v>8</v>
      </c>
      <c r="BO23" s="292">
        <v>22</v>
      </c>
      <c r="BP23" s="292">
        <v>0</v>
      </c>
      <c r="BQ23" s="292">
        <v>27</v>
      </c>
      <c r="BR23" s="292">
        <f>SUM(BY23,CF23)</f>
        <v>3345</v>
      </c>
      <c r="BS23" s="292">
        <f>SUM(BZ23,CG23)</f>
        <v>0</v>
      </c>
      <c r="BT23" s="292">
        <f>SUM(CA23,CH23)</f>
        <v>2900</v>
      </c>
      <c r="BU23" s="292">
        <f>SUM(CB23,CI23)</f>
        <v>44</v>
      </c>
      <c r="BV23" s="292">
        <f>SUM(CC23,CJ23)</f>
        <v>349</v>
      </c>
      <c r="BW23" s="292">
        <f>SUM(CD23,CK23)</f>
        <v>0</v>
      </c>
      <c r="BX23" s="292">
        <f>SUM(CE23,CL23)</f>
        <v>52</v>
      </c>
      <c r="BY23" s="292">
        <f>SUM(BZ23:CE23)</f>
        <v>3232</v>
      </c>
      <c r="BZ23" s="292">
        <f>F23</f>
        <v>0</v>
      </c>
      <c r="CA23" s="292">
        <f>J23</f>
        <v>2827</v>
      </c>
      <c r="CB23" s="292">
        <f>N23</f>
        <v>39</v>
      </c>
      <c r="CC23" s="292">
        <f>R23</f>
        <v>342</v>
      </c>
      <c r="CD23" s="292">
        <f>V23</f>
        <v>0</v>
      </c>
      <c r="CE23" s="292">
        <f>Z23</f>
        <v>24</v>
      </c>
      <c r="CF23" s="292">
        <f>SUM(CG23:CL23)</f>
        <v>113</v>
      </c>
      <c r="CG23" s="292">
        <f>BE23</f>
        <v>0</v>
      </c>
      <c r="CH23" s="292">
        <f>BF23</f>
        <v>73</v>
      </c>
      <c r="CI23" s="292">
        <f>BG23</f>
        <v>5</v>
      </c>
      <c r="CJ23" s="292">
        <f>BH23</f>
        <v>7</v>
      </c>
      <c r="CK23" s="292">
        <f>BI23</f>
        <v>0</v>
      </c>
      <c r="CL23" s="292">
        <f>BJ23</f>
        <v>28</v>
      </c>
      <c r="CM23" s="292">
        <f>SUM(CT23,DA23)</f>
        <v>2822</v>
      </c>
      <c r="CN23" s="292">
        <f>SUM(CU23,DB23)</f>
        <v>0</v>
      </c>
      <c r="CO23" s="292">
        <f>SUM(CV23,DC23)</f>
        <v>2698</v>
      </c>
      <c r="CP23" s="292">
        <f>SUM(CW23,DD23)</f>
        <v>14</v>
      </c>
      <c r="CQ23" s="292">
        <f>SUM(CX23,DE23)</f>
        <v>77</v>
      </c>
      <c r="CR23" s="292">
        <f>SUM(CY23,DF23)</f>
        <v>0</v>
      </c>
      <c r="CS23" s="292">
        <f>SUM(CZ23,DG23)</f>
        <v>33</v>
      </c>
      <c r="CT23" s="292">
        <f>SUM(CU23:CZ23)</f>
        <v>1525</v>
      </c>
      <c r="CU23" s="292">
        <f>AE23</f>
        <v>0</v>
      </c>
      <c r="CV23" s="292">
        <f>AI23</f>
        <v>1458</v>
      </c>
      <c r="CW23" s="292">
        <f>AM23</f>
        <v>6</v>
      </c>
      <c r="CX23" s="292">
        <f>AQ23</f>
        <v>55</v>
      </c>
      <c r="CY23" s="292">
        <f>AU23</f>
        <v>0</v>
      </c>
      <c r="CZ23" s="292">
        <f>AY23</f>
        <v>6</v>
      </c>
      <c r="DA23" s="292">
        <f>SUM(DB23:DG23)</f>
        <v>1297</v>
      </c>
      <c r="DB23" s="292">
        <f>BL23</f>
        <v>0</v>
      </c>
      <c r="DC23" s="292">
        <f>BM23</f>
        <v>1240</v>
      </c>
      <c r="DD23" s="292">
        <f>BN23</f>
        <v>8</v>
      </c>
      <c r="DE23" s="292">
        <f>BO23</f>
        <v>22</v>
      </c>
      <c r="DF23" s="292">
        <f>BP23</f>
        <v>0</v>
      </c>
      <c r="DG23" s="292">
        <f>BQ23</f>
        <v>27</v>
      </c>
      <c r="DH23" s="292">
        <v>0</v>
      </c>
      <c r="DI23" s="292">
        <f>SUM(DJ23:DM23)</f>
        <v>0</v>
      </c>
      <c r="DJ23" s="292">
        <v>0</v>
      </c>
      <c r="DK23" s="292">
        <v>0</v>
      </c>
      <c r="DL23" s="292">
        <v>0</v>
      </c>
      <c r="DM23" s="292">
        <v>0</v>
      </c>
    </row>
    <row r="24" spans="1:117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SUM(E24,AD24,BC24)</f>
        <v>6010</v>
      </c>
      <c r="E24" s="292">
        <f>SUM(F24,J24,N24,R24,V24,Z24)</f>
        <v>2275</v>
      </c>
      <c r="F24" s="292">
        <f>SUM(G24:I24)</f>
        <v>0</v>
      </c>
      <c r="G24" s="292">
        <v>0</v>
      </c>
      <c r="H24" s="292">
        <v>0</v>
      </c>
      <c r="I24" s="292">
        <v>0</v>
      </c>
      <c r="J24" s="292">
        <f>SUM(K24:M24)</f>
        <v>1901</v>
      </c>
      <c r="K24" s="292">
        <v>1</v>
      </c>
      <c r="L24" s="292">
        <v>1900</v>
      </c>
      <c r="M24" s="292">
        <v>0</v>
      </c>
      <c r="N24" s="292">
        <f>SUM(O24:Q24)</f>
        <v>47</v>
      </c>
      <c r="O24" s="292">
        <v>1</v>
      </c>
      <c r="P24" s="292">
        <v>46</v>
      </c>
      <c r="Q24" s="292">
        <v>0</v>
      </c>
      <c r="R24" s="292">
        <f>SUM(S24:U24)</f>
        <v>172</v>
      </c>
      <c r="S24" s="292">
        <v>0</v>
      </c>
      <c r="T24" s="292">
        <v>172</v>
      </c>
      <c r="U24" s="292">
        <v>0</v>
      </c>
      <c r="V24" s="292">
        <f>SUM(W24:Y24)</f>
        <v>0</v>
      </c>
      <c r="W24" s="292">
        <v>0</v>
      </c>
      <c r="X24" s="292">
        <v>0</v>
      </c>
      <c r="Y24" s="292">
        <v>0</v>
      </c>
      <c r="Z24" s="292">
        <f>SUM(AA24:AC24)</f>
        <v>155</v>
      </c>
      <c r="AA24" s="292">
        <v>152</v>
      </c>
      <c r="AB24" s="292">
        <v>3</v>
      </c>
      <c r="AC24" s="292">
        <v>0</v>
      </c>
      <c r="AD24" s="292">
        <f>SUM(AE24,AI24,AM24,AQ24,AU24,AY24)</f>
        <v>3540</v>
      </c>
      <c r="AE24" s="292">
        <f>SUM(AF24:AH24)</f>
        <v>0</v>
      </c>
      <c r="AF24" s="292">
        <v>0</v>
      </c>
      <c r="AG24" s="292">
        <v>0</v>
      </c>
      <c r="AH24" s="292">
        <v>0</v>
      </c>
      <c r="AI24" s="292">
        <f>SUM(AJ24:AL24)</f>
        <v>3233</v>
      </c>
      <c r="AJ24" s="292">
        <v>0</v>
      </c>
      <c r="AK24" s="292">
        <v>0</v>
      </c>
      <c r="AL24" s="292">
        <v>3233</v>
      </c>
      <c r="AM24" s="292">
        <f>SUM(AN24:AP24)</f>
        <v>57</v>
      </c>
      <c r="AN24" s="292">
        <v>0</v>
      </c>
      <c r="AO24" s="292">
        <v>0</v>
      </c>
      <c r="AP24" s="292">
        <v>57</v>
      </c>
      <c r="AQ24" s="292">
        <f>SUM(AR24:AT24)</f>
        <v>250</v>
      </c>
      <c r="AR24" s="292">
        <v>0</v>
      </c>
      <c r="AS24" s="292">
        <v>0</v>
      </c>
      <c r="AT24" s="292">
        <v>250</v>
      </c>
      <c r="AU24" s="292">
        <f>SUM(AV24:AX24)</f>
        <v>0</v>
      </c>
      <c r="AV24" s="292">
        <v>0</v>
      </c>
      <c r="AW24" s="292">
        <v>0</v>
      </c>
      <c r="AX24" s="292">
        <v>0</v>
      </c>
      <c r="AY24" s="292">
        <f>SUM(AZ24:BB24)</f>
        <v>0</v>
      </c>
      <c r="AZ24" s="292">
        <v>0</v>
      </c>
      <c r="BA24" s="292">
        <v>0</v>
      </c>
      <c r="BB24" s="292">
        <v>0</v>
      </c>
      <c r="BC24" s="292">
        <f>SUM(BD24,BK24)</f>
        <v>195</v>
      </c>
      <c r="BD24" s="292">
        <f>SUM(BE24:BJ24)</f>
        <v>151</v>
      </c>
      <c r="BE24" s="292">
        <v>0</v>
      </c>
      <c r="BF24" s="292">
        <v>34</v>
      </c>
      <c r="BG24" s="292">
        <v>0</v>
      </c>
      <c r="BH24" s="292">
        <v>0</v>
      </c>
      <c r="BI24" s="292">
        <v>0</v>
      </c>
      <c r="BJ24" s="292">
        <v>117</v>
      </c>
      <c r="BK24" s="292">
        <f>SUM(BL24:BQ24)</f>
        <v>44</v>
      </c>
      <c r="BL24" s="292">
        <v>0</v>
      </c>
      <c r="BM24" s="292">
        <v>0</v>
      </c>
      <c r="BN24" s="292">
        <v>0</v>
      </c>
      <c r="BO24" s="292">
        <v>0</v>
      </c>
      <c r="BP24" s="292">
        <v>0</v>
      </c>
      <c r="BQ24" s="292">
        <v>44</v>
      </c>
      <c r="BR24" s="292">
        <f>SUM(BY24,CF24)</f>
        <v>2426</v>
      </c>
      <c r="BS24" s="292">
        <f>SUM(BZ24,CG24)</f>
        <v>0</v>
      </c>
      <c r="BT24" s="292">
        <f>SUM(CA24,CH24)</f>
        <v>1935</v>
      </c>
      <c r="BU24" s="292">
        <f>SUM(CB24,CI24)</f>
        <v>47</v>
      </c>
      <c r="BV24" s="292">
        <f>SUM(CC24,CJ24)</f>
        <v>172</v>
      </c>
      <c r="BW24" s="292">
        <f>SUM(CD24,CK24)</f>
        <v>0</v>
      </c>
      <c r="BX24" s="292">
        <f>SUM(CE24,CL24)</f>
        <v>272</v>
      </c>
      <c r="BY24" s="292">
        <f>SUM(BZ24:CE24)</f>
        <v>2275</v>
      </c>
      <c r="BZ24" s="292">
        <f>F24</f>
        <v>0</v>
      </c>
      <c r="CA24" s="292">
        <f>J24</f>
        <v>1901</v>
      </c>
      <c r="CB24" s="292">
        <f>N24</f>
        <v>47</v>
      </c>
      <c r="CC24" s="292">
        <f>R24</f>
        <v>172</v>
      </c>
      <c r="CD24" s="292">
        <f>V24</f>
        <v>0</v>
      </c>
      <c r="CE24" s="292">
        <f>Z24</f>
        <v>155</v>
      </c>
      <c r="CF24" s="292">
        <f>SUM(CG24:CL24)</f>
        <v>151</v>
      </c>
      <c r="CG24" s="292">
        <f>BE24</f>
        <v>0</v>
      </c>
      <c r="CH24" s="292">
        <f>BF24</f>
        <v>34</v>
      </c>
      <c r="CI24" s="292">
        <f>BG24</f>
        <v>0</v>
      </c>
      <c r="CJ24" s="292">
        <f>BH24</f>
        <v>0</v>
      </c>
      <c r="CK24" s="292">
        <f>BI24</f>
        <v>0</v>
      </c>
      <c r="CL24" s="292">
        <f>BJ24</f>
        <v>117</v>
      </c>
      <c r="CM24" s="292">
        <f>SUM(CT24,DA24)</f>
        <v>3584</v>
      </c>
      <c r="CN24" s="292">
        <f>SUM(CU24,DB24)</f>
        <v>0</v>
      </c>
      <c r="CO24" s="292">
        <f>SUM(CV24,DC24)</f>
        <v>3233</v>
      </c>
      <c r="CP24" s="292">
        <f>SUM(CW24,DD24)</f>
        <v>57</v>
      </c>
      <c r="CQ24" s="292">
        <f>SUM(CX24,DE24)</f>
        <v>250</v>
      </c>
      <c r="CR24" s="292">
        <f>SUM(CY24,DF24)</f>
        <v>0</v>
      </c>
      <c r="CS24" s="292">
        <f>SUM(CZ24,DG24)</f>
        <v>44</v>
      </c>
      <c r="CT24" s="292">
        <f>SUM(CU24:CZ24)</f>
        <v>3540</v>
      </c>
      <c r="CU24" s="292">
        <f>AE24</f>
        <v>0</v>
      </c>
      <c r="CV24" s="292">
        <f>AI24</f>
        <v>3233</v>
      </c>
      <c r="CW24" s="292">
        <f>AM24</f>
        <v>57</v>
      </c>
      <c r="CX24" s="292">
        <f>AQ24</f>
        <v>250</v>
      </c>
      <c r="CY24" s="292">
        <f>AU24</f>
        <v>0</v>
      </c>
      <c r="CZ24" s="292">
        <f>AY24</f>
        <v>0</v>
      </c>
      <c r="DA24" s="292">
        <f>SUM(DB24:DG24)</f>
        <v>44</v>
      </c>
      <c r="DB24" s="292">
        <f>BL24</f>
        <v>0</v>
      </c>
      <c r="DC24" s="292">
        <f>BM24</f>
        <v>0</v>
      </c>
      <c r="DD24" s="292">
        <f>BN24</f>
        <v>0</v>
      </c>
      <c r="DE24" s="292">
        <f>BO24</f>
        <v>0</v>
      </c>
      <c r="DF24" s="292">
        <f>BP24</f>
        <v>0</v>
      </c>
      <c r="DG24" s="292">
        <f>BQ24</f>
        <v>44</v>
      </c>
      <c r="DH24" s="292">
        <v>0</v>
      </c>
      <c r="DI24" s="292">
        <f>SUM(DJ24:DM24)</f>
        <v>11</v>
      </c>
      <c r="DJ24" s="292">
        <v>11</v>
      </c>
      <c r="DK24" s="292">
        <v>0</v>
      </c>
      <c r="DL24" s="292">
        <v>0</v>
      </c>
      <c r="DM24" s="292">
        <v>0</v>
      </c>
    </row>
    <row r="25" spans="1:117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SUM(E25,AD25,BC25)</f>
        <v>1973</v>
      </c>
      <c r="E25" s="292">
        <f>SUM(F25,J25,N25,R25,V25,Z25)</f>
        <v>1303</v>
      </c>
      <c r="F25" s="292">
        <f>SUM(G25:I25)</f>
        <v>0</v>
      </c>
      <c r="G25" s="292">
        <v>0</v>
      </c>
      <c r="H25" s="292">
        <v>0</v>
      </c>
      <c r="I25" s="292">
        <v>0</v>
      </c>
      <c r="J25" s="292">
        <f>SUM(K25:M25)</f>
        <v>1197</v>
      </c>
      <c r="K25" s="292">
        <v>0</v>
      </c>
      <c r="L25" s="292">
        <v>1197</v>
      </c>
      <c r="M25" s="292">
        <v>0</v>
      </c>
      <c r="N25" s="292">
        <f>SUM(O25:Q25)</f>
        <v>15</v>
      </c>
      <c r="O25" s="292">
        <v>0</v>
      </c>
      <c r="P25" s="292">
        <v>15</v>
      </c>
      <c r="Q25" s="292">
        <v>0</v>
      </c>
      <c r="R25" s="292">
        <f>SUM(S25:U25)</f>
        <v>91</v>
      </c>
      <c r="S25" s="292">
        <v>0</v>
      </c>
      <c r="T25" s="292">
        <v>91</v>
      </c>
      <c r="U25" s="292">
        <v>0</v>
      </c>
      <c r="V25" s="292">
        <f>SUM(W25:Y25)</f>
        <v>0</v>
      </c>
      <c r="W25" s="292">
        <v>0</v>
      </c>
      <c r="X25" s="292">
        <v>0</v>
      </c>
      <c r="Y25" s="292">
        <v>0</v>
      </c>
      <c r="Z25" s="292">
        <f>SUM(AA25:AC25)</f>
        <v>0</v>
      </c>
      <c r="AA25" s="292">
        <v>0</v>
      </c>
      <c r="AB25" s="292">
        <v>0</v>
      </c>
      <c r="AC25" s="292">
        <v>0</v>
      </c>
      <c r="AD25" s="292">
        <f>SUM(AE25,AI25,AM25,AQ25,AU25,AY25)</f>
        <v>1</v>
      </c>
      <c r="AE25" s="292">
        <f>SUM(AF25:AH25)</f>
        <v>0</v>
      </c>
      <c r="AF25" s="292">
        <v>0</v>
      </c>
      <c r="AG25" s="292">
        <v>0</v>
      </c>
      <c r="AH25" s="292">
        <v>0</v>
      </c>
      <c r="AI25" s="292">
        <f>SUM(AJ25:AL25)</f>
        <v>0</v>
      </c>
      <c r="AJ25" s="292">
        <v>0</v>
      </c>
      <c r="AK25" s="292">
        <v>0</v>
      </c>
      <c r="AL25" s="292">
        <v>0</v>
      </c>
      <c r="AM25" s="292">
        <f>SUM(AN25:AP25)</f>
        <v>0</v>
      </c>
      <c r="AN25" s="292">
        <v>0</v>
      </c>
      <c r="AO25" s="292">
        <v>0</v>
      </c>
      <c r="AP25" s="292">
        <v>0</v>
      </c>
      <c r="AQ25" s="292">
        <f>SUM(AR25:AT25)</f>
        <v>1</v>
      </c>
      <c r="AR25" s="292">
        <v>0</v>
      </c>
      <c r="AS25" s="292">
        <v>1</v>
      </c>
      <c r="AT25" s="292">
        <v>0</v>
      </c>
      <c r="AU25" s="292">
        <f>SUM(AV25:AX25)</f>
        <v>0</v>
      </c>
      <c r="AV25" s="292">
        <v>0</v>
      </c>
      <c r="AW25" s="292">
        <v>0</v>
      </c>
      <c r="AX25" s="292">
        <v>0</v>
      </c>
      <c r="AY25" s="292">
        <f>SUM(AZ25:BB25)</f>
        <v>0</v>
      </c>
      <c r="AZ25" s="292">
        <v>0</v>
      </c>
      <c r="BA25" s="292">
        <v>0</v>
      </c>
      <c r="BB25" s="292">
        <v>0</v>
      </c>
      <c r="BC25" s="292">
        <f>SUM(BD25,BK25)</f>
        <v>669</v>
      </c>
      <c r="BD25" s="292">
        <f>SUM(BE25:BJ25)</f>
        <v>22</v>
      </c>
      <c r="BE25" s="292">
        <v>0</v>
      </c>
      <c r="BF25" s="292">
        <v>21</v>
      </c>
      <c r="BG25" s="292">
        <v>0</v>
      </c>
      <c r="BH25" s="292">
        <v>1</v>
      </c>
      <c r="BI25" s="292">
        <v>0</v>
      </c>
      <c r="BJ25" s="292">
        <v>0</v>
      </c>
      <c r="BK25" s="292">
        <f>SUM(BL25:BQ25)</f>
        <v>647</v>
      </c>
      <c r="BL25" s="292">
        <v>0</v>
      </c>
      <c r="BM25" s="292">
        <v>608</v>
      </c>
      <c r="BN25" s="292">
        <v>4</v>
      </c>
      <c r="BO25" s="292">
        <v>35</v>
      </c>
      <c r="BP25" s="292">
        <v>0</v>
      </c>
      <c r="BQ25" s="292">
        <v>0</v>
      </c>
      <c r="BR25" s="292">
        <f>SUM(BY25,CF25)</f>
        <v>1325</v>
      </c>
      <c r="BS25" s="292">
        <f>SUM(BZ25,CG25)</f>
        <v>0</v>
      </c>
      <c r="BT25" s="292">
        <f>SUM(CA25,CH25)</f>
        <v>1218</v>
      </c>
      <c r="BU25" s="292">
        <f>SUM(CB25,CI25)</f>
        <v>15</v>
      </c>
      <c r="BV25" s="292">
        <f>SUM(CC25,CJ25)</f>
        <v>92</v>
      </c>
      <c r="BW25" s="292">
        <f>SUM(CD25,CK25)</f>
        <v>0</v>
      </c>
      <c r="BX25" s="292">
        <f>SUM(CE25,CL25)</f>
        <v>0</v>
      </c>
      <c r="BY25" s="292">
        <f>SUM(BZ25:CE25)</f>
        <v>1303</v>
      </c>
      <c r="BZ25" s="292">
        <f>F25</f>
        <v>0</v>
      </c>
      <c r="CA25" s="292">
        <f>J25</f>
        <v>1197</v>
      </c>
      <c r="CB25" s="292">
        <f>N25</f>
        <v>15</v>
      </c>
      <c r="CC25" s="292">
        <f>R25</f>
        <v>91</v>
      </c>
      <c r="CD25" s="292">
        <f>V25</f>
        <v>0</v>
      </c>
      <c r="CE25" s="292">
        <f>Z25</f>
        <v>0</v>
      </c>
      <c r="CF25" s="292">
        <f>SUM(CG25:CL25)</f>
        <v>22</v>
      </c>
      <c r="CG25" s="292">
        <f>BE25</f>
        <v>0</v>
      </c>
      <c r="CH25" s="292">
        <f>BF25</f>
        <v>21</v>
      </c>
      <c r="CI25" s="292">
        <f>BG25</f>
        <v>0</v>
      </c>
      <c r="CJ25" s="292">
        <f>BH25</f>
        <v>1</v>
      </c>
      <c r="CK25" s="292">
        <f>BI25</f>
        <v>0</v>
      </c>
      <c r="CL25" s="292">
        <f>BJ25</f>
        <v>0</v>
      </c>
      <c r="CM25" s="292">
        <f>SUM(CT25,DA25)</f>
        <v>648</v>
      </c>
      <c r="CN25" s="292">
        <f>SUM(CU25,DB25)</f>
        <v>0</v>
      </c>
      <c r="CO25" s="292">
        <f>SUM(CV25,DC25)</f>
        <v>608</v>
      </c>
      <c r="CP25" s="292">
        <f>SUM(CW25,DD25)</f>
        <v>4</v>
      </c>
      <c r="CQ25" s="292">
        <f>SUM(CX25,DE25)</f>
        <v>36</v>
      </c>
      <c r="CR25" s="292">
        <f>SUM(CY25,DF25)</f>
        <v>0</v>
      </c>
      <c r="CS25" s="292">
        <f>SUM(CZ25,DG25)</f>
        <v>0</v>
      </c>
      <c r="CT25" s="292">
        <f>SUM(CU25:CZ25)</f>
        <v>1</v>
      </c>
      <c r="CU25" s="292">
        <f>AE25</f>
        <v>0</v>
      </c>
      <c r="CV25" s="292">
        <f>AI25</f>
        <v>0</v>
      </c>
      <c r="CW25" s="292">
        <f>AM25</f>
        <v>0</v>
      </c>
      <c r="CX25" s="292">
        <f>AQ25</f>
        <v>1</v>
      </c>
      <c r="CY25" s="292">
        <f>AU25</f>
        <v>0</v>
      </c>
      <c r="CZ25" s="292">
        <f>AY25</f>
        <v>0</v>
      </c>
      <c r="DA25" s="292">
        <f>SUM(DB25:DG25)</f>
        <v>647</v>
      </c>
      <c r="DB25" s="292">
        <f>BL25</f>
        <v>0</v>
      </c>
      <c r="DC25" s="292">
        <f>BM25</f>
        <v>608</v>
      </c>
      <c r="DD25" s="292">
        <f>BN25</f>
        <v>4</v>
      </c>
      <c r="DE25" s="292">
        <f>BO25</f>
        <v>35</v>
      </c>
      <c r="DF25" s="292">
        <f>BP25</f>
        <v>0</v>
      </c>
      <c r="DG25" s="292">
        <f>BQ25</f>
        <v>0</v>
      </c>
      <c r="DH25" s="292">
        <v>0</v>
      </c>
      <c r="DI25" s="292">
        <f>SUM(DJ25:DM25)</f>
        <v>0</v>
      </c>
      <c r="DJ25" s="292">
        <v>0</v>
      </c>
      <c r="DK25" s="292">
        <v>0</v>
      </c>
      <c r="DL25" s="292">
        <v>0</v>
      </c>
      <c r="DM25" s="292">
        <v>0</v>
      </c>
    </row>
    <row r="26" spans="1:117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SUM(E26,AD26,BC26)</f>
        <v>3801</v>
      </c>
      <c r="E26" s="292">
        <f>SUM(F26,J26,N26,R26,V26,Z26)</f>
        <v>2484</v>
      </c>
      <c r="F26" s="292">
        <f>SUM(G26:I26)</f>
        <v>0</v>
      </c>
      <c r="G26" s="292">
        <v>0</v>
      </c>
      <c r="H26" s="292">
        <v>0</v>
      </c>
      <c r="I26" s="292">
        <v>0</v>
      </c>
      <c r="J26" s="292">
        <f>SUM(K26:M26)</f>
        <v>2177</v>
      </c>
      <c r="K26" s="292">
        <v>0</v>
      </c>
      <c r="L26" s="292">
        <v>2177</v>
      </c>
      <c r="M26" s="292">
        <v>0</v>
      </c>
      <c r="N26" s="292">
        <f>SUM(O26:Q26)</f>
        <v>32</v>
      </c>
      <c r="O26" s="292">
        <v>0</v>
      </c>
      <c r="P26" s="292">
        <v>32</v>
      </c>
      <c r="Q26" s="292">
        <v>0</v>
      </c>
      <c r="R26" s="292">
        <f>SUM(S26:U26)</f>
        <v>275</v>
      </c>
      <c r="S26" s="292">
        <v>0</v>
      </c>
      <c r="T26" s="292">
        <v>275</v>
      </c>
      <c r="U26" s="292">
        <v>0</v>
      </c>
      <c r="V26" s="292">
        <f>SUM(W26:Y26)</f>
        <v>0</v>
      </c>
      <c r="W26" s="292">
        <v>0</v>
      </c>
      <c r="X26" s="292">
        <v>0</v>
      </c>
      <c r="Y26" s="292">
        <v>0</v>
      </c>
      <c r="Z26" s="292">
        <f>SUM(AA26:AC26)</f>
        <v>0</v>
      </c>
      <c r="AA26" s="292">
        <v>0</v>
      </c>
      <c r="AB26" s="292">
        <v>0</v>
      </c>
      <c r="AC26" s="292">
        <v>0</v>
      </c>
      <c r="AD26" s="292">
        <f>SUM(AE26,AI26,AM26,AQ26,AU26,AY26)</f>
        <v>0</v>
      </c>
      <c r="AE26" s="292">
        <f>SUM(AF26:AH26)</f>
        <v>0</v>
      </c>
      <c r="AF26" s="292">
        <v>0</v>
      </c>
      <c r="AG26" s="292">
        <v>0</v>
      </c>
      <c r="AH26" s="292">
        <v>0</v>
      </c>
      <c r="AI26" s="292">
        <f>SUM(AJ26:AL26)</f>
        <v>0</v>
      </c>
      <c r="AJ26" s="292">
        <v>0</v>
      </c>
      <c r="AK26" s="292">
        <v>0</v>
      </c>
      <c r="AL26" s="292">
        <v>0</v>
      </c>
      <c r="AM26" s="292">
        <f>SUM(AN26:AP26)</f>
        <v>0</v>
      </c>
      <c r="AN26" s="292">
        <v>0</v>
      </c>
      <c r="AO26" s="292">
        <v>0</v>
      </c>
      <c r="AP26" s="292">
        <v>0</v>
      </c>
      <c r="AQ26" s="292">
        <f>SUM(AR26:AT26)</f>
        <v>0</v>
      </c>
      <c r="AR26" s="292">
        <v>0</v>
      </c>
      <c r="AS26" s="292">
        <v>0</v>
      </c>
      <c r="AT26" s="292">
        <v>0</v>
      </c>
      <c r="AU26" s="292">
        <f>SUM(AV26:AX26)</f>
        <v>0</v>
      </c>
      <c r="AV26" s="292">
        <v>0</v>
      </c>
      <c r="AW26" s="292">
        <v>0</v>
      </c>
      <c r="AX26" s="292">
        <v>0</v>
      </c>
      <c r="AY26" s="292">
        <f>SUM(AZ26:BB26)</f>
        <v>0</v>
      </c>
      <c r="AZ26" s="292">
        <v>0</v>
      </c>
      <c r="BA26" s="292">
        <v>0</v>
      </c>
      <c r="BB26" s="292">
        <v>0</v>
      </c>
      <c r="BC26" s="292">
        <f>SUM(BD26,BK26)</f>
        <v>1317</v>
      </c>
      <c r="BD26" s="292">
        <f>SUM(BE26:BJ26)</f>
        <v>45</v>
      </c>
      <c r="BE26" s="292">
        <v>0</v>
      </c>
      <c r="BF26" s="292">
        <v>34</v>
      </c>
      <c r="BG26" s="292">
        <v>4</v>
      </c>
      <c r="BH26" s="292">
        <v>7</v>
      </c>
      <c r="BI26" s="292">
        <v>0</v>
      </c>
      <c r="BJ26" s="292">
        <v>0</v>
      </c>
      <c r="BK26" s="292">
        <f>SUM(BL26:BQ26)</f>
        <v>1272</v>
      </c>
      <c r="BL26" s="292">
        <v>0</v>
      </c>
      <c r="BM26" s="292">
        <v>1141</v>
      </c>
      <c r="BN26" s="292">
        <v>16</v>
      </c>
      <c r="BO26" s="292">
        <v>115</v>
      </c>
      <c r="BP26" s="292">
        <v>0</v>
      </c>
      <c r="BQ26" s="292">
        <v>0</v>
      </c>
      <c r="BR26" s="292">
        <f>SUM(BY26,CF26)</f>
        <v>2529</v>
      </c>
      <c r="BS26" s="292">
        <f>SUM(BZ26,CG26)</f>
        <v>0</v>
      </c>
      <c r="BT26" s="292">
        <f>SUM(CA26,CH26)</f>
        <v>2211</v>
      </c>
      <c r="BU26" s="292">
        <f>SUM(CB26,CI26)</f>
        <v>36</v>
      </c>
      <c r="BV26" s="292">
        <f>SUM(CC26,CJ26)</f>
        <v>282</v>
      </c>
      <c r="BW26" s="292">
        <f>SUM(CD26,CK26)</f>
        <v>0</v>
      </c>
      <c r="BX26" s="292">
        <f>SUM(CE26,CL26)</f>
        <v>0</v>
      </c>
      <c r="BY26" s="292">
        <f>SUM(BZ26:CE26)</f>
        <v>2484</v>
      </c>
      <c r="BZ26" s="292">
        <f>F26</f>
        <v>0</v>
      </c>
      <c r="CA26" s="292">
        <f>J26</f>
        <v>2177</v>
      </c>
      <c r="CB26" s="292">
        <f>N26</f>
        <v>32</v>
      </c>
      <c r="CC26" s="292">
        <f>R26</f>
        <v>275</v>
      </c>
      <c r="CD26" s="292">
        <f>V26</f>
        <v>0</v>
      </c>
      <c r="CE26" s="292">
        <f>Z26</f>
        <v>0</v>
      </c>
      <c r="CF26" s="292">
        <f>SUM(CG26:CL26)</f>
        <v>45</v>
      </c>
      <c r="CG26" s="292">
        <f>BE26</f>
        <v>0</v>
      </c>
      <c r="CH26" s="292">
        <f>BF26</f>
        <v>34</v>
      </c>
      <c r="CI26" s="292">
        <f>BG26</f>
        <v>4</v>
      </c>
      <c r="CJ26" s="292">
        <f>BH26</f>
        <v>7</v>
      </c>
      <c r="CK26" s="292">
        <f>BI26</f>
        <v>0</v>
      </c>
      <c r="CL26" s="292">
        <f>BJ26</f>
        <v>0</v>
      </c>
      <c r="CM26" s="292">
        <f>SUM(CT26,DA26)</f>
        <v>1272</v>
      </c>
      <c r="CN26" s="292">
        <f>SUM(CU26,DB26)</f>
        <v>0</v>
      </c>
      <c r="CO26" s="292">
        <f>SUM(CV26,DC26)</f>
        <v>1141</v>
      </c>
      <c r="CP26" s="292">
        <f>SUM(CW26,DD26)</f>
        <v>16</v>
      </c>
      <c r="CQ26" s="292">
        <f>SUM(CX26,DE26)</f>
        <v>115</v>
      </c>
      <c r="CR26" s="292">
        <f>SUM(CY26,DF26)</f>
        <v>0</v>
      </c>
      <c r="CS26" s="292">
        <f>SUM(CZ26,DG26)</f>
        <v>0</v>
      </c>
      <c r="CT26" s="292">
        <f>SUM(CU26:CZ26)</f>
        <v>0</v>
      </c>
      <c r="CU26" s="292">
        <f>AE26</f>
        <v>0</v>
      </c>
      <c r="CV26" s="292">
        <f>AI26</f>
        <v>0</v>
      </c>
      <c r="CW26" s="292">
        <f>AM26</f>
        <v>0</v>
      </c>
      <c r="CX26" s="292">
        <f>AQ26</f>
        <v>0</v>
      </c>
      <c r="CY26" s="292">
        <f>AU26</f>
        <v>0</v>
      </c>
      <c r="CZ26" s="292">
        <f>AY26</f>
        <v>0</v>
      </c>
      <c r="DA26" s="292">
        <f>SUM(DB26:DG26)</f>
        <v>1272</v>
      </c>
      <c r="DB26" s="292">
        <f>BL26</f>
        <v>0</v>
      </c>
      <c r="DC26" s="292">
        <f>BM26</f>
        <v>1141</v>
      </c>
      <c r="DD26" s="292">
        <f>BN26</f>
        <v>16</v>
      </c>
      <c r="DE26" s="292">
        <f>BO26</f>
        <v>115</v>
      </c>
      <c r="DF26" s="292">
        <f>BP26</f>
        <v>0</v>
      </c>
      <c r="DG26" s="292">
        <f>BQ26</f>
        <v>0</v>
      </c>
      <c r="DH26" s="292">
        <v>0</v>
      </c>
      <c r="DI26" s="292">
        <f>SUM(DJ26:DM26)</f>
        <v>0</v>
      </c>
      <c r="DJ26" s="292">
        <v>0</v>
      </c>
      <c r="DK26" s="292">
        <v>0</v>
      </c>
      <c r="DL26" s="292">
        <v>0</v>
      </c>
      <c r="DM26" s="292">
        <v>0</v>
      </c>
    </row>
    <row r="27" spans="1:117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SUM(E27,AD27,BC27)</f>
        <v>1672</v>
      </c>
      <c r="E27" s="292">
        <f>SUM(F27,J27,N27,R27,V27,Z27)</f>
        <v>1215</v>
      </c>
      <c r="F27" s="292">
        <f>SUM(G27:I27)</f>
        <v>0</v>
      </c>
      <c r="G27" s="292">
        <v>0</v>
      </c>
      <c r="H27" s="292">
        <v>0</v>
      </c>
      <c r="I27" s="292">
        <v>0</v>
      </c>
      <c r="J27" s="292">
        <f>SUM(K27:M27)</f>
        <v>1064</v>
      </c>
      <c r="K27" s="292">
        <v>1064</v>
      </c>
      <c r="L27" s="292">
        <v>0</v>
      </c>
      <c r="M27" s="292">
        <v>0</v>
      </c>
      <c r="N27" s="292">
        <f>SUM(O27:Q27)</f>
        <v>81</v>
      </c>
      <c r="O27" s="292">
        <v>81</v>
      </c>
      <c r="P27" s="292">
        <v>0</v>
      </c>
      <c r="Q27" s="292">
        <v>0</v>
      </c>
      <c r="R27" s="292">
        <f>SUM(S27:U27)</f>
        <v>70</v>
      </c>
      <c r="S27" s="292">
        <v>70</v>
      </c>
      <c r="T27" s="292">
        <v>0</v>
      </c>
      <c r="U27" s="292">
        <v>0</v>
      </c>
      <c r="V27" s="292">
        <f>SUM(W27:Y27)</f>
        <v>0</v>
      </c>
      <c r="W27" s="292">
        <v>0</v>
      </c>
      <c r="X27" s="292">
        <v>0</v>
      </c>
      <c r="Y27" s="292">
        <v>0</v>
      </c>
      <c r="Z27" s="292">
        <f>SUM(AA27:AC27)</f>
        <v>0</v>
      </c>
      <c r="AA27" s="292">
        <v>0</v>
      </c>
      <c r="AB27" s="292">
        <v>0</v>
      </c>
      <c r="AC27" s="292">
        <v>0</v>
      </c>
      <c r="AD27" s="292">
        <f>SUM(AE27,AI27,AM27,AQ27,AU27,AY27)</f>
        <v>0</v>
      </c>
      <c r="AE27" s="292">
        <f>SUM(AF27:AH27)</f>
        <v>0</v>
      </c>
      <c r="AF27" s="292">
        <v>0</v>
      </c>
      <c r="AG27" s="292">
        <v>0</v>
      </c>
      <c r="AH27" s="292">
        <v>0</v>
      </c>
      <c r="AI27" s="292">
        <f>SUM(AJ27:AL27)</f>
        <v>0</v>
      </c>
      <c r="AJ27" s="292">
        <v>0</v>
      </c>
      <c r="AK27" s="292">
        <v>0</v>
      </c>
      <c r="AL27" s="292">
        <v>0</v>
      </c>
      <c r="AM27" s="292">
        <f>SUM(AN27:AP27)</f>
        <v>0</v>
      </c>
      <c r="AN27" s="292">
        <v>0</v>
      </c>
      <c r="AO27" s="292">
        <v>0</v>
      </c>
      <c r="AP27" s="292">
        <v>0</v>
      </c>
      <c r="AQ27" s="292">
        <f>SUM(AR27:AT27)</f>
        <v>0</v>
      </c>
      <c r="AR27" s="292">
        <v>0</v>
      </c>
      <c r="AS27" s="292">
        <v>0</v>
      </c>
      <c r="AT27" s="292">
        <v>0</v>
      </c>
      <c r="AU27" s="292">
        <f>SUM(AV27:AX27)</f>
        <v>0</v>
      </c>
      <c r="AV27" s="292">
        <v>0</v>
      </c>
      <c r="AW27" s="292">
        <v>0</v>
      </c>
      <c r="AX27" s="292">
        <v>0</v>
      </c>
      <c r="AY27" s="292">
        <f>SUM(AZ27:BB27)</f>
        <v>0</v>
      </c>
      <c r="AZ27" s="292">
        <v>0</v>
      </c>
      <c r="BA27" s="292">
        <v>0</v>
      </c>
      <c r="BB27" s="292">
        <v>0</v>
      </c>
      <c r="BC27" s="292">
        <f>SUM(BD27,BK27)</f>
        <v>457</v>
      </c>
      <c r="BD27" s="292">
        <f>SUM(BE27:BJ27)</f>
        <v>160</v>
      </c>
      <c r="BE27" s="292">
        <v>0</v>
      </c>
      <c r="BF27" s="292">
        <v>107</v>
      </c>
      <c r="BG27" s="292">
        <v>0</v>
      </c>
      <c r="BH27" s="292">
        <v>10</v>
      </c>
      <c r="BI27" s="292">
        <v>0</v>
      </c>
      <c r="BJ27" s="292">
        <v>43</v>
      </c>
      <c r="BK27" s="292">
        <f>SUM(BL27:BQ27)</f>
        <v>297</v>
      </c>
      <c r="BL27" s="292">
        <v>0</v>
      </c>
      <c r="BM27" s="292">
        <v>223</v>
      </c>
      <c r="BN27" s="292">
        <v>0</v>
      </c>
      <c r="BO27" s="292">
        <v>74</v>
      </c>
      <c r="BP27" s="292">
        <v>0</v>
      </c>
      <c r="BQ27" s="292">
        <v>0</v>
      </c>
      <c r="BR27" s="292">
        <f>SUM(BY27,CF27)</f>
        <v>1375</v>
      </c>
      <c r="BS27" s="292">
        <f>SUM(BZ27,CG27)</f>
        <v>0</v>
      </c>
      <c r="BT27" s="292">
        <f>SUM(CA27,CH27)</f>
        <v>1171</v>
      </c>
      <c r="BU27" s="292">
        <f>SUM(CB27,CI27)</f>
        <v>81</v>
      </c>
      <c r="BV27" s="292">
        <f>SUM(CC27,CJ27)</f>
        <v>80</v>
      </c>
      <c r="BW27" s="292">
        <f>SUM(CD27,CK27)</f>
        <v>0</v>
      </c>
      <c r="BX27" s="292">
        <f>SUM(CE27,CL27)</f>
        <v>43</v>
      </c>
      <c r="BY27" s="292">
        <f>SUM(BZ27:CE27)</f>
        <v>1215</v>
      </c>
      <c r="BZ27" s="292">
        <f>F27</f>
        <v>0</v>
      </c>
      <c r="CA27" s="292">
        <f>J27</f>
        <v>1064</v>
      </c>
      <c r="CB27" s="292">
        <f>N27</f>
        <v>81</v>
      </c>
      <c r="CC27" s="292">
        <f>R27</f>
        <v>70</v>
      </c>
      <c r="CD27" s="292">
        <f>V27</f>
        <v>0</v>
      </c>
      <c r="CE27" s="292">
        <f>Z27</f>
        <v>0</v>
      </c>
      <c r="CF27" s="292">
        <f>SUM(CG27:CL27)</f>
        <v>160</v>
      </c>
      <c r="CG27" s="292">
        <f>BE27</f>
        <v>0</v>
      </c>
      <c r="CH27" s="292">
        <f>BF27</f>
        <v>107</v>
      </c>
      <c r="CI27" s="292">
        <f>BG27</f>
        <v>0</v>
      </c>
      <c r="CJ27" s="292">
        <f>BH27</f>
        <v>10</v>
      </c>
      <c r="CK27" s="292">
        <f>BI27</f>
        <v>0</v>
      </c>
      <c r="CL27" s="292">
        <f>BJ27</f>
        <v>43</v>
      </c>
      <c r="CM27" s="292">
        <f>SUM(CT27,DA27)</f>
        <v>297</v>
      </c>
      <c r="CN27" s="292">
        <f>SUM(CU27,DB27)</f>
        <v>0</v>
      </c>
      <c r="CO27" s="292">
        <f>SUM(CV27,DC27)</f>
        <v>223</v>
      </c>
      <c r="CP27" s="292">
        <f>SUM(CW27,DD27)</f>
        <v>0</v>
      </c>
      <c r="CQ27" s="292">
        <f>SUM(CX27,DE27)</f>
        <v>74</v>
      </c>
      <c r="CR27" s="292">
        <f>SUM(CY27,DF27)</f>
        <v>0</v>
      </c>
      <c r="CS27" s="292">
        <f>SUM(CZ27,DG27)</f>
        <v>0</v>
      </c>
      <c r="CT27" s="292">
        <f>SUM(CU27:CZ27)</f>
        <v>0</v>
      </c>
      <c r="CU27" s="292">
        <f>AE27</f>
        <v>0</v>
      </c>
      <c r="CV27" s="292">
        <f>AI27</f>
        <v>0</v>
      </c>
      <c r="CW27" s="292">
        <f>AM27</f>
        <v>0</v>
      </c>
      <c r="CX27" s="292">
        <f>AQ27</f>
        <v>0</v>
      </c>
      <c r="CY27" s="292">
        <f>AU27</f>
        <v>0</v>
      </c>
      <c r="CZ27" s="292">
        <f>AY27</f>
        <v>0</v>
      </c>
      <c r="DA27" s="292">
        <f>SUM(DB27:DG27)</f>
        <v>297</v>
      </c>
      <c r="DB27" s="292">
        <f>BL27</f>
        <v>0</v>
      </c>
      <c r="DC27" s="292">
        <f>BM27</f>
        <v>223</v>
      </c>
      <c r="DD27" s="292">
        <f>BN27</f>
        <v>0</v>
      </c>
      <c r="DE27" s="292">
        <f>BO27</f>
        <v>74</v>
      </c>
      <c r="DF27" s="292">
        <f>BP27</f>
        <v>0</v>
      </c>
      <c r="DG27" s="292">
        <f>BQ27</f>
        <v>0</v>
      </c>
      <c r="DH27" s="292">
        <v>0</v>
      </c>
      <c r="DI27" s="292">
        <f>SUM(DJ27:DM27)</f>
        <v>0</v>
      </c>
      <c r="DJ27" s="292">
        <v>0</v>
      </c>
      <c r="DK27" s="292">
        <v>0</v>
      </c>
      <c r="DL27" s="292">
        <v>0</v>
      </c>
      <c r="DM27" s="292">
        <v>0</v>
      </c>
    </row>
    <row r="28" spans="1:117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SUM(E28,AD28,BC28)</f>
        <v>13668</v>
      </c>
      <c r="E28" s="292">
        <f>SUM(F28,J28,N28,R28,V28,Z28)</f>
        <v>9195</v>
      </c>
      <c r="F28" s="292">
        <f>SUM(G28:I28)</f>
        <v>0</v>
      </c>
      <c r="G28" s="292">
        <v>0</v>
      </c>
      <c r="H28" s="292">
        <v>0</v>
      </c>
      <c r="I28" s="292">
        <v>0</v>
      </c>
      <c r="J28" s="292">
        <f>SUM(K28:M28)</f>
        <v>7963</v>
      </c>
      <c r="K28" s="292">
        <v>0</v>
      </c>
      <c r="L28" s="292">
        <v>7963</v>
      </c>
      <c r="M28" s="292">
        <v>0</v>
      </c>
      <c r="N28" s="292">
        <f>SUM(O28:Q28)</f>
        <v>370</v>
      </c>
      <c r="O28" s="292">
        <v>0</v>
      </c>
      <c r="P28" s="292">
        <v>370</v>
      </c>
      <c r="Q28" s="292">
        <v>0</v>
      </c>
      <c r="R28" s="292">
        <f>SUM(S28:U28)</f>
        <v>634</v>
      </c>
      <c r="S28" s="292">
        <v>0</v>
      </c>
      <c r="T28" s="292">
        <v>634</v>
      </c>
      <c r="U28" s="292">
        <v>0</v>
      </c>
      <c r="V28" s="292">
        <f>SUM(W28:Y28)</f>
        <v>0</v>
      </c>
      <c r="W28" s="292">
        <v>0</v>
      </c>
      <c r="X28" s="292">
        <v>0</v>
      </c>
      <c r="Y28" s="292">
        <v>0</v>
      </c>
      <c r="Z28" s="292">
        <f>SUM(AA28:AC28)</f>
        <v>228</v>
      </c>
      <c r="AA28" s="292">
        <v>0</v>
      </c>
      <c r="AB28" s="292">
        <v>228</v>
      </c>
      <c r="AC28" s="292">
        <v>0</v>
      </c>
      <c r="AD28" s="292">
        <f>SUM(AE28,AI28,AM28,AQ28,AU28,AY28)</f>
        <v>3208</v>
      </c>
      <c r="AE28" s="292">
        <f>SUM(AF28:AH28)</f>
        <v>0</v>
      </c>
      <c r="AF28" s="292">
        <v>0</v>
      </c>
      <c r="AG28" s="292">
        <v>0</v>
      </c>
      <c r="AH28" s="292">
        <v>0</v>
      </c>
      <c r="AI28" s="292">
        <f>SUM(AJ28:AL28)</f>
        <v>2986</v>
      </c>
      <c r="AJ28" s="292">
        <v>0</v>
      </c>
      <c r="AK28" s="292">
        <v>0</v>
      </c>
      <c r="AL28" s="292">
        <v>2986</v>
      </c>
      <c r="AM28" s="292">
        <f>SUM(AN28:AP28)</f>
        <v>85</v>
      </c>
      <c r="AN28" s="292">
        <v>0</v>
      </c>
      <c r="AO28" s="292">
        <v>0</v>
      </c>
      <c r="AP28" s="292">
        <v>85</v>
      </c>
      <c r="AQ28" s="292">
        <f>SUM(AR28:AT28)</f>
        <v>137</v>
      </c>
      <c r="AR28" s="292">
        <v>0</v>
      </c>
      <c r="AS28" s="292">
        <v>0</v>
      </c>
      <c r="AT28" s="292">
        <v>137</v>
      </c>
      <c r="AU28" s="292">
        <f>SUM(AV28:AX28)</f>
        <v>0</v>
      </c>
      <c r="AV28" s="292">
        <v>0</v>
      </c>
      <c r="AW28" s="292">
        <v>0</v>
      </c>
      <c r="AX28" s="292">
        <v>0</v>
      </c>
      <c r="AY28" s="292">
        <f>SUM(AZ28:BB28)</f>
        <v>0</v>
      </c>
      <c r="AZ28" s="292">
        <v>0</v>
      </c>
      <c r="BA28" s="292">
        <v>0</v>
      </c>
      <c r="BB28" s="292">
        <v>0</v>
      </c>
      <c r="BC28" s="292">
        <f>SUM(BD28,BK28)</f>
        <v>1265</v>
      </c>
      <c r="BD28" s="292">
        <f>SUM(BE28:BJ28)</f>
        <v>1246</v>
      </c>
      <c r="BE28" s="292">
        <v>0</v>
      </c>
      <c r="BF28" s="292">
        <v>10</v>
      </c>
      <c r="BG28" s="292">
        <v>2</v>
      </c>
      <c r="BH28" s="292">
        <v>1234</v>
      </c>
      <c r="BI28" s="292">
        <v>0</v>
      </c>
      <c r="BJ28" s="292">
        <v>0</v>
      </c>
      <c r="BK28" s="292">
        <f>SUM(BL28:BQ28)</f>
        <v>19</v>
      </c>
      <c r="BL28" s="292">
        <v>0</v>
      </c>
      <c r="BM28" s="292">
        <v>1</v>
      </c>
      <c r="BN28" s="292">
        <v>0</v>
      </c>
      <c r="BO28" s="292">
        <v>0</v>
      </c>
      <c r="BP28" s="292">
        <v>0</v>
      </c>
      <c r="BQ28" s="292">
        <v>18</v>
      </c>
      <c r="BR28" s="292">
        <f>SUM(BY28,CF28)</f>
        <v>10441</v>
      </c>
      <c r="BS28" s="292">
        <f>SUM(BZ28,CG28)</f>
        <v>0</v>
      </c>
      <c r="BT28" s="292">
        <f>SUM(CA28,CH28)</f>
        <v>7973</v>
      </c>
      <c r="BU28" s="292">
        <f>SUM(CB28,CI28)</f>
        <v>372</v>
      </c>
      <c r="BV28" s="292">
        <f>SUM(CC28,CJ28)</f>
        <v>1868</v>
      </c>
      <c r="BW28" s="292">
        <f>SUM(CD28,CK28)</f>
        <v>0</v>
      </c>
      <c r="BX28" s="292">
        <f>SUM(CE28,CL28)</f>
        <v>228</v>
      </c>
      <c r="BY28" s="292">
        <f>SUM(BZ28:CE28)</f>
        <v>9195</v>
      </c>
      <c r="BZ28" s="292">
        <f>F28</f>
        <v>0</v>
      </c>
      <c r="CA28" s="292">
        <f>J28</f>
        <v>7963</v>
      </c>
      <c r="CB28" s="292">
        <f>N28</f>
        <v>370</v>
      </c>
      <c r="CC28" s="292">
        <f>R28</f>
        <v>634</v>
      </c>
      <c r="CD28" s="292">
        <f>V28</f>
        <v>0</v>
      </c>
      <c r="CE28" s="292">
        <f>Z28</f>
        <v>228</v>
      </c>
      <c r="CF28" s="292">
        <f>SUM(CG28:CL28)</f>
        <v>1246</v>
      </c>
      <c r="CG28" s="292">
        <f>BE28</f>
        <v>0</v>
      </c>
      <c r="CH28" s="292">
        <f>BF28</f>
        <v>10</v>
      </c>
      <c r="CI28" s="292">
        <f>BG28</f>
        <v>2</v>
      </c>
      <c r="CJ28" s="292">
        <f>BH28</f>
        <v>1234</v>
      </c>
      <c r="CK28" s="292">
        <f>BI28</f>
        <v>0</v>
      </c>
      <c r="CL28" s="292">
        <f>BJ28</f>
        <v>0</v>
      </c>
      <c r="CM28" s="292">
        <f>SUM(CT28,DA28)</f>
        <v>3227</v>
      </c>
      <c r="CN28" s="292">
        <f>SUM(CU28,DB28)</f>
        <v>0</v>
      </c>
      <c r="CO28" s="292">
        <f>SUM(CV28,DC28)</f>
        <v>2987</v>
      </c>
      <c r="CP28" s="292">
        <f>SUM(CW28,DD28)</f>
        <v>85</v>
      </c>
      <c r="CQ28" s="292">
        <f>SUM(CX28,DE28)</f>
        <v>137</v>
      </c>
      <c r="CR28" s="292">
        <f>SUM(CY28,DF28)</f>
        <v>0</v>
      </c>
      <c r="CS28" s="292">
        <f>SUM(CZ28,DG28)</f>
        <v>18</v>
      </c>
      <c r="CT28" s="292">
        <f>SUM(CU28:CZ28)</f>
        <v>3208</v>
      </c>
      <c r="CU28" s="292">
        <f>AE28</f>
        <v>0</v>
      </c>
      <c r="CV28" s="292">
        <f>AI28</f>
        <v>2986</v>
      </c>
      <c r="CW28" s="292">
        <f>AM28</f>
        <v>85</v>
      </c>
      <c r="CX28" s="292">
        <f>AQ28</f>
        <v>137</v>
      </c>
      <c r="CY28" s="292">
        <f>AU28</f>
        <v>0</v>
      </c>
      <c r="CZ28" s="292">
        <f>AY28</f>
        <v>0</v>
      </c>
      <c r="DA28" s="292">
        <f>SUM(DB28:DG28)</f>
        <v>19</v>
      </c>
      <c r="DB28" s="292">
        <f>BL28</f>
        <v>0</v>
      </c>
      <c r="DC28" s="292">
        <f>BM28</f>
        <v>1</v>
      </c>
      <c r="DD28" s="292">
        <f>BN28</f>
        <v>0</v>
      </c>
      <c r="DE28" s="292">
        <f>BO28</f>
        <v>0</v>
      </c>
      <c r="DF28" s="292">
        <f>BP28</f>
        <v>0</v>
      </c>
      <c r="DG28" s="292">
        <f>BQ28</f>
        <v>18</v>
      </c>
      <c r="DH28" s="292">
        <v>0</v>
      </c>
      <c r="DI28" s="292">
        <f>SUM(DJ28:DM28)</f>
        <v>7</v>
      </c>
      <c r="DJ28" s="292">
        <v>0</v>
      </c>
      <c r="DK28" s="292">
        <v>7</v>
      </c>
      <c r="DL28" s="292">
        <v>0</v>
      </c>
      <c r="DM28" s="292">
        <v>0</v>
      </c>
    </row>
    <row r="29" spans="1:117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SUM(E29,AD29,BC29)</f>
        <v>4522</v>
      </c>
      <c r="E29" s="292">
        <f>SUM(F29,J29,N29,R29,V29,Z29)</f>
        <v>2967</v>
      </c>
      <c r="F29" s="292">
        <f>SUM(G29:I29)</f>
        <v>0</v>
      </c>
      <c r="G29" s="292">
        <v>0</v>
      </c>
      <c r="H29" s="292">
        <v>0</v>
      </c>
      <c r="I29" s="292">
        <v>0</v>
      </c>
      <c r="J29" s="292">
        <f>SUM(K29:M29)</f>
        <v>2329</v>
      </c>
      <c r="K29" s="292">
        <v>0</v>
      </c>
      <c r="L29" s="292">
        <v>2329</v>
      </c>
      <c r="M29" s="292">
        <v>0</v>
      </c>
      <c r="N29" s="292">
        <f>SUM(O29:Q29)</f>
        <v>111</v>
      </c>
      <c r="O29" s="292">
        <v>0</v>
      </c>
      <c r="P29" s="292">
        <v>111</v>
      </c>
      <c r="Q29" s="292">
        <v>0</v>
      </c>
      <c r="R29" s="292">
        <f>SUM(S29:U29)</f>
        <v>435</v>
      </c>
      <c r="S29" s="292">
        <v>0</v>
      </c>
      <c r="T29" s="292">
        <v>435</v>
      </c>
      <c r="U29" s="292">
        <v>0</v>
      </c>
      <c r="V29" s="292">
        <f>SUM(W29:Y29)</f>
        <v>0</v>
      </c>
      <c r="W29" s="292">
        <v>0</v>
      </c>
      <c r="X29" s="292">
        <v>0</v>
      </c>
      <c r="Y29" s="292">
        <v>0</v>
      </c>
      <c r="Z29" s="292">
        <f>SUM(AA29:AC29)</f>
        <v>92</v>
      </c>
      <c r="AA29" s="292">
        <v>0</v>
      </c>
      <c r="AB29" s="292">
        <v>92</v>
      </c>
      <c r="AC29" s="292">
        <v>0</v>
      </c>
      <c r="AD29" s="292">
        <f>SUM(AE29,AI29,AM29,AQ29,AU29,AY29)</f>
        <v>1550</v>
      </c>
      <c r="AE29" s="292">
        <f>SUM(AF29:AH29)</f>
        <v>0</v>
      </c>
      <c r="AF29" s="292">
        <v>0</v>
      </c>
      <c r="AG29" s="292">
        <v>0</v>
      </c>
      <c r="AH29" s="292">
        <v>0</v>
      </c>
      <c r="AI29" s="292">
        <f>SUM(AJ29:AL29)</f>
        <v>1080</v>
      </c>
      <c r="AJ29" s="292">
        <v>0</v>
      </c>
      <c r="AK29" s="292">
        <v>109</v>
      </c>
      <c r="AL29" s="292">
        <v>971</v>
      </c>
      <c r="AM29" s="292">
        <f>SUM(AN29:AP29)</f>
        <v>10</v>
      </c>
      <c r="AN29" s="292">
        <v>0</v>
      </c>
      <c r="AO29" s="292">
        <v>4</v>
      </c>
      <c r="AP29" s="292">
        <v>6</v>
      </c>
      <c r="AQ29" s="292">
        <f>SUM(AR29:AT29)</f>
        <v>460</v>
      </c>
      <c r="AR29" s="292">
        <v>0</v>
      </c>
      <c r="AS29" s="292">
        <v>438</v>
      </c>
      <c r="AT29" s="292">
        <v>22</v>
      </c>
      <c r="AU29" s="292">
        <f>SUM(AV29:AX29)</f>
        <v>0</v>
      </c>
      <c r="AV29" s="292">
        <v>0</v>
      </c>
      <c r="AW29" s="292">
        <v>0</v>
      </c>
      <c r="AX29" s="292">
        <v>0</v>
      </c>
      <c r="AY29" s="292">
        <f>SUM(AZ29:BB29)</f>
        <v>0</v>
      </c>
      <c r="AZ29" s="292">
        <v>0</v>
      </c>
      <c r="BA29" s="292">
        <v>0</v>
      </c>
      <c r="BB29" s="292">
        <v>0</v>
      </c>
      <c r="BC29" s="292">
        <f>SUM(BD29,BK29)</f>
        <v>5</v>
      </c>
      <c r="BD29" s="292">
        <f>SUM(BE29:BJ29)</f>
        <v>2</v>
      </c>
      <c r="BE29" s="292">
        <v>0</v>
      </c>
      <c r="BF29" s="292">
        <v>2</v>
      </c>
      <c r="BG29" s="292">
        <v>0</v>
      </c>
      <c r="BH29" s="292">
        <v>0</v>
      </c>
      <c r="BI29" s="292">
        <v>0</v>
      </c>
      <c r="BJ29" s="292">
        <v>0</v>
      </c>
      <c r="BK29" s="292">
        <f>SUM(BL29:BQ29)</f>
        <v>3</v>
      </c>
      <c r="BL29" s="292">
        <v>0</v>
      </c>
      <c r="BM29" s="292">
        <v>3</v>
      </c>
      <c r="BN29" s="292">
        <v>0</v>
      </c>
      <c r="BO29" s="292">
        <v>0</v>
      </c>
      <c r="BP29" s="292">
        <v>0</v>
      </c>
      <c r="BQ29" s="292">
        <v>0</v>
      </c>
      <c r="BR29" s="292">
        <f>SUM(BY29,CF29)</f>
        <v>2969</v>
      </c>
      <c r="BS29" s="292">
        <f>SUM(BZ29,CG29)</f>
        <v>0</v>
      </c>
      <c r="BT29" s="292">
        <f>SUM(CA29,CH29)</f>
        <v>2331</v>
      </c>
      <c r="BU29" s="292">
        <f>SUM(CB29,CI29)</f>
        <v>111</v>
      </c>
      <c r="BV29" s="292">
        <f>SUM(CC29,CJ29)</f>
        <v>435</v>
      </c>
      <c r="BW29" s="292">
        <f>SUM(CD29,CK29)</f>
        <v>0</v>
      </c>
      <c r="BX29" s="292">
        <f>SUM(CE29,CL29)</f>
        <v>92</v>
      </c>
      <c r="BY29" s="292">
        <f>SUM(BZ29:CE29)</f>
        <v>2967</v>
      </c>
      <c r="BZ29" s="292">
        <f>F29</f>
        <v>0</v>
      </c>
      <c r="CA29" s="292">
        <f>J29</f>
        <v>2329</v>
      </c>
      <c r="CB29" s="292">
        <f>N29</f>
        <v>111</v>
      </c>
      <c r="CC29" s="292">
        <f>R29</f>
        <v>435</v>
      </c>
      <c r="CD29" s="292">
        <f>V29</f>
        <v>0</v>
      </c>
      <c r="CE29" s="292">
        <f>Z29</f>
        <v>92</v>
      </c>
      <c r="CF29" s="292">
        <f>SUM(CG29:CL29)</f>
        <v>2</v>
      </c>
      <c r="CG29" s="292">
        <f>BE29</f>
        <v>0</v>
      </c>
      <c r="CH29" s="292">
        <f>BF29</f>
        <v>2</v>
      </c>
      <c r="CI29" s="292">
        <f>BG29</f>
        <v>0</v>
      </c>
      <c r="CJ29" s="292">
        <f>BH29</f>
        <v>0</v>
      </c>
      <c r="CK29" s="292">
        <f>BI29</f>
        <v>0</v>
      </c>
      <c r="CL29" s="292">
        <f>BJ29</f>
        <v>0</v>
      </c>
      <c r="CM29" s="292">
        <f>SUM(CT29,DA29)</f>
        <v>1553</v>
      </c>
      <c r="CN29" s="292">
        <f>SUM(CU29,DB29)</f>
        <v>0</v>
      </c>
      <c r="CO29" s="292">
        <f>SUM(CV29,DC29)</f>
        <v>1083</v>
      </c>
      <c r="CP29" s="292">
        <f>SUM(CW29,DD29)</f>
        <v>10</v>
      </c>
      <c r="CQ29" s="292">
        <f>SUM(CX29,DE29)</f>
        <v>460</v>
      </c>
      <c r="CR29" s="292">
        <f>SUM(CY29,DF29)</f>
        <v>0</v>
      </c>
      <c r="CS29" s="292">
        <f>SUM(CZ29,DG29)</f>
        <v>0</v>
      </c>
      <c r="CT29" s="292">
        <f>SUM(CU29:CZ29)</f>
        <v>1550</v>
      </c>
      <c r="CU29" s="292">
        <f>AE29</f>
        <v>0</v>
      </c>
      <c r="CV29" s="292">
        <f>AI29</f>
        <v>1080</v>
      </c>
      <c r="CW29" s="292">
        <f>AM29</f>
        <v>10</v>
      </c>
      <c r="CX29" s="292">
        <f>AQ29</f>
        <v>460</v>
      </c>
      <c r="CY29" s="292">
        <f>AU29</f>
        <v>0</v>
      </c>
      <c r="CZ29" s="292">
        <f>AY29</f>
        <v>0</v>
      </c>
      <c r="DA29" s="292">
        <f>SUM(DB29:DG29)</f>
        <v>3</v>
      </c>
      <c r="DB29" s="292">
        <f>BL29</f>
        <v>0</v>
      </c>
      <c r="DC29" s="292">
        <f>BM29</f>
        <v>3</v>
      </c>
      <c r="DD29" s="292">
        <f>BN29</f>
        <v>0</v>
      </c>
      <c r="DE29" s="292">
        <f>BO29</f>
        <v>0</v>
      </c>
      <c r="DF29" s="292">
        <f>BP29</f>
        <v>0</v>
      </c>
      <c r="DG29" s="292">
        <f>BQ29</f>
        <v>0</v>
      </c>
      <c r="DH29" s="292">
        <v>0</v>
      </c>
      <c r="DI29" s="292">
        <f>SUM(DJ29:DM29)</f>
        <v>0</v>
      </c>
      <c r="DJ29" s="292">
        <v>0</v>
      </c>
      <c r="DK29" s="292">
        <v>0</v>
      </c>
      <c r="DL29" s="292">
        <v>0</v>
      </c>
      <c r="DM29" s="292">
        <v>0</v>
      </c>
    </row>
    <row r="30" spans="1:117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SUM(E30,AD30,BC30)</f>
        <v>12714</v>
      </c>
      <c r="E30" s="292">
        <f>SUM(F30,J30,N30,R30,V30,Z30)</f>
        <v>5988</v>
      </c>
      <c r="F30" s="292">
        <f>SUM(G30:I30)</f>
        <v>0</v>
      </c>
      <c r="G30" s="292">
        <v>0</v>
      </c>
      <c r="H30" s="292">
        <v>0</v>
      </c>
      <c r="I30" s="292">
        <v>0</v>
      </c>
      <c r="J30" s="292">
        <f>SUM(K30:M30)</f>
        <v>4585</v>
      </c>
      <c r="K30" s="292">
        <v>0</v>
      </c>
      <c r="L30" s="292">
        <v>4585</v>
      </c>
      <c r="M30" s="292">
        <v>0</v>
      </c>
      <c r="N30" s="292">
        <f>SUM(O30:Q30)</f>
        <v>140</v>
      </c>
      <c r="O30" s="292">
        <v>0</v>
      </c>
      <c r="P30" s="292">
        <v>140</v>
      </c>
      <c r="Q30" s="292">
        <v>0</v>
      </c>
      <c r="R30" s="292">
        <f>SUM(S30:U30)</f>
        <v>1132</v>
      </c>
      <c r="S30" s="292">
        <v>0</v>
      </c>
      <c r="T30" s="292">
        <v>1132</v>
      </c>
      <c r="U30" s="292">
        <v>0</v>
      </c>
      <c r="V30" s="292">
        <f>SUM(W30:Y30)</f>
        <v>3</v>
      </c>
      <c r="W30" s="292">
        <v>0</v>
      </c>
      <c r="X30" s="292">
        <v>3</v>
      </c>
      <c r="Y30" s="292">
        <v>0</v>
      </c>
      <c r="Z30" s="292">
        <f>SUM(AA30:AC30)</f>
        <v>128</v>
      </c>
      <c r="AA30" s="292">
        <v>0</v>
      </c>
      <c r="AB30" s="292">
        <v>128</v>
      </c>
      <c r="AC30" s="292">
        <v>0</v>
      </c>
      <c r="AD30" s="292">
        <f>SUM(AE30,AI30,AM30,AQ30,AU30,AY30)</f>
        <v>6592</v>
      </c>
      <c r="AE30" s="292">
        <f>SUM(AF30:AH30)</f>
        <v>0</v>
      </c>
      <c r="AF30" s="292">
        <v>0</v>
      </c>
      <c r="AG30" s="292">
        <v>0</v>
      </c>
      <c r="AH30" s="292">
        <v>0</v>
      </c>
      <c r="AI30" s="292">
        <f>SUM(AJ30:AL30)</f>
        <v>5783</v>
      </c>
      <c r="AJ30" s="292">
        <v>0</v>
      </c>
      <c r="AK30" s="292">
        <v>134</v>
      </c>
      <c r="AL30" s="292">
        <v>5649</v>
      </c>
      <c r="AM30" s="292">
        <f>SUM(AN30:AP30)</f>
        <v>79</v>
      </c>
      <c r="AN30" s="292">
        <v>0</v>
      </c>
      <c r="AO30" s="292">
        <v>6</v>
      </c>
      <c r="AP30" s="292">
        <v>73</v>
      </c>
      <c r="AQ30" s="292">
        <f>SUM(AR30:AT30)</f>
        <v>730</v>
      </c>
      <c r="AR30" s="292">
        <v>0</v>
      </c>
      <c r="AS30" s="292">
        <v>382</v>
      </c>
      <c r="AT30" s="292">
        <v>348</v>
      </c>
      <c r="AU30" s="292">
        <f>SUM(AV30:AX30)</f>
        <v>0</v>
      </c>
      <c r="AV30" s="292">
        <v>0</v>
      </c>
      <c r="AW30" s="292">
        <v>0</v>
      </c>
      <c r="AX30" s="292">
        <v>0</v>
      </c>
      <c r="AY30" s="292">
        <f>SUM(AZ30:BB30)</f>
        <v>0</v>
      </c>
      <c r="AZ30" s="292">
        <v>0</v>
      </c>
      <c r="BA30" s="292">
        <v>0</v>
      </c>
      <c r="BB30" s="292">
        <v>0</v>
      </c>
      <c r="BC30" s="292">
        <f>SUM(BD30,BK30)</f>
        <v>134</v>
      </c>
      <c r="BD30" s="292">
        <f>SUM(BE30:BJ30)</f>
        <v>134</v>
      </c>
      <c r="BE30" s="292">
        <v>0</v>
      </c>
      <c r="BF30" s="292">
        <v>9</v>
      </c>
      <c r="BG30" s="292">
        <v>0</v>
      </c>
      <c r="BH30" s="292">
        <v>116</v>
      </c>
      <c r="BI30" s="292">
        <v>0</v>
      </c>
      <c r="BJ30" s="292">
        <v>9</v>
      </c>
      <c r="BK30" s="292">
        <f>SUM(BL30:BQ30)</f>
        <v>0</v>
      </c>
      <c r="BL30" s="292">
        <v>0</v>
      </c>
      <c r="BM30" s="292">
        <v>0</v>
      </c>
      <c r="BN30" s="292">
        <v>0</v>
      </c>
      <c r="BO30" s="292">
        <v>0</v>
      </c>
      <c r="BP30" s="292">
        <v>0</v>
      </c>
      <c r="BQ30" s="292">
        <v>0</v>
      </c>
      <c r="BR30" s="292">
        <f>SUM(BY30,CF30)</f>
        <v>6122</v>
      </c>
      <c r="BS30" s="292">
        <f>SUM(BZ30,CG30)</f>
        <v>0</v>
      </c>
      <c r="BT30" s="292">
        <f>SUM(CA30,CH30)</f>
        <v>4594</v>
      </c>
      <c r="BU30" s="292">
        <f>SUM(CB30,CI30)</f>
        <v>140</v>
      </c>
      <c r="BV30" s="292">
        <f>SUM(CC30,CJ30)</f>
        <v>1248</v>
      </c>
      <c r="BW30" s="292">
        <f>SUM(CD30,CK30)</f>
        <v>3</v>
      </c>
      <c r="BX30" s="292">
        <f>SUM(CE30,CL30)</f>
        <v>137</v>
      </c>
      <c r="BY30" s="292">
        <f>SUM(BZ30:CE30)</f>
        <v>5988</v>
      </c>
      <c r="BZ30" s="292">
        <f>F30</f>
        <v>0</v>
      </c>
      <c r="CA30" s="292">
        <f>J30</f>
        <v>4585</v>
      </c>
      <c r="CB30" s="292">
        <f>N30</f>
        <v>140</v>
      </c>
      <c r="CC30" s="292">
        <f>R30</f>
        <v>1132</v>
      </c>
      <c r="CD30" s="292">
        <f>V30</f>
        <v>3</v>
      </c>
      <c r="CE30" s="292">
        <f>Z30</f>
        <v>128</v>
      </c>
      <c r="CF30" s="292">
        <f>SUM(CG30:CL30)</f>
        <v>134</v>
      </c>
      <c r="CG30" s="292">
        <f>BE30</f>
        <v>0</v>
      </c>
      <c r="CH30" s="292">
        <f>BF30</f>
        <v>9</v>
      </c>
      <c r="CI30" s="292">
        <f>BG30</f>
        <v>0</v>
      </c>
      <c r="CJ30" s="292">
        <f>BH30</f>
        <v>116</v>
      </c>
      <c r="CK30" s="292">
        <f>BI30</f>
        <v>0</v>
      </c>
      <c r="CL30" s="292">
        <f>BJ30</f>
        <v>9</v>
      </c>
      <c r="CM30" s="292">
        <f>SUM(CT30,DA30)</f>
        <v>6592</v>
      </c>
      <c r="CN30" s="292">
        <f>SUM(CU30,DB30)</f>
        <v>0</v>
      </c>
      <c r="CO30" s="292">
        <f>SUM(CV30,DC30)</f>
        <v>5783</v>
      </c>
      <c r="CP30" s="292">
        <f>SUM(CW30,DD30)</f>
        <v>79</v>
      </c>
      <c r="CQ30" s="292">
        <f>SUM(CX30,DE30)</f>
        <v>730</v>
      </c>
      <c r="CR30" s="292">
        <f>SUM(CY30,DF30)</f>
        <v>0</v>
      </c>
      <c r="CS30" s="292">
        <f>SUM(CZ30,DG30)</f>
        <v>0</v>
      </c>
      <c r="CT30" s="292">
        <f>SUM(CU30:CZ30)</f>
        <v>6592</v>
      </c>
      <c r="CU30" s="292">
        <f>AE30</f>
        <v>0</v>
      </c>
      <c r="CV30" s="292">
        <f>AI30</f>
        <v>5783</v>
      </c>
      <c r="CW30" s="292">
        <f>AM30</f>
        <v>79</v>
      </c>
      <c r="CX30" s="292">
        <f>AQ30</f>
        <v>730</v>
      </c>
      <c r="CY30" s="292">
        <f>AU30</f>
        <v>0</v>
      </c>
      <c r="CZ30" s="292">
        <f>AY30</f>
        <v>0</v>
      </c>
      <c r="DA30" s="292">
        <f>SUM(DB30:DG30)</f>
        <v>0</v>
      </c>
      <c r="DB30" s="292">
        <f>BL30</f>
        <v>0</v>
      </c>
      <c r="DC30" s="292">
        <f>BM30</f>
        <v>0</v>
      </c>
      <c r="DD30" s="292">
        <f>BN30</f>
        <v>0</v>
      </c>
      <c r="DE30" s="292">
        <f>BO30</f>
        <v>0</v>
      </c>
      <c r="DF30" s="292">
        <f>BP30</f>
        <v>0</v>
      </c>
      <c r="DG30" s="292">
        <f>BQ30</f>
        <v>0</v>
      </c>
      <c r="DH30" s="292">
        <v>0</v>
      </c>
      <c r="DI30" s="292">
        <f>SUM(DJ30:DM30)</f>
        <v>0</v>
      </c>
      <c r="DJ30" s="292">
        <v>0</v>
      </c>
      <c r="DK30" s="292">
        <v>0</v>
      </c>
      <c r="DL30" s="292">
        <v>0</v>
      </c>
      <c r="DM30" s="292">
        <v>0</v>
      </c>
    </row>
    <row r="31" spans="1:117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SUM(E31,AD31,BC31)</f>
        <v>6296</v>
      </c>
      <c r="E31" s="292">
        <f>SUM(F31,J31,N31,R31,V31,Z31)</f>
        <v>3264</v>
      </c>
      <c r="F31" s="292">
        <f>SUM(G31:I31)</f>
        <v>0</v>
      </c>
      <c r="G31" s="292">
        <v>0</v>
      </c>
      <c r="H31" s="292">
        <v>0</v>
      </c>
      <c r="I31" s="292">
        <v>0</v>
      </c>
      <c r="J31" s="292">
        <f>SUM(K31:M31)</f>
        <v>2773</v>
      </c>
      <c r="K31" s="292">
        <v>10</v>
      </c>
      <c r="L31" s="292">
        <v>2763</v>
      </c>
      <c r="M31" s="292">
        <v>0</v>
      </c>
      <c r="N31" s="292">
        <f>SUM(O31:Q31)</f>
        <v>91</v>
      </c>
      <c r="O31" s="292">
        <v>0</v>
      </c>
      <c r="P31" s="292">
        <v>91</v>
      </c>
      <c r="Q31" s="292">
        <v>0</v>
      </c>
      <c r="R31" s="292">
        <f>SUM(S31:U31)</f>
        <v>303</v>
      </c>
      <c r="S31" s="292">
        <v>303</v>
      </c>
      <c r="T31" s="292">
        <v>0</v>
      </c>
      <c r="U31" s="292">
        <v>0</v>
      </c>
      <c r="V31" s="292">
        <f>SUM(W31:Y31)</f>
        <v>11</v>
      </c>
      <c r="W31" s="292">
        <v>5</v>
      </c>
      <c r="X31" s="292">
        <v>6</v>
      </c>
      <c r="Y31" s="292">
        <v>0</v>
      </c>
      <c r="Z31" s="292">
        <f>SUM(AA31:AC31)</f>
        <v>86</v>
      </c>
      <c r="AA31" s="292">
        <v>4</v>
      </c>
      <c r="AB31" s="292">
        <v>82</v>
      </c>
      <c r="AC31" s="292">
        <v>0</v>
      </c>
      <c r="AD31" s="292">
        <f>SUM(AE31,AI31,AM31,AQ31,AU31,AY31)</f>
        <v>2924</v>
      </c>
      <c r="AE31" s="292">
        <f>SUM(AF31:AH31)</f>
        <v>0</v>
      </c>
      <c r="AF31" s="292">
        <v>0</v>
      </c>
      <c r="AG31" s="292">
        <v>0</v>
      </c>
      <c r="AH31" s="292">
        <v>0</v>
      </c>
      <c r="AI31" s="292">
        <f>SUM(AJ31:AL31)</f>
        <v>2867</v>
      </c>
      <c r="AJ31" s="292">
        <v>0</v>
      </c>
      <c r="AK31" s="292">
        <v>0</v>
      </c>
      <c r="AL31" s="292">
        <v>2867</v>
      </c>
      <c r="AM31" s="292">
        <f>SUM(AN31:AP31)</f>
        <v>4</v>
      </c>
      <c r="AN31" s="292">
        <v>0</v>
      </c>
      <c r="AO31" s="292">
        <v>0</v>
      </c>
      <c r="AP31" s="292">
        <v>4</v>
      </c>
      <c r="AQ31" s="292">
        <f>SUM(AR31:AT31)</f>
        <v>53</v>
      </c>
      <c r="AR31" s="292">
        <v>0</v>
      </c>
      <c r="AS31" s="292">
        <v>0</v>
      </c>
      <c r="AT31" s="292">
        <v>53</v>
      </c>
      <c r="AU31" s="292">
        <f>SUM(AV31:AX31)</f>
        <v>0</v>
      </c>
      <c r="AV31" s="292">
        <v>0</v>
      </c>
      <c r="AW31" s="292">
        <v>0</v>
      </c>
      <c r="AX31" s="292">
        <v>0</v>
      </c>
      <c r="AY31" s="292">
        <f>SUM(AZ31:BB31)</f>
        <v>0</v>
      </c>
      <c r="AZ31" s="292">
        <v>0</v>
      </c>
      <c r="BA31" s="292">
        <v>0</v>
      </c>
      <c r="BB31" s="292">
        <v>0</v>
      </c>
      <c r="BC31" s="292">
        <f>SUM(BD31,BK31)</f>
        <v>108</v>
      </c>
      <c r="BD31" s="292">
        <f>SUM(BE31:BJ31)</f>
        <v>108</v>
      </c>
      <c r="BE31" s="292">
        <v>0</v>
      </c>
      <c r="BF31" s="292">
        <v>8</v>
      </c>
      <c r="BG31" s="292">
        <v>0</v>
      </c>
      <c r="BH31" s="292">
        <v>0</v>
      </c>
      <c r="BI31" s="292">
        <v>85</v>
      </c>
      <c r="BJ31" s="292">
        <v>15</v>
      </c>
      <c r="BK31" s="292">
        <f>SUM(BL31:BQ31)</f>
        <v>0</v>
      </c>
      <c r="BL31" s="292">
        <v>0</v>
      </c>
      <c r="BM31" s="292">
        <v>0</v>
      </c>
      <c r="BN31" s="292">
        <v>0</v>
      </c>
      <c r="BO31" s="292">
        <v>0</v>
      </c>
      <c r="BP31" s="292">
        <v>0</v>
      </c>
      <c r="BQ31" s="292">
        <v>0</v>
      </c>
      <c r="BR31" s="292">
        <f>SUM(BY31,CF31)</f>
        <v>3372</v>
      </c>
      <c r="BS31" s="292">
        <f>SUM(BZ31,CG31)</f>
        <v>0</v>
      </c>
      <c r="BT31" s="292">
        <f>SUM(CA31,CH31)</f>
        <v>2781</v>
      </c>
      <c r="BU31" s="292">
        <f>SUM(CB31,CI31)</f>
        <v>91</v>
      </c>
      <c r="BV31" s="292">
        <f>SUM(CC31,CJ31)</f>
        <v>303</v>
      </c>
      <c r="BW31" s="292">
        <f>SUM(CD31,CK31)</f>
        <v>96</v>
      </c>
      <c r="BX31" s="292">
        <f>SUM(CE31,CL31)</f>
        <v>101</v>
      </c>
      <c r="BY31" s="292">
        <f>SUM(BZ31:CE31)</f>
        <v>3264</v>
      </c>
      <c r="BZ31" s="292">
        <f>F31</f>
        <v>0</v>
      </c>
      <c r="CA31" s="292">
        <f>J31</f>
        <v>2773</v>
      </c>
      <c r="CB31" s="292">
        <f>N31</f>
        <v>91</v>
      </c>
      <c r="CC31" s="292">
        <f>R31</f>
        <v>303</v>
      </c>
      <c r="CD31" s="292">
        <f>V31</f>
        <v>11</v>
      </c>
      <c r="CE31" s="292">
        <f>Z31</f>
        <v>86</v>
      </c>
      <c r="CF31" s="292">
        <f>SUM(CG31:CL31)</f>
        <v>108</v>
      </c>
      <c r="CG31" s="292">
        <f>BE31</f>
        <v>0</v>
      </c>
      <c r="CH31" s="292">
        <f>BF31</f>
        <v>8</v>
      </c>
      <c r="CI31" s="292">
        <f>BG31</f>
        <v>0</v>
      </c>
      <c r="CJ31" s="292">
        <f>BH31</f>
        <v>0</v>
      </c>
      <c r="CK31" s="292">
        <f>BI31</f>
        <v>85</v>
      </c>
      <c r="CL31" s="292">
        <f>BJ31</f>
        <v>15</v>
      </c>
      <c r="CM31" s="292">
        <f>SUM(CT31,DA31)</f>
        <v>2924</v>
      </c>
      <c r="CN31" s="292">
        <f>SUM(CU31,DB31)</f>
        <v>0</v>
      </c>
      <c r="CO31" s="292">
        <f>SUM(CV31,DC31)</f>
        <v>2867</v>
      </c>
      <c r="CP31" s="292">
        <f>SUM(CW31,DD31)</f>
        <v>4</v>
      </c>
      <c r="CQ31" s="292">
        <f>SUM(CX31,DE31)</f>
        <v>53</v>
      </c>
      <c r="CR31" s="292">
        <f>SUM(CY31,DF31)</f>
        <v>0</v>
      </c>
      <c r="CS31" s="292">
        <f>SUM(CZ31,DG31)</f>
        <v>0</v>
      </c>
      <c r="CT31" s="292">
        <f>SUM(CU31:CZ31)</f>
        <v>2924</v>
      </c>
      <c r="CU31" s="292">
        <f>AE31</f>
        <v>0</v>
      </c>
      <c r="CV31" s="292">
        <f>AI31</f>
        <v>2867</v>
      </c>
      <c r="CW31" s="292">
        <f>AM31</f>
        <v>4</v>
      </c>
      <c r="CX31" s="292">
        <f>AQ31</f>
        <v>53</v>
      </c>
      <c r="CY31" s="292">
        <f>AU31</f>
        <v>0</v>
      </c>
      <c r="CZ31" s="292">
        <f>AY31</f>
        <v>0</v>
      </c>
      <c r="DA31" s="292">
        <f>SUM(DB31:DG31)</f>
        <v>0</v>
      </c>
      <c r="DB31" s="292">
        <f>BL31</f>
        <v>0</v>
      </c>
      <c r="DC31" s="292">
        <f>BM31</f>
        <v>0</v>
      </c>
      <c r="DD31" s="292">
        <f>BN31</f>
        <v>0</v>
      </c>
      <c r="DE31" s="292">
        <f>BO31</f>
        <v>0</v>
      </c>
      <c r="DF31" s="292">
        <f>BP31</f>
        <v>0</v>
      </c>
      <c r="DG31" s="292">
        <f>BQ31</f>
        <v>0</v>
      </c>
      <c r="DH31" s="292">
        <v>0</v>
      </c>
      <c r="DI31" s="292">
        <f>SUM(DJ31:DM31)</f>
        <v>0</v>
      </c>
      <c r="DJ31" s="292">
        <v>0</v>
      </c>
      <c r="DK31" s="292">
        <v>0</v>
      </c>
      <c r="DL31" s="292">
        <v>0</v>
      </c>
      <c r="DM31" s="292">
        <v>0</v>
      </c>
    </row>
    <row r="32" spans="1:117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SUM(E32,AD32,BC32)</f>
        <v>5849</v>
      </c>
      <c r="E32" s="292">
        <f>SUM(F32,J32,N32,R32,V32,Z32)</f>
        <v>4079</v>
      </c>
      <c r="F32" s="292">
        <f>SUM(G32:I32)</f>
        <v>0</v>
      </c>
      <c r="G32" s="292">
        <v>0</v>
      </c>
      <c r="H32" s="292">
        <v>0</v>
      </c>
      <c r="I32" s="292">
        <v>0</v>
      </c>
      <c r="J32" s="292">
        <f>SUM(K32:M32)</f>
        <v>3495</v>
      </c>
      <c r="K32" s="292">
        <v>0</v>
      </c>
      <c r="L32" s="292">
        <v>3495</v>
      </c>
      <c r="M32" s="292">
        <v>0</v>
      </c>
      <c r="N32" s="292">
        <f>SUM(O32:Q32)</f>
        <v>169</v>
      </c>
      <c r="O32" s="292">
        <v>0</v>
      </c>
      <c r="P32" s="292">
        <v>169</v>
      </c>
      <c r="Q32" s="292">
        <v>0</v>
      </c>
      <c r="R32" s="292">
        <f>SUM(S32:U32)</f>
        <v>330</v>
      </c>
      <c r="S32" s="292">
        <v>0</v>
      </c>
      <c r="T32" s="292">
        <v>330</v>
      </c>
      <c r="U32" s="292">
        <v>0</v>
      </c>
      <c r="V32" s="292">
        <f>SUM(W32:Y32)</f>
        <v>0</v>
      </c>
      <c r="W32" s="292">
        <v>0</v>
      </c>
      <c r="X32" s="292">
        <v>0</v>
      </c>
      <c r="Y32" s="292">
        <v>0</v>
      </c>
      <c r="Z32" s="292">
        <f>SUM(AA32:AC32)</f>
        <v>85</v>
      </c>
      <c r="AA32" s="292">
        <v>0</v>
      </c>
      <c r="AB32" s="292">
        <v>85</v>
      </c>
      <c r="AC32" s="292">
        <v>0</v>
      </c>
      <c r="AD32" s="292">
        <f>SUM(AE32,AI32,AM32,AQ32,AU32,AY32)</f>
        <v>1646</v>
      </c>
      <c r="AE32" s="292">
        <f>SUM(AF32:AH32)</f>
        <v>0</v>
      </c>
      <c r="AF32" s="292">
        <v>0</v>
      </c>
      <c r="AG32" s="292">
        <v>0</v>
      </c>
      <c r="AH32" s="292">
        <v>0</v>
      </c>
      <c r="AI32" s="292">
        <f>SUM(AJ32:AL32)</f>
        <v>1632</v>
      </c>
      <c r="AJ32" s="292">
        <v>0</v>
      </c>
      <c r="AK32" s="292">
        <v>0</v>
      </c>
      <c r="AL32" s="292">
        <v>1632</v>
      </c>
      <c r="AM32" s="292">
        <f>SUM(AN32:AP32)</f>
        <v>0</v>
      </c>
      <c r="AN32" s="292">
        <v>0</v>
      </c>
      <c r="AO32" s="292">
        <v>0</v>
      </c>
      <c r="AP32" s="292">
        <v>0</v>
      </c>
      <c r="AQ32" s="292">
        <f>SUM(AR32:AT32)</f>
        <v>14</v>
      </c>
      <c r="AR32" s="292">
        <v>0</v>
      </c>
      <c r="AS32" s="292">
        <v>0</v>
      </c>
      <c r="AT32" s="292">
        <v>14</v>
      </c>
      <c r="AU32" s="292">
        <f>SUM(AV32:AX32)</f>
        <v>0</v>
      </c>
      <c r="AV32" s="292">
        <v>0</v>
      </c>
      <c r="AW32" s="292">
        <v>0</v>
      </c>
      <c r="AX32" s="292">
        <v>0</v>
      </c>
      <c r="AY32" s="292">
        <f>SUM(AZ32:BB32)</f>
        <v>0</v>
      </c>
      <c r="AZ32" s="292">
        <v>0</v>
      </c>
      <c r="BA32" s="292">
        <v>0</v>
      </c>
      <c r="BB32" s="292">
        <v>0</v>
      </c>
      <c r="BC32" s="292">
        <f>SUM(BD32,BK32)</f>
        <v>124</v>
      </c>
      <c r="BD32" s="292">
        <f>SUM(BE32:BJ32)</f>
        <v>124</v>
      </c>
      <c r="BE32" s="292">
        <v>0</v>
      </c>
      <c r="BF32" s="292">
        <v>85</v>
      </c>
      <c r="BG32" s="292">
        <v>0</v>
      </c>
      <c r="BH32" s="292">
        <v>0</v>
      </c>
      <c r="BI32" s="292">
        <v>0</v>
      </c>
      <c r="BJ32" s="292">
        <v>39</v>
      </c>
      <c r="BK32" s="292">
        <f>SUM(BL32:BQ32)</f>
        <v>0</v>
      </c>
      <c r="BL32" s="292">
        <v>0</v>
      </c>
      <c r="BM32" s="292">
        <v>0</v>
      </c>
      <c r="BN32" s="292">
        <v>0</v>
      </c>
      <c r="BO32" s="292">
        <v>0</v>
      </c>
      <c r="BP32" s="292">
        <v>0</v>
      </c>
      <c r="BQ32" s="292">
        <v>0</v>
      </c>
      <c r="BR32" s="292">
        <f>SUM(BY32,CF32)</f>
        <v>4203</v>
      </c>
      <c r="BS32" s="292">
        <f>SUM(BZ32,CG32)</f>
        <v>0</v>
      </c>
      <c r="BT32" s="292">
        <f>SUM(CA32,CH32)</f>
        <v>3580</v>
      </c>
      <c r="BU32" s="292">
        <f>SUM(CB32,CI32)</f>
        <v>169</v>
      </c>
      <c r="BV32" s="292">
        <f>SUM(CC32,CJ32)</f>
        <v>330</v>
      </c>
      <c r="BW32" s="292">
        <f>SUM(CD32,CK32)</f>
        <v>0</v>
      </c>
      <c r="BX32" s="292">
        <f>SUM(CE32,CL32)</f>
        <v>124</v>
      </c>
      <c r="BY32" s="292">
        <f>SUM(BZ32:CE32)</f>
        <v>4079</v>
      </c>
      <c r="BZ32" s="292">
        <f>F32</f>
        <v>0</v>
      </c>
      <c r="CA32" s="292">
        <f>J32</f>
        <v>3495</v>
      </c>
      <c r="CB32" s="292">
        <f>N32</f>
        <v>169</v>
      </c>
      <c r="CC32" s="292">
        <f>R32</f>
        <v>330</v>
      </c>
      <c r="CD32" s="292">
        <f>V32</f>
        <v>0</v>
      </c>
      <c r="CE32" s="292">
        <f>Z32</f>
        <v>85</v>
      </c>
      <c r="CF32" s="292">
        <f>SUM(CG32:CL32)</f>
        <v>124</v>
      </c>
      <c r="CG32" s="292">
        <f>BE32</f>
        <v>0</v>
      </c>
      <c r="CH32" s="292">
        <f>BF32</f>
        <v>85</v>
      </c>
      <c r="CI32" s="292">
        <f>BG32</f>
        <v>0</v>
      </c>
      <c r="CJ32" s="292">
        <f>BH32</f>
        <v>0</v>
      </c>
      <c r="CK32" s="292">
        <f>BI32</f>
        <v>0</v>
      </c>
      <c r="CL32" s="292">
        <f>BJ32</f>
        <v>39</v>
      </c>
      <c r="CM32" s="292">
        <f>SUM(CT32,DA32)</f>
        <v>1646</v>
      </c>
      <c r="CN32" s="292">
        <f>SUM(CU32,DB32)</f>
        <v>0</v>
      </c>
      <c r="CO32" s="292">
        <f>SUM(CV32,DC32)</f>
        <v>1632</v>
      </c>
      <c r="CP32" s="292">
        <f>SUM(CW32,DD32)</f>
        <v>0</v>
      </c>
      <c r="CQ32" s="292">
        <f>SUM(CX32,DE32)</f>
        <v>14</v>
      </c>
      <c r="CR32" s="292">
        <f>SUM(CY32,DF32)</f>
        <v>0</v>
      </c>
      <c r="CS32" s="292">
        <f>SUM(CZ32,DG32)</f>
        <v>0</v>
      </c>
      <c r="CT32" s="292">
        <f>SUM(CU32:CZ32)</f>
        <v>1646</v>
      </c>
      <c r="CU32" s="292">
        <f>AE32</f>
        <v>0</v>
      </c>
      <c r="CV32" s="292">
        <f>AI32</f>
        <v>1632</v>
      </c>
      <c r="CW32" s="292">
        <f>AM32</f>
        <v>0</v>
      </c>
      <c r="CX32" s="292">
        <f>AQ32</f>
        <v>14</v>
      </c>
      <c r="CY32" s="292">
        <f>AU32</f>
        <v>0</v>
      </c>
      <c r="CZ32" s="292">
        <f>AY32</f>
        <v>0</v>
      </c>
      <c r="DA32" s="292">
        <f>SUM(DB32:DG32)</f>
        <v>0</v>
      </c>
      <c r="DB32" s="292">
        <f>BL32</f>
        <v>0</v>
      </c>
      <c r="DC32" s="292">
        <f>BM32</f>
        <v>0</v>
      </c>
      <c r="DD32" s="292">
        <f>BN32</f>
        <v>0</v>
      </c>
      <c r="DE32" s="292">
        <f>BO32</f>
        <v>0</v>
      </c>
      <c r="DF32" s="292">
        <f>BP32</f>
        <v>0</v>
      </c>
      <c r="DG32" s="292">
        <f>BQ32</f>
        <v>0</v>
      </c>
      <c r="DH32" s="292">
        <v>0</v>
      </c>
      <c r="DI32" s="292">
        <f>SUM(DJ32:DM32)</f>
        <v>0</v>
      </c>
      <c r="DJ32" s="292">
        <v>0</v>
      </c>
      <c r="DK32" s="292">
        <v>0</v>
      </c>
      <c r="DL32" s="292">
        <v>0</v>
      </c>
      <c r="DM32" s="292">
        <v>0</v>
      </c>
    </row>
    <row r="33" spans="1:117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SUM(E33,AD33,BC33)</f>
        <v>10210</v>
      </c>
      <c r="E33" s="292">
        <f>SUM(F33,J33,N33,R33,V33,Z33)</f>
        <v>6261</v>
      </c>
      <c r="F33" s="292">
        <f>SUM(G33:I33)</f>
        <v>0</v>
      </c>
      <c r="G33" s="292">
        <v>0</v>
      </c>
      <c r="H33" s="292">
        <v>0</v>
      </c>
      <c r="I33" s="292">
        <v>0</v>
      </c>
      <c r="J33" s="292">
        <f>SUM(K33:M33)</f>
        <v>5377</v>
      </c>
      <c r="K33" s="292">
        <v>0</v>
      </c>
      <c r="L33" s="292">
        <v>5377</v>
      </c>
      <c r="M33" s="292">
        <v>0</v>
      </c>
      <c r="N33" s="292">
        <f>SUM(O33:Q33)</f>
        <v>196</v>
      </c>
      <c r="O33" s="292">
        <v>0</v>
      </c>
      <c r="P33" s="292">
        <v>196</v>
      </c>
      <c r="Q33" s="292">
        <v>0</v>
      </c>
      <c r="R33" s="292">
        <f>SUM(S33:U33)</f>
        <v>600</v>
      </c>
      <c r="S33" s="292">
        <v>0</v>
      </c>
      <c r="T33" s="292">
        <v>600</v>
      </c>
      <c r="U33" s="292">
        <v>0</v>
      </c>
      <c r="V33" s="292">
        <f>SUM(W33:Y33)</f>
        <v>0</v>
      </c>
      <c r="W33" s="292">
        <v>0</v>
      </c>
      <c r="X33" s="292">
        <v>0</v>
      </c>
      <c r="Y33" s="292">
        <v>0</v>
      </c>
      <c r="Z33" s="292">
        <f>SUM(AA33:AC33)</f>
        <v>88</v>
      </c>
      <c r="AA33" s="292">
        <v>0</v>
      </c>
      <c r="AB33" s="292">
        <v>88</v>
      </c>
      <c r="AC33" s="292">
        <v>0</v>
      </c>
      <c r="AD33" s="292">
        <f>SUM(AE33,AI33,AM33,AQ33,AU33,AY33)</f>
        <v>3820</v>
      </c>
      <c r="AE33" s="292">
        <f>SUM(AF33:AH33)</f>
        <v>0</v>
      </c>
      <c r="AF33" s="292">
        <v>0</v>
      </c>
      <c r="AG33" s="292">
        <v>0</v>
      </c>
      <c r="AH33" s="292">
        <v>0</v>
      </c>
      <c r="AI33" s="292">
        <f>SUM(AJ33:AL33)</f>
        <v>3795</v>
      </c>
      <c r="AJ33" s="292">
        <v>0</v>
      </c>
      <c r="AK33" s="292">
        <v>0</v>
      </c>
      <c r="AL33" s="292">
        <v>3795</v>
      </c>
      <c r="AM33" s="292">
        <f>SUM(AN33:AP33)</f>
        <v>25</v>
      </c>
      <c r="AN33" s="292">
        <v>0</v>
      </c>
      <c r="AO33" s="292">
        <v>0</v>
      </c>
      <c r="AP33" s="292">
        <v>25</v>
      </c>
      <c r="AQ33" s="292">
        <f>SUM(AR33:AT33)</f>
        <v>0</v>
      </c>
      <c r="AR33" s="292">
        <v>0</v>
      </c>
      <c r="AS33" s="292">
        <v>0</v>
      </c>
      <c r="AT33" s="292">
        <v>0</v>
      </c>
      <c r="AU33" s="292">
        <f>SUM(AV33:AX33)</f>
        <v>0</v>
      </c>
      <c r="AV33" s="292">
        <v>0</v>
      </c>
      <c r="AW33" s="292">
        <v>0</v>
      </c>
      <c r="AX33" s="292">
        <v>0</v>
      </c>
      <c r="AY33" s="292">
        <f>SUM(AZ33:BB33)</f>
        <v>0</v>
      </c>
      <c r="AZ33" s="292">
        <v>0</v>
      </c>
      <c r="BA33" s="292">
        <v>0</v>
      </c>
      <c r="BB33" s="292">
        <v>0</v>
      </c>
      <c r="BC33" s="292">
        <f>SUM(BD33,BK33)</f>
        <v>129</v>
      </c>
      <c r="BD33" s="292">
        <f>SUM(BE33:BJ33)</f>
        <v>115</v>
      </c>
      <c r="BE33" s="292">
        <v>0</v>
      </c>
      <c r="BF33" s="292">
        <v>52</v>
      </c>
      <c r="BG33" s="292">
        <v>8</v>
      </c>
      <c r="BH33" s="292">
        <v>0</v>
      </c>
      <c r="BI33" s="292">
        <v>0</v>
      </c>
      <c r="BJ33" s="292">
        <v>55</v>
      </c>
      <c r="BK33" s="292">
        <f>SUM(BL33:BQ33)</f>
        <v>14</v>
      </c>
      <c r="BL33" s="292">
        <v>0</v>
      </c>
      <c r="BM33" s="292">
        <v>11</v>
      </c>
      <c r="BN33" s="292">
        <v>0</v>
      </c>
      <c r="BO33" s="292">
        <v>0</v>
      </c>
      <c r="BP33" s="292">
        <v>0</v>
      </c>
      <c r="BQ33" s="292">
        <v>3</v>
      </c>
      <c r="BR33" s="292">
        <f>SUM(BY33,CF33)</f>
        <v>6376</v>
      </c>
      <c r="BS33" s="292">
        <f>SUM(BZ33,CG33)</f>
        <v>0</v>
      </c>
      <c r="BT33" s="292">
        <f>SUM(CA33,CH33)</f>
        <v>5429</v>
      </c>
      <c r="BU33" s="292">
        <f>SUM(CB33,CI33)</f>
        <v>204</v>
      </c>
      <c r="BV33" s="292">
        <f>SUM(CC33,CJ33)</f>
        <v>600</v>
      </c>
      <c r="BW33" s="292">
        <f>SUM(CD33,CK33)</f>
        <v>0</v>
      </c>
      <c r="BX33" s="292">
        <f>SUM(CE33,CL33)</f>
        <v>143</v>
      </c>
      <c r="BY33" s="292">
        <f>SUM(BZ33:CE33)</f>
        <v>6261</v>
      </c>
      <c r="BZ33" s="292">
        <f>F33</f>
        <v>0</v>
      </c>
      <c r="CA33" s="292">
        <f>J33</f>
        <v>5377</v>
      </c>
      <c r="CB33" s="292">
        <f>N33</f>
        <v>196</v>
      </c>
      <c r="CC33" s="292">
        <f>R33</f>
        <v>600</v>
      </c>
      <c r="CD33" s="292">
        <f>V33</f>
        <v>0</v>
      </c>
      <c r="CE33" s="292">
        <f>Z33</f>
        <v>88</v>
      </c>
      <c r="CF33" s="292">
        <f>SUM(CG33:CL33)</f>
        <v>115</v>
      </c>
      <c r="CG33" s="292">
        <f>BE33</f>
        <v>0</v>
      </c>
      <c r="CH33" s="292">
        <f>BF33</f>
        <v>52</v>
      </c>
      <c r="CI33" s="292">
        <f>BG33</f>
        <v>8</v>
      </c>
      <c r="CJ33" s="292">
        <f>BH33</f>
        <v>0</v>
      </c>
      <c r="CK33" s="292">
        <f>BI33</f>
        <v>0</v>
      </c>
      <c r="CL33" s="292">
        <f>BJ33</f>
        <v>55</v>
      </c>
      <c r="CM33" s="292">
        <f>SUM(CT33,DA33)</f>
        <v>3834</v>
      </c>
      <c r="CN33" s="292">
        <f>SUM(CU33,DB33)</f>
        <v>0</v>
      </c>
      <c r="CO33" s="292">
        <f>SUM(CV33,DC33)</f>
        <v>3806</v>
      </c>
      <c r="CP33" s="292">
        <f>SUM(CW33,DD33)</f>
        <v>25</v>
      </c>
      <c r="CQ33" s="292">
        <f>SUM(CX33,DE33)</f>
        <v>0</v>
      </c>
      <c r="CR33" s="292">
        <f>SUM(CY33,DF33)</f>
        <v>0</v>
      </c>
      <c r="CS33" s="292">
        <f>SUM(CZ33,DG33)</f>
        <v>3</v>
      </c>
      <c r="CT33" s="292">
        <f>SUM(CU33:CZ33)</f>
        <v>3820</v>
      </c>
      <c r="CU33" s="292">
        <f>AE33</f>
        <v>0</v>
      </c>
      <c r="CV33" s="292">
        <f>AI33</f>
        <v>3795</v>
      </c>
      <c r="CW33" s="292">
        <f>AM33</f>
        <v>25</v>
      </c>
      <c r="CX33" s="292">
        <f>AQ33</f>
        <v>0</v>
      </c>
      <c r="CY33" s="292">
        <f>AU33</f>
        <v>0</v>
      </c>
      <c r="CZ33" s="292">
        <f>AY33</f>
        <v>0</v>
      </c>
      <c r="DA33" s="292">
        <f>SUM(DB33:DG33)</f>
        <v>14</v>
      </c>
      <c r="DB33" s="292">
        <f>BL33</f>
        <v>0</v>
      </c>
      <c r="DC33" s="292">
        <f>BM33</f>
        <v>11</v>
      </c>
      <c r="DD33" s="292">
        <f>BN33</f>
        <v>0</v>
      </c>
      <c r="DE33" s="292">
        <f>BO33</f>
        <v>0</v>
      </c>
      <c r="DF33" s="292">
        <f>BP33</f>
        <v>0</v>
      </c>
      <c r="DG33" s="292">
        <f>BQ33</f>
        <v>3</v>
      </c>
      <c r="DH33" s="292">
        <v>0</v>
      </c>
      <c r="DI33" s="292">
        <f>SUM(DJ33:DM33)</f>
        <v>3</v>
      </c>
      <c r="DJ33" s="292">
        <v>0</v>
      </c>
      <c r="DK33" s="292">
        <v>3</v>
      </c>
      <c r="DL33" s="292">
        <v>0</v>
      </c>
      <c r="DM33" s="292">
        <v>0</v>
      </c>
    </row>
    <row r="34" spans="1:117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SUM(E34,AD34,BC34)</f>
        <v>5485</v>
      </c>
      <c r="E34" s="292">
        <f>SUM(F34,J34,N34,R34,V34,Z34)</f>
        <v>3395</v>
      </c>
      <c r="F34" s="292">
        <f>SUM(G34:I34)</f>
        <v>0</v>
      </c>
      <c r="G34" s="292">
        <v>0</v>
      </c>
      <c r="H34" s="292">
        <v>0</v>
      </c>
      <c r="I34" s="292">
        <v>0</v>
      </c>
      <c r="J34" s="292">
        <f>SUM(K34:M34)</f>
        <v>2953</v>
      </c>
      <c r="K34" s="292">
        <v>0</v>
      </c>
      <c r="L34" s="292">
        <v>2953</v>
      </c>
      <c r="M34" s="292">
        <v>0</v>
      </c>
      <c r="N34" s="292">
        <f>SUM(O34:Q34)</f>
        <v>72</v>
      </c>
      <c r="O34" s="292">
        <v>0</v>
      </c>
      <c r="P34" s="292">
        <v>72</v>
      </c>
      <c r="Q34" s="292">
        <v>0</v>
      </c>
      <c r="R34" s="292">
        <f>SUM(S34:U34)</f>
        <v>323</v>
      </c>
      <c r="S34" s="292">
        <v>0</v>
      </c>
      <c r="T34" s="292">
        <v>323</v>
      </c>
      <c r="U34" s="292">
        <v>0</v>
      </c>
      <c r="V34" s="292">
        <f>SUM(W34:Y34)</f>
        <v>0</v>
      </c>
      <c r="W34" s="292">
        <v>0</v>
      </c>
      <c r="X34" s="292">
        <v>0</v>
      </c>
      <c r="Y34" s="292">
        <v>0</v>
      </c>
      <c r="Z34" s="292">
        <f>SUM(AA34:AC34)</f>
        <v>47</v>
      </c>
      <c r="AA34" s="292">
        <v>0</v>
      </c>
      <c r="AB34" s="292">
        <v>47</v>
      </c>
      <c r="AC34" s="292">
        <v>0</v>
      </c>
      <c r="AD34" s="292">
        <f>SUM(AE34,AI34,AM34,AQ34,AU34,AY34)</f>
        <v>1697</v>
      </c>
      <c r="AE34" s="292">
        <f>SUM(AF34:AH34)</f>
        <v>0</v>
      </c>
      <c r="AF34" s="292">
        <v>0</v>
      </c>
      <c r="AG34" s="292">
        <v>0</v>
      </c>
      <c r="AH34" s="292">
        <v>0</v>
      </c>
      <c r="AI34" s="292">
        <f>SUM(AJ34:AL34)</f>
        <v>1645</v>
      </c>
      <c r="AJ34" s="292">
        <v>0</v>
      </c>
      <c r="AK34" s="292">
        <v>0</v>
      </c>
      <c r="AL34" s="292">
        <v>1645</v>
      </c>
      <c r="AM34" s="292">
        <f>SUM(AN34:AP34)</f>
        <v>52</v>
      </c>
      <c r="AN34" s="292">
        <v>0</v>
      </c>
      <c r="AO34" s="292">
        <v>0</v>
      </c>
      <c r="AP34" s="292">
        <v>52</v>
      </c>
      <c r="AQ34" s="292">
        <f>SUM(AR34:AT34)</f>
        <v>0</v>
      </c>
      <c r="AR34" s="292">
        <v>0</v>
      </c>
      <c r="AS34" s="292">
        <v>0</v>
      </c>
      <c r="AT34" s="292">
        <v>0</v>
      </c>
      <c r="AU34" s="292">
        <f>SUM(AV34:AX34)</f>
        <v>0</v>
      </c>
      <c r="AV34" s="292">
        <v>0</v>
      </c>
      <c r="AW34" s="292">
        <v>0</v>
      </c>
      <c r="AX34" s="292">
        <v>0</v>
      </c>
      <c r="AY34" s="292">
        <f>SUM(AZ34:BB34)</f>
        <v>0</v>
      </c>
      <c r="AZ34" s="292">
        <v>0</v>
      </c>
      <c r="BA34" s="292">
        <v>0</v>
      </c>
      <c r="BB34" s="292">
        <v>0</v>
      </c>
      <c r="BC34" s="292">
        <f>SUM(BD34,BK34)</f>
        <v>393</v>
      </c>
      <c r="BD34" s="292">
        <f>SUM(BE34:BJ34)</f>
        <v>127</v>
      </c>
      <c r="BE34" s="292">
        <v>0</v>
      </c>
      <c r="BF34" s="292">
        <v>71</v>
      </c>
      <c r="BG34" s="292">
        <v>4</v>
      </c>
      <c r="BH34" s="292">
        <v>0</v>
      </c>
      <c r="BI34" s="292">
        <v>0</v>
      </c>
      <c r="BJ34" s="292">
        <v>52</v>
      </c>
      <c r="BK34" s="292">
        <f>SUM(BL34:BQ34)</f>
        <v>266</v>
      </c>
      <c r="BL34" s="292">
        <v>0</v>
      </c>
      <c r="BM34" s="292">
        <v>255</v>
      </c>
      <c r="BN34" s="292">
        <v>1</v>
      </c>
      <c r="BO34" s="292">
        <v>0</v>
      </c>
      <c r="BP34" s="292">
        <v>0</v>
      </c>
      <c r="BQ34" s="292">
        <v>10</v>
      </c>
      <c r="BR34" s="292">
        <f>SUM(BY34,CF34)</f>
        <v>3522</v>
      </c>
      <c r="BS34" s="292">
        <f>SUM(BZ34,CG34)</f>
        <v>0</v>
      </c>
      <c r="BT34" s="292">
        <f>SUM(CA34,CH34)</f>
        <v>3024</v>
      </c>
      <c r="BU34" s="292">
        <f>SUM(CB34,CI34)</f>
        <v>76</v>
      </c>
      <c r="BV34" s="292">
        <f>SUM(CC34,CJ34)</f>
        <v>323</v>
      </c>
      <c r="BW34" s="292">
        <f>SUM(CD34,CK34)</f>
        <v>0</v>
      </c>
      <c r="BX34" s="292">
        <f>SUM(CE34,CL34)</f>
        <v>99</v>
      </c>
      <c r="BY34" s="292">
        <f>SUM(BZ34:CE34)</f>
        <v>3395</v>
      </c>
      <c r="BZ34" s="292">
        <f>F34</f>
        <v>0</v>
      </c>
      <c r="CA34" s="292">
        <f>J34</f>
        <v>2953</v>
      </c>
      <c r="CB34" s="292">
        <f>N34</f>
        <v>72</v>
      </c>
      <c r="CC34" s="292">
        <f>R34</f>
        <v>323</v>
      </c>
      <c r="CD34" s="292">
        <f>V34</f>
        <v>0</v>
      </c>
      <c r="CE34" s="292">
        <f>Z34</f>
        <v>47</v>
      </c>
      <c r="CF34" s="292">
        <f>SUM(CG34:CL34)</f>
        <v>127</v>
      </c>
      <c r="CG34" s="292">
        <f>BE34</f>
        <v>0</v>
      </c>
      <c r="CH34" s="292">
        <f>BF34</f>
        <v>71</v>
      </c>
      <c r="CI34" s="292">
        <f>BG34</f>
        <v>4</v>
      </c>
      <c r="CJ34" s="292">
        <f>BH34</f>
        <v>0</v>
      </c>
      <c r="CK34" s="292">
        <f>BI34</f>
        <v>0</v>
      </c>
      <c r="CL34" s="292">
        <f>BJ34</f>
        <v>52</v>
      </c>
      <c r="CM34" s="292">
        <f>SUM(CT34,DA34)</f>
        <v>1963</v>
      </c>
      <c r="CN34" s="292">
        <f>SUM(CU34,DB34)</f>
        <v>0</v>
      </c>
      <c r="CO34" s="292">
        <f>SUM(CV34,DC34)</f>
        <v>1900</v>
      </c>
      <c r="CP34" s="292">
        <f>SUM(CW34,DD34)</f>
        <v>53</v>
      </c>
      <c r="CQ34" s="292">
        <f>SUM(CX34,DE34)</f>
        <v>0</v>
      </c>
      <c r="CR34" s="292">
        <f>SUM(CY34,DF34)</f>
        <v>0</v>
      </c>
      <c r="CS34" s="292">
        <f>SUM(CZ34,DG34)</f>
        <v>10</v>
      </c>
      <c r="CT34" s="292">
        <f>SUM(CU34:CZ34)</f>
        <v>1697</v>
      </c>
      <c r="CU34" s="292">
        <f>AE34</f>
        <v>0</v>
      </c>
      <c r="CV34" s="292">
        <f>AI34</f>
        <v>1645</v>
      </c>
      <c r="CW34" s="292">
        <f>AM34</f>
        <v>52</v>
      </c>
      <c r="CX34" s="292">
        <f>AQ34</f>
        <v>0</v>
      </c>
      <c r="CY34" s="292">
        <f>AU34</f>
        <v>0</v>
      </c>
      <c r="CZ34" s="292">
        <f>AY34</f>
        <v>0</v>
      </c>
      <c r="DA34" s="292">
        <f>SUM(DB34:DG34)</f>
        <v>266</v>
      </c>
      <c r="DB34" s="292">
        <f>BL34</f>
        <v>0</v>
      </c>
      <c r="DC34" s="292">
        <f>BM34</f>
        <v>255</v>
      </c>
      <c r="DD34" s="292">
        <f>BN34</f>
        <v>1</v>
      </c>
      <c r="DE34" s="292">
        <f>BO34</f>
        <v>0</v>
      </c>
      <c r="DF34" s="292">
        <f>BP34</f>
        <v>0</v>
      </c>
      <c r="DG34" s="292">
        <f>BQ34</f>
        <v>10</v>
      </c>
      <c r="DH34" s="292">
        <v>0</v>
      </c>
      <c r="DI34" s="292">
        <f>SUM(DJ34:DM34)</f>
        <v>3</v>
      </c>
      <c r="DJ34" s="292">
        <v>3</v>
      </c>
      <c r="DK34" s="292">
        <v>0</v>
      </c>
      <c r="DL34" s="292">
        <v>0</v>
      </c>
      <c r="DM34" s="292">
        <v>0</v>
      </c>
    </row>
    <row r="35" spans="1:117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SUM(E35,AD35,BC35)</f>
        <v>10444</v>
      </c>
      <c r="E35" s="292">
        <f>SUM(F35,J35,N35,R35,V35,Z35)</f>
        <v>6607</v>
      </c>
      <c r="F35" s="292">
        <f>SUM(G35:I35)</f>
        <v>0</v>
      </c>
      <c r="G35" s="292">
        <v>0</v>
      </c>
      <c r="H35" s="292">
        <v>0</v>
      </c>
      <c r="I35" s="292">
        <v>0</v>
      </c>
      <c r="J35" s="292">
        <f>SUM(K35:M35)</f>
        <v>5185</v>
      </c>
      <c r="K35" s="292">
        <v>0</v>
      </c>
      <c r="L35" s="292">
        <v>5185</v>
      </c>
      <c r="M35" s="292">
        <v>0</v>
      </c>
      <c r="N35" s="292">
        <f>SUM(O35:Q35)</f>
        <v>131</v>
      </c>
      <c r="O35" s="292">
        <v>0</v>
      </c>
      <c r="P35" s="292">
        <v>131</v>
      </c>
      <c r="Q35" s="292">
        <v>0</v>
      </c>
      <c r="R35" s="292">
        <f>SUM(S35:U35)</f>
        <v>1231</v>
      </c>
      <c r="S35" s="292">
        <v>0</v>
      </c>
      <c r="T35" s="292">
        <v>1231</v>
      </c>
      <c r="U35" s="292">
        <v>0</v>
      </c>
      <c r="V35" s="292">
        <f>SUM(W35:Y35)</f>
        <v>2</v>
      </c>
      <c r="W35" s="292">
        <v>2</v>
      </c>
      <c r="X35" s="292">
        <v>0</v>
      </c>
      <c r="Y35" s="292">
        <v>0</v>
      </c>
      <c r="Z35" s="292">
        <f>SUM(AA35:AC35)</f>
        <v>58</v>
      </c>
      <c r="AA35" s="292">
        <v>0</v>
      </c>
      <c r="AB35" s="292">
        <v>58</v>
      </c>
      <c r="AC35" s="292">
        <v>0</v>
      </c>
      <c r="AD35" s="292">
        <f>SUM(AE35,AI35,AM35,AQ35,AU35,AY35)</f>
        <v>3562</v>
      </c>
      <c r="AE35" s="292">
        <f>SUM(AF35:AH35)</f>
        <v>0</v>
      </c>
      <c r="AF35" s="292">
        <v>0</v>
      </c>
      <c r="AG35" s="292">
        <v>0</v>
      </c>
      <c r="AH35" s="292">
        <v>0</v>
      </c>
      <c r="AI35" s="292">
        <f>SUM(AJ35:AL35)</f>
        <v>3273</v>
      </c>
      <c r="AJ35" s="292">
        <v>0</v>
      </c>
      <c r="AK35" s="292">
        <v>0</v>
      </c>
      <c r="AL35" s="292">
        <v>3273</v>
      </c>
      <c r="AM35" s="292">
        <f>SUM(AN35:AP35)</f>
        <v>0</v>
      </c>
      <c r="AN35" s="292">
        <v>0</v>
      </c>
      <c r="AO35" s="292">
        <v>0</v>
      </c>
      <c r="AP35" s="292">
        <v>0</v>
      </c>
      <c r="AQ35" s="292">
        <f>SUM(AR35:AT35)</f>
        <v>289</v>
      </c>
      <c r="AR35" s="292">
        <v>0</v>
      </c>
      <c r="AS35" s="292">
        <v>241</v>
      </c>
      <c r="AT35" s="292">
        <v>48</v>
      </c>
      <c r="AU35" s="292">
        <f>SUM(AV35:AX35)</f>
        <v>0</v>
      </c>
      <c r="AV35" s="292">
        <v>0</v>
      </c>
      <c r="AW35" s="292">
        <v>0</v>
      </c>
      <c r="AX35" s="292">
        <v>0</v>
      </c>
      <c r="AY35" s="292">
        <f>SUM(AZ35:BB35)</f>
        <v>0</v>
      </c>
      <c r="AZ35" s="292">
        <v>0</v>
      </c>
      <c r="BA35" s="292">
        <v>0</v>
      </c>
      <c r="BB35" s="292">
        <v>0</v>
      </c>
      <c r="BC35" s="292">
        <f>SUM(BD35,BK35)</f>
        <v>275</v>
      </c>
      <c r="BD35" s="292">
        <f>SUM(BE35:BJ35)</f>
        <v>217</v>
      </c>
      <c r="BE35" s="292">
        <v>0</v>
      </c>
      <c r="BF35" s="292">
        <v>104</v>
      </c>
      <c r="BG35" s="292">
        <v>15</v>
      </c>
      <c r="BH35" s="292">
        <v>0</v>
      </c>
      <c r="BI35" s="292">
        <v>0</v>
      </c>
      <c r="BJ35" s="292">
        <v>98</v>
      </c>
      <c r="BK35" s="292">
        <f>SUM(BL35:BQ35)</f>
        <v>58</v>
      </c>
      <c r="BL35" s="292">
        <v>0</v>
      </c>
      <c r="BM35" s="292">
        <v>37</v>
      </c>
      <c r="BN35" s="292">
        <v>0</v>
      </c>
      <c r="BO35" s="292">
        <v>0</v>
      </c>
      <c r="BP35" s="292">
        <v>0</v>
      </c>
      <c r="BQ35" s="292">
        <v>21</v>
      </c>
      <c r="BR35" s="292">
        <f>SUM(BY35,CF35)</f>
        <v>6824</v>
      </c>
      <c r="BS35" s="292">
        <f>SUM(BZ35,CG35)</f>
        <v>0</v>
      </c>
      <c r="BT35" s="292">
        <f>SUM(CA35,CH35)</f>
        <v>5289</v>
      </c>
      <c r="BU35" s="292">
        <f>SUM(CB35,CI35)</f>
        <v>146</v>
      </c>
      <c r="BV35" s="292">
        <f>SUM(CC35,CJ35)</f>
        <v>1231</v>
      </c>
      <c r="BW35" s="292">
        <f>SUM(CD35,CK35)</f>
        <v>2</v>
      </c>
      <c r="BX35" s="292">
        <f>SUM(CE35,CL35)</f>
        <v>156</v>
      </c>
      <c r="BY35" s="292">
        <f>SUM(BZ35:CE35)</f>
        <v>6607</v>
      </c>
      <c r="BZ35" s="292">
        <f>F35</f>
        <v>0</v>
      </c>
      <c r="CA35" s="292">
        <f>J35</f>
        <v>5185</v>
      </c>
      <c r="CB35" s="292">
        <f>N35</f>
        <v>131</v>
      </c>
      <c r="CC35" s="292">
        <f>R35</f>
        <v>1231</v>
      </c>
      <c r="CD35" s="292">
        <f>V35</f>
        <v>2</v>
      </c>
      <c r="CE35" s="292">
        <f>Z35</f>
        <v>58</v>
      </c>
      <c r="CF35" s="292">
        <f>SUM(CG35:CL35)</f>
        <v>217</v>
      </c>
      <c r="CG35" s="292">
        <f>BE35</f>
        <v>0</v>
      </c>
      <c r="CH35" s="292">
        <f>BF35</f>
        <v>104</v>
      </c>
      <c r="CI35" s="292">
        <f>BG35</f>
        <v>15</v>
      </c>
      <c r="CJ35" s="292">
        <f>BH35</f>
        <v>0</v>
      </c>
      <c r="CK35" s="292">
        <f>BI35</f>
        <v>0</v>
      </c>
      <c r="CL35" s="292">
        <f>BJ35</f>
        <v>98</v>
      </c>
      <c r="CM35" s="292">
        <f>SUM(CT35,DA35)</f>
        <v>3620</v>
      </c>
      <c r="CN35" s="292">
        <f>SUM(CU35,DB35)</f>
        <v>0</v>
      </c>
      <c r="CO35" s="292">
        <f>SUM(CV35,DC35)</f>
        <v>3310</v>
      </c>
      <c r="CP35" s="292">
        <f>SUM(CW35,DD35)</f>
        <v>0</v>
      </c>
      <c r="CQ35" s="292">
        <f>SUM(CX35,DE35)</f>
        <v>289</v>
      </c>
      <c r="CR35" s="292">
        <f>SUM(CY35,DF35)</f>
        <v>0</v>
      </c>
      <c r="CS35" s="292">
        <f>SUM(CZ35,DG35)</f>
        <v>21</v>
      </c>
      <c r="CT35" s="292">
        <f>SUM(CU35:CZ35)</f>
        <v>3562</v>
      </c>
      <c r="CU35" s="292">
        <f>AE35</f>
        <v>0</v>
      </c>
      <c r="CV35" s="292">
        <f>AI35</f>
        <v>3273</v>
      </c>
      <c r="CW35" s="292">
        <f>AM35</f>
        <v>0</v>
      </c>
      <c r="CX35" s="292">
        <f>AQ35</f>
        <v>289</v>
      </c>
      <c r="CY35" s="292">
        <f>AU35</f>
        <v>0</v>
      </c>
      <c r="CZ35" s="292">
        <f>AY35</f>
        <v>0</v>
      </c>
      <c r="DA35" s="292">
        <f>SUM(DB35:DG35)</f>
        <v>58</v>
      </c>
      <c r="DB35" s="292">
        <f>BL35</f>
        <v>0</v>
      </c>
      <c r="DC35" s="292">
        <f>BM35</f>
        <v>37</v>
      </c>
      <c r="DD35" s="292">
        <f>BN35</f>
        <v>0</v>
      </c>
      <c r="DE35" s="292">
        <f>BO35</f>
        <v>0</v>
      </c>
      <c r="DF35" s="292">
        <f>BP35</f>
        <v>0</v>
      </c>
      <c r="DG35" s="292">
        <f>BQ35</f>
        <v>21</v>
      </c>
      <c r="DH35" s="292">
        <v>0</v>
      </c>
      <c r="DI35" s="292">
        <f>SUM(DJ35:DM35)</f>
        <v>5</v>
      </c>
      <c r="DJ35" s="292">
        <v>5</v>
      </c>
      <c r="DK35" s="292">
        <v>0</v>
      </c>
      <c r="DL35" s="292">
        <v>0</v>
      </c>
      <c r="DM35" s="292">
        <v>0</v>
      </c>
    </row>
    <row r="36" spans="1:117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SUM(E36,AD36,BC36)</f>
        <v>363</v>
      </c>
      <c r="E36" s="292">
        <f>SUM(F36,J36,N36,R36,V36,Z36)</f>
        <v>257</v>
      </c>
      <c r="F36" s="292">
        <f>SUM(G36:I36)</f>
        <v>0</v>
      </c>
      <c r="G36" s="292">
        <v>0</v>
      </c>
      <c r="H36" s="292">
        <v>0</v>
      </c>
      <c r="I36" s="292">
        <v>0</v>
      </c>
      <c r="J36" s="292">
        <f>SUM(K36:M36)</f>
        <v>156</v>
      </c>
      <c r="K36" s="292">
        <v>156</v>
      </c>
      <c r="L36" s="292">
        <v>0</v>
      </c>
      <c r="M36" s="292">
        <v>0</v>
      </c>
      <c r="N36" s="292">
        <f>SUM(O36:Q36)</f>
        <v>50</v>
      </c>
      <c r="O36" s="292">
        <v>50</v>
      </c>
      <c r="P36" s="292">
        <v>0</v>
      </c>
      <c r="Q36" s="292">
        <v>0</v>
      </c>
      <c r="R36" s="292">
        <f>SUM(S36:U36)</f>
        <v>25</v>
      </c>
      <c r="S36" s="292">
        <v>25</v>
      </c>
      <c r="T36" s="292">
        <v>0</v>
      </c>
      <c r="U36" s="292">
        <v>0</v>
      </c>
      <c r="V36" s="292">
        <f>SUM(W36:Y36)</f>
        <v>0</v>
      </c>
      <c r="W36" s="292">
        <v>0</v>
      </c>
      <c r="X36" s="292">
        <v>0</v>
      </c>
      <c r="Y36" s="292">
        <v>0</v>
      </c>
      <c r="Z36" s="292">
        <f>SUM(AA36:AC36)</f>
        <v>26</v>
      </c>
      <c r="AA36" s="292">
        <v>26</v>
      </c>
      <c r="AB36" s="292">
        <v>0</v>
      </c>
      <c r="AC36" s="292">
        <v>0</v>
      </c>
      <c r="AD36" s="292">
        <f>SUM(AE36,AI36,AM36,AQ36,AU36,AY36)</f>
        <v>0</v>
      </c>
      <c r="AE36" s="292">
        <f>SUM(AF36:AH36)</f>
        <v>0</v>
      </c>
      <c r="AF36" s="292">
        <v>0</v>
      </c>
      <c r="AG36" s="292">
        <v>0</v>
      </c>
      <c r="AH36" s="292">
        <v>0</v>
      </c>
      <c r="AI36" s="292">
        <f>SUM(AJ36:AL36)</f>
        <v>0</v>
      </c>
      <c r="AJ36" s="292">
        <v>0</v>
      </c>
      <c r="AK36" s="292">
        <v>0</v>
      </c>
      <c r="AL36" s="292">
        <v>0</v>
      </c>
      <c r="AM36" s="292">
        <f>SUM(AN36:AP36)</f>
        <v>0</v>
      </c>
      <c r="AN36" s="292">
        <v>0</v>
      </c>
      <c r="AO36" s="292">
        <v>0</v>
      </c>
      <c r="AP36" s="292">
        <v>0</v>
      </c>
      <c r="AQ36" s="292">
        <f>SUM(AR36:AT36)</f>
        <v>0</v>
      </c>
      <c r="AR36" s="292">
        <v>0</v>
      </c>
      <c r="AS36" s="292">
        <v>0</v>
      </c>
      <c r="AT36" s="292">
        <v>0</v>
      </c>
      <c r="AU36" s="292">
        <f>SUM(AV36:AX36)</f>
        <v>0</v>
      </c>
      <c r="AV36" s="292">
        <v>0</v>
      </c>
      <c r="AW36" s="292">
        <v>0</v>
      </c>
      <c r="AX36" s="292">
        <v>0</v>
      </c>
      <c r="AY36" s="292">
        <f>SUM(AZ36:BB36)</f>
        <v>0</v>
      </c>
      <c r="AZ36" s="292">
        <v>0</v>
      </c>
      <c r="BA36" s="292">
        <v>0</v>
      </c>
      <c r="BB36" s="292">
        <v>0</v>
      </c>
      <c r="BC36" s="292">
        <f>SUM(BD36,BK36)</f>
        <v>106</v>
      </c>
      <c r="BD36" s="292">
        <f>SUM(BE36:BJ36)</f>
        <v>106</v>
      </c>
      <c r="BE36" s="292">
        <v>0</v>
      </c>
      <c r="BF36" s="292">
        <v>101</v>
      </c>
      <c r="BG36" s="292">
        <v>5</v>
      </c>
      <c r="BH36" s="292">
        <v>0</v>
      </c>
      <c r="BI36" s="292">
        <v>0</v>
      </c>
      <c r="BJ36" s="292">
        <v>0</v>
      </c>
      <c r="BK36" s="292">
        <f>SUM(BL36:BQ36)</f>
        <v>0</v>
      </c>
      <c r="BL36" s="292">
        <v>0</v>
      </c>
      <c r="BM36" s="292">
        <v>0</v>
      </c>
      <c r="BN36" s="292">
        <v>0</v>
      </c>
      <c r="BO36" s="292">
        <v>0</v>
      </c>
      <c r="BP36" s="292">
        <v>0</v>
      </c>
      <c r="BQ36" s="292">
        <v>0</v>
      </c>
      <c r="BR36" s="292">
        <f>SUM(BY36,CF36)</f>
        <v>363</v>
      </c>
      <c r="BS36" s="292">
        <f>SUM(BZ36,CG36)</f>
        <v>0</v>
      </c>
      <c r="BT36" s="292">
        <f>SUM(CA36,CH36)</f>
        <v>257</v>
      </c>
      <c r="BU36" s="292">
        <f>SUM(CB36,CI36)</f>
        <v>55</v>
      </c>
      <c r="BV36" s="292">
        <f>SUM(CC36,CJ36)</f>
        <v>25</v>
      </c>
      <c r="BW36" s="292">
        <f>SUM(CD36,CK36)</f>
        <v>0</v>
      </c>
      <c r="BX36" s="292">
        <f>SUM(CE36,CL36)</f>
        <v>26</v>
      </c>
      <c r="BY36" s="292">
        <f>SUM(BZ36:CE36)</f>
        <v>257</v>
      </c>
      <c r="BZ36" s="292">
        <f>F36</f>
        <v>0</v>
      </c>
      <c r="CA36" s="292">
        <f>J36</f>
        <v>156</v>
      </c>
      <c r="CB36" s="292">
        <f>N36</f>
        <v>50</v>
      </c>
      <c r="CC36" s="292">
        <f>R36</f>
        <v>25</v>
      </c>
      <c r="CD36" s="292">
        <f>V36</f>
        <v>0</v>
      </c>
      <c r="CE36" s="292">
        <f>Z36</f>
        <v>26</v>
      </c>
      <c r="CF36" s="292">
        <f>SUM(CG36:CL36)</f>
        <v>106</v>
      </c>
      <c r="CG36" s="292">
        <f>BE36</f>
        <v>0</v>
      </c>
      <c r="CH36" s="292">
        <f>BF36</f>
        <v>101</v>
      </c>
      <c r="CI36" s="292">
        <f>BG36</f>
        <v>5</v>
      </c>
      <c r="CJ36" s="292">
        <f>BH36</f>
        <v>0</v>
      </c>
      <c r="CK36" s="292">
        <f>BI36</f>
        <v>0</v>
      </c>
      <c r="CL36" s="292">
        <f>BJ36</f>
        <v>0</v>
      </c>
      <c r="CM36" s="292">
        <f>SUM(CT36,DA36)</f>
        <v>0</v>
      </c>
      <c r="CN36" s="292">
        <f>SUM(CU36,DB36)</f>
        <v>0</v>
      </c>
      <c r="CO36" s="292">
        <f>SUM(CV36,DC36)</f>
        <v>0</v>
      </c>
      <c r="CP36" s="292">
        <f>SUM(CW36,DD36)</f>
        <v>0</v>
      </c>
      <c r="CQ36" s="292">
        <f>SUM(CX36,DE36)</f>
        <v>0</v>
      </c>
      <c r="CR36" s="292">
        <f>SUM(CY36,DF36)</f>
        <v>0</v>
      </c>
      <c r="CS36" s="292">
        <f>SUM(CZ36,DG36)</f>
        <v>0</v>
      </c>
      <c r="CT36" s="292">
        <f>SUM(CU36:CZ36)</f>
        <v>0</v>
      </c>
      <c r="CU36" s="292">
        <f>AE36</f>
        <v>0</v>
      </c>
      <c r="CV36" s="292">
        <f>AI36</f>
        <v>0</v>
      </c>
      <c r="CW36" s="292">
        <f>AM36</f>
        <v>0</v>
      </c>
      <c r="CX36" s="292">
        <f>AQ36</f>
        <v>0</v>
      </c>
      <c r="CY36" s="292">
        <f>AU36</f>
        <v>0</v>
      </c>
      <c r="CZ36" s="292">
        <f>AY36</f>
        <v>0</v>
      </c>
      <c r="DA36" s="292">
        <f>SUM(DB36:DG36)</f>
        <v>0</v>
      </c>
      <c r="DB36" s="292">
        <f>BL36</f>
        <v>0</v>
      </c>
      <c r="DC36" s="292">
        <f>BM36</f>
        <v>0</v>
      </c>
      <c r="DD36" s="292">
        <f>BN36</f>
        <v>0</v>
      </c>
      <c r="DE36" s="292">
        <f>BO36</f>
        <v>0</v>
      </c>
      <c r="DF36" s="292">
        <f>BP36</f>
        <v>0</v>
      </c>
      <c r="DG36" s="292">
        <f>BQ36</f>
        <v>0</v>
      </c>
      <c r="DH36" s="292">
        <v>0</v>
      </c>
      <c r="DI36" s="292">
        <f>SUM(DJ36:DM36)</f>
        <v>5</v>
      </c>
      <c r="DJ36" s="292">
        <v>4</v>
      </c>
      <c r="DK36" s="292">
        <v>0</v>
      </c>
      <c r="DL36" s="292">
        <v>0</v>
      </c>
      <c r="DM36" s="292">
        <v>1</v>
      </c>
    </row>
    <row r="37" spans="1:117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SUM(E37,AD37,BC37)</f>
        <v>496</v>
      </c>
      <c r="E37" s="292">
        <f>SUM(F37,J37,N37,R37,V37,Z37)</f>
        <v>130</v>
      </c>
      <c r="F37" s="292">
        <f>SUM(G37:I37)</f>
        <v>0</v>
      </c>
      <c r="G37" s="292">
        <v>0</v>
      </c>
      <c r="H37" s="292">
        <v>0</v>
      </c>
      <c r="I37" s="292">
        <v>0</v>
      </c>
      <c r="J37" s="292">
        <f>SUM(K37:M37)</f>
        <v>59</v>
      </c>
      <c r="K37" s="292">
        <v>59</v>
      </c>
      <c r="L37" s="292">
        <v>0</v>
      </c>
      <c r="M37" s="292">
        <v>0</v>
      </c>
      <c r="N37" s="292">
        <f>SUM(O37:Q37)</f>
        <v>28</v>
      </c>
      <c r="O37" s="292">
        <v>28</v>
      </c>
      <c r="P37" s="292">
        <v>0</v>
      </c>
      <c r="Q37" s="292">
        <v>0</v>
      </c>
      <c r="R37" s="292">
        <f>SUM(S37:U37)</f>
        <v>43</v>
      </c>
      <c r="S37" s="292">
        <v>43</v>
      </c>
      <c r="T37" s="292">
        <v>0</v>
      </c>
      <c r="U37" s="292">
        <v>0</v>
      </c>
      <c r="V37" s="292">
        <f>SUM(W37:Y37)</f>
        <v>0</v>
      </c>
      <c r="W37" s="292">
        <v>0</v>
      </c>
      <c r="X37" s="292">
        <v>0</v>
      </c>
      <c r="Y37" s="292">
        <v>0</v>
      </c>
      <c r="Z37" s="292">
        <f>SUM(AA37:AC37)</f>
        <v>0</v>
      </c>
      <c r="AA37" s="292">
        <v>0</v>
      </c>
      <c r="AB37" s="292">
        <v>0</v>
      </c>
      <c r="AC37" s="292">
        <v>0</v>
      </c>
      <c r="AD37" s="292">
        <f>SUM(AE37,AI37,AM37,AQ37,AU37,AY37)</f>
        <v>30</v>
      </c>
      <c r="AE37" s="292">
        <f>SUM(AF37:AH37)</f>
        <v>0</v>
      </c>
      <c r="AF37" s="292">
        <v>0</v>
      </c>
      <c r="AG37" s="292">
        <v>0</v>
      </c>
      <c r="AH37" s="292">
        <v>0</v>
      </c>
      <c r="AI37" s="292">
        <f>SUM(AJ37:AL37)</f>
        <v>13</v>
      </c>
      <c r="AJ37" s="292">
        <v>13</v>
      </c>
      <c r="AK37" s="292">
        <v>0</v>
      </c>
      <c r="AL37" s="292">
        <v>0</v>
      </c>
      <c r="AM37" s="292">
        <f>SUM(AN37:AP37)</f>
        <v>8</v>
      </c>
      <c r="AN37" s="292">
        <v>8</v>
      </c>
      <c r="AO37" s="292">
        <v>0</v>
      </c>
      <c r="AP37" s="292">
        <v>0</v>
      </c>
      <c r="AQ37" s="292">
        <f>SUM(AR37:AT37)</f>
        <v>9</v>
      </c>
      <c r="AR37" s="292">
        <v>9</v>
      </c>
      <c r="AS37" s="292">
        <v>0</v>
      </c>
      <c r="AT37" s="292">
        <v>0</v>
      </c>
      <c r="AU37" s="292">
        <f>SUM(AV37:AX37)</f>
        <v>0</v>
      </c>
      <c r="AV37" s="292">
        <v>0</v>
      </c>
      <c r="AW37" s="292">
        <v>0</v>
      </c>
      <c r="AX37" s="292">
        <v>0</v>
      </c>
      <c r="AY37" s="292">
        <f>SUM(AZ37:BB37)</f>
        <v>0</v>
      </c>
      <c r="AZ37" s="292">
        <v>0</v>
      </c>
      <c r="BA37" s="292">
        <v>0</v>
      </c>
      <c r="BB37" s="292">
        <v>0</v>
      </c>
      <c r="BC37" s="292">
        <f>SUM(BD37,BK37)</f>
        <v>336</v>
      </c>
      <c r="BD37" s="292">
        <f>SUM(BE37:BJ37)</f>
        <v>62</v>
      </c>
      <c r="BE37" s="292">
        <v>0</v>
      </c>
      <c r="BF37" s="292">
        <v>25</v>
      </c>
      <c r="BG37" s="292">
        <v>12</v>
      </c>
      <c r="BH37" s="292">
        <v>19</v>
      </c>
      <c r="BI37" s="292">
        <v>0</v>
      </c>
      <c r="BJ37" s="292">
        <v>6</v>
      </c>
      <c r="BK37" s="292">
        <f>SUM(BL37:BQ37)</f>
        <v>274</v>
      </c>
      <c r="BL37" s="292">
        <v>0</v>
      </c>
      <c r="BM37" s="292">
        <v>113</v>
      </c>
      <c r="BN37" s="292">
        <v>70</v>
      </c>
      <c r="BO37" s="292">
        <v>83</v>
      </c>
      <c r="BP37" s="292">
        <v>0</v>
      </c>
      <c r="BQ37" s="292">
        <v>8</v>
      </c>
      <c r="BR37" s="292">
        <f>SUM(BY37,CF37)</f>
        <v>192</v>
      </c>
      <c r="BS37" s="292">
        <f>SUM(BZ37,CG37)</f>
        <v>0</v>
      </c>
      <c r="BT37" s="292">
        <f>SUM(CA37,CH37)</f>
        <v>84</v>
      </c>
      <c r="BU37" s="292">
        <f>SUM(CB37,CI37)</f>
        <v>40</v>
      </c>
      <c r="BV37" s="292">
        <f>SUM(CC37,CJ37)</f>
        <v>62</v>
      </c>
      <c r="BW37" s="292">
        <f>SUM(CD37,CK37)</f>
        <v>0</v>
      </c>
      <c r="BX37" s="292">
        <f>SUM(CE37,CL37)</f>
        <v>6</v>
      </c>
      <c r="BY37" s="292">
        <f>SUM(BZ37:CE37)</f>
        <v>130</v>
      </c>
      <c r="BZ37" s="292">
        <f>F37</f>
        <v>0</v>
      </c>
      <c r="CA37" s="292">
        <f>J37</f>
        <v>59</v>
      </c>
      <c r="CB37" s="292">
        <f>N37</f>
        <v>28</v>
      </c>
      <c r="CC37" s="292">
        <f>R37</f>
        <v>43</v>
      </c>
      <c r="CD37" s="292">
        <f>V37</f>
        <v>0</v>
      </c>
      <c r="CE37" s="292">
        <f>Z37</f>
        <v>0</v>
      </c>
      <c r="CF37" s="292">
        <f>SUM(CG37:CL37)</f>
        <v>62</v>
      </c>
      <c r="CG37" s="292">
        <f>BE37</f>
        <v>0</v>
      </c>
      <c r="CH37" s="292">
        <f>BF37</f>
        <v>25</v>
      </c>
      <c r="CI37" s="292">
        <f>BG37</f>
        <v>12</v>
      </c>
      <c r="CJ37" s="292">
        <f>BH37</f>
        <v>19</v>
      </c>
      <c r="CK37" s="292">
        <f>BI37</f>
        <v>0</v>
      </c>
      <c r="CL37" s="292">
        <f>BJ37</f>
        <v>6</v>
      </c>
      <c r="CM37" s="292">
        <f>SUM(CT37,DA37)</f>
        <v>304</v>
      </c>
      <c r="CN37" s="292">
        <f>SUM(CU37,DB37)</f>
        <v>0</v>
      </c>
      <c r="CO37" s="292">
        <f>SUM(CV37,DC37)</f>
        <v>126</v>
      </c>
      <c r="CP37" s="292">
        <f>SUM(CW37,DD37)</f>
        <v>78</v>
      </c>
      <c r="CQ37" s="292">
        <f>SUM(CX37,DE37)</f>
        <v>92</v>
      </c>
      <c r="CR37" s="292">
        <f>SUM(CY37,DF37)</f>
        <v>0</v>
      </c>
      <c r="CS37" s="292">
        <f>SUM(CZ37,DG37)</f>
        <v>8</v>
      </c>
      <c r="CT37" s="292">
        <f>SUM(CU37:CZ37)</f>
        <v>30</v>
      </c>
      <c r="CU37" s="292">
        <f>AE37</f>
        <v>0</v>
      </c>
      <c r="CV37" s="292">
        <f>AI37</f>
        <v>13</v>
      </c>
      <c r="CW37" s="292">
        <f>AM37</f>
        <v>8</v>
      </c>
      <c r="CX37" s="292">
        <f>AQ37</f>
        <v>9</v>
      </c>
      <c r="CY37" s="292">
        <f>AU37</f>
        <v>0</v>
      </c>
      <c r="CZ37" s="292">
        <f>AY37</f>
        <v>0</v>
      </c>
      <c r="DA37" s="292">
        <f>SUM(DB37:DG37)</f>
        <v>274</v>
      </c>
      <c r="DB37" s="292">
        <f>BL37</f>
        <v>0</v>
      </c>
      <c r="DC37" s="292">
        <f>BM37</f>
        <v>113</v>
      </c>
      <c r="DD37" s="292">
        <f>BN37</f>
        <v>70</v>
      </c>
      <c r="DE37" s="292">
        <f>BO37</f>
        <v>83</v>
      </c>
      <c r="DF37" s="292">
        <f>BP37</f>
        <v>0</v>
      </c>
      <c r="DG37" s="292">
        <f>BQ37</f>
        <v>8</v>
      </c>
      <c r="DH37" s="292">
        <v>0</v>
      </c>
      <c r="DI37" s="292">
        <f>SUM(DJ37:DM37)</f>
        <v>15</v>
      </c>
      <c r="DJ37" s="292">
        <v>15</v>
      </c>
      <c r="DK37" s="292">
        <v>0</v>
      </c>
      <c r="DL37" s="292">
        <v>0</v>
      </c>
      <c r="DM37" s="292">
        <v>0</v>
      </c>
    </row>
    <row r="38" spans="1:117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SUM(E38,AD38,BC38)</f>
        <v>165</v>
      </c>
      <c r="E38" s="292">
        <f>SUM(F38,J38,N38,R38,V38,Z38)</f>
        <v>147</v>
      </c>
      <c r="F38" s="292">
        <f>SUM(G38:I38)</f>
        <v>0</v>
      </c>
      <c r="G38" s="292">
        <v>0</v>
      </c>
      <c r="H38" s="292">
        <v>0</v>
      </c>
      <c r="I38" s="292">
        <v>0</v>
      </c>
      <c r="J38" s="292">
        <f>SUM(K38:M38)</f>
        <v>95</v>
      </c>
      <c r="K38" s="292">
        <v>0</v>
      </c>
      <c r="L38" s="292">
        <v>95</v>
      </c>
      <c r="M38" s="292">
        <v>0</v>
      </c>
      <c r="N38" s="292">
        <f>SUM(O38:Q38)</f>
        <v>20</v>
      </c>
      <c r="O38" s="292">
        <v>0</v>
      </c>
      <c r="P38" s="292">
        <v>20</v>
      </c>
      <c r="Q38" s="292">
        <v>0</v>
      </c>
      <c r="R38" s="292">
        <f>SUM(S38:U38)</f>
        <v>28</v>
      </c>
      <c r="S38" s="292">
        <v>0</v>
      </c>
      <c r="T38" s="292">
        <v>28</v>
      </c>
      <c r="U38" s="292">
        <v>0</v>
      </c>
      <c r="V38" s="292">
        <f>SUM(W38:Y38)</f>
        <v>0</v>
      </c>
      <c r="W38" s="292">
        <v>0</v>
      </c>
      <c r="X38" s="292">
        <v>0</v>
      </c>
      <c r="Y38" s="292">
        <v>0</v>
      </c>
      <c r="Z38" s="292">
        <f>SUM(AA38:AC38)</f>
        <v>4</v>
      </c>
      <c r="AA38" s="292">
        <v>0</v>
      </c>
      <c r="AB38" s="292">
        <v>4</v>
      </c>
      <c r="AC38" s="292">
        <v>0</v>
      </c>
      <c r="AD38" s="292">
        <f>SUM(AE38,AI38,AM38,AQ38,AU38,AY38)</f>
        <v>13</v>
      </c>
      <c r="AE38" s="292">
        <f>SUM(AF38:AH38)</f>
        <v>0</v>
      </c>
      <c r="AF38" s="292">
        <v>0</v>
      </c>
      <c r="AG38" s="292">
        <v>0</v>
      </c>
      <c r="AH38" s="292">
        <v>0</v>
      </c>
      <c r="AI38" s="292">
        <f>SUM(AJ38:AL38)</f>
        <v>10</v>
      </c>
      <c r="AJ38" s="292">
        <v>0</v>
      </c>
      <c r="AK38" s="292">
        <v>10</v>
      </c>
      <c r="AL38" s="292">
        <v>0</v>
      </c>
      <c r="AM38" s="292">
        <f>SUM(AN38:AP38)</f>
        <v>3</v>
      </c>
      <c r="AN38" s="292">
        <v>0</v>
      </c>
      <c r="AO38" s="292">
        <v>3</v>
      </c>
      <c r="AP38" s="292">
        <v>0</v>
      </c>
      <c r="AQ38" s="292">
        <f>SUM(AR38:AT38)</f>
        <v>0</v>
      </c>
      <c r="AR38" s="292">
        <v>0</v>
      </c>
      <c r="AS38" s="292">
        <v>0</v>
      </c>
      <c r="AT38" s="292">
        <v>0</v>
      </c>
      <c r="AU38" s="292">
        <f>SUM(AV38:AX38)</f>
        <v>0</v>
      </c>
      <c r="AV38" s="292">
        <v>0</v>
      </c>
      <c r="AW38" s="292">
        <v>0</v>
      </c>
      <c r="AX38" s="292">
        <v>0</v>
      </c>
      <c r="AY38" s="292">
        <f>SUM(AZ38:BB38)</f>
        <v>0</v>
      </c>
      <c r="AZ38" s="292">
        <v>0</v>
      </c>
      <c r="BA38" s="292">
        <v>0</v>
      </c>
      <c r="BB38" s="292">
        <v>0</v>
      </c>
      <c r="BC38" s="292">
        <f>SUM(BD38,BK38)</f>
        <v>5</v>
      </c>
      <c r="BD38" s="292">
        <f>SUM(BE38:BJ38)</f>
        <v>5</v>
      </c>
      <c r="BE38" s="292">
        <v>0</v>
      </c>
      <c r="BF38" s="292">
        <v>1</v>
      </c>
      <c r="BG38" s="292">
        <v>3</v>
      </c>
      <c r="BH38" s="292">
        <v>0</v>
      </c>
      <c r="BI38" s="292">
        <v>0</v>
      </c>
      <c r="BJ38" s="292">
        <v>1</v>
      </c>
      <c r="BK38" s="292">
        <f>SUM(BL38:BQ38)</f>
        <v>0</v>
      </c>
      <c r="BL38" s="292">
        <v>0</v>
      </c>
      <c r="BM38" s="292">
        <v>0</v>
      </c>
      <c r="BN38" s="292">
        <v>0</v>
      </c>
      <c r="BO38" s="292">
        <v>0</v>
      </c>
      <c r="BP38" s="292">
        <v>0</v>
      </c>
      <c r="BQ38" s="292">
        <v>0</v>
      </c>
      <c r="BR38" s="292">
        <f>SUM(BY38,CF38)</f>
        <v>152</v>
      </c>
      <c r="BS38" s="292">
        <f>SUM(BZ38,CG38)</f>
        <v>0</v>
      </c>
      <c r="BT38" s="292">
        <f>SUM(CA38,CH38)</f>
        <v>96</v>
      </c>
      <c r="BU38" s="292">
        <f>SUM(CB38,CI38)</f>
        <v>23</v>
      </c>
      <c r="BV38" s="292">
        <f>SUM(CC38,CJ38)</f>
        <v>28</v>
      </c>
      <c r="BW38" s="292">
        <f>SUM(CD38,CK38)</f>
        <v>0</v>
      </c>
      <c r="BX38" s="292">
        <f>SUM(CE38,CL38)</f>
        <v>5</v>
      </c>
      <c r="BY38" s="292">
        <f>SUM(BZ38:CE38)</f>
        <v>147</v>
      </c>
      <c r="BZ38" s="292">
        <f>F38</f>
        <v>0</v>
      </c>
      <c r="CA38" s="292">
        <f>J38</f>
        <v>95</v>
      </c>
      <c r="CB38" s="292">
        <f>N38</f>
        <v>20</v>
      </c>
      <c r="CC38" s="292">
        <f>R38</f>
        <v>28</v>
      </c>
      <c r="CD38" s="292">
        <f>V38</f>
        <v>0</v>
      </c>
      <c r="CE38" s="292">
        <f>Z38</f>
        <v>4</v>
      </c>
      <c r="CF38" s="292">
        <f>SUM(CG38:CL38)</f>
        <v>5</v>
      </c>
      <c r="CG38" s="292">
        <f>BE38</f>
        <v>0</v>
      </c>
      <c r="CH38" s="292">
        <f>BF38</f>
        <v>1</v>
      </c>
      <c r="CI38" s="292">
        <f>BG38</f>
        <v>3</v>
      </c>
      <c r="CJ38" s="292">
        <f>BH38</f>
        <v>0</v>
      </c>
      <c r="CK38" s="292">
        <f>BI38</f>
        <v>0</v>
      </c>
      <c r="CL38" s="292">
        <f>BJ38</f>
        <v>1</v>
      </c>
      <c r="CM38" s="292">
        <f>SUM(CT38,DA38)</f>
        <v>13</v>
      </c>
      <c r="CN38" s="292">
        <f>SUM(CU38,DB38)</f>
        <v>0</v>
      </c>
      <c r="CO38" s="292">
        <f>SUM(CV38,DC38)</f>
        <v>10</v>
      </c>
      <c r="CP38" s="292">
        <f>SUM(CW38,DD38)</f>
        <v>3</v>
      </c>
      <c r="CQ38" s="292">
        <f>SUM(CX38,DE38)</f>
        <v>0</v>
      </c>
      <c r="CR38" s="292">
        <f>SUM(CY38,DF38)</f>
        <v>0</v>
      </c>
      <c r="CS38" s="292">
        <f>SUM(CZ38,DG38)</f>
        <v>0</v>
      </c>
      <c r="CT38" s="292">
        <f>SUM(CU38:CZ38)</f>
        <v>13</v>
      </c>
      <c r="CU38" s="292">
        <f>AE38</f>
        <v>0</v>
      </c>
      <c r="CV38" s="292">
        <f>AI38</f>
        <v>10</v>
      </c>
      <c r="CW38" s="292">
        <f>AM38</f>
        <v>3</v>
      </c>
      <c r="CX38" s="292">
        <f>AQ38</f>
        <v>0</v>
      </c>
      <c r="CY38" s="292">
        <f>AU38</f>
        <v>0</v>
      </c>
      <c r="CZ38" s="292">
        <f>AY38</f>
        <v>0</v>
      </c>
      <c r="DA38" s="292">
        <f>SUM(DB38:DG38)</f>
        <v>0</v>
      </c>
      <c r="DB38" s="292">
        <f>BL38</f>
        <v>0</v>
      </c>
      <c r="DC38" s="292">
        <f>BM38</f>
        <v>0</v>
      </c>
      <c r="DD38" s="292">
        <f>BN38</f>
        <v>0</v>
      </c>
      <c r="DE38" s="292">
        <f>BO38</f>
        <v>0</v>
      </c>
      <c r="DF38" s="292">
        <f>BP38</f>
        <v>0</v>
      </c>
      <c r="DG38" s="292">
        <f>BQ38</f>
        <v>0</v>
      </c>
      <c r="DH38" s="292">
        <v>0</v>
      </c>
      <c r="DI38" s="292">
        <f>SUM(DJ38:DM38)</f>
        <v>3</v>
      </c>
      <c r="DJ38" s="292">
        <v>0</v>
      </c>
      <c r="DK38" s="292">
        <v>3</v>
      </c>
      <c r="DL38" s="292">
        <v>0</v>
      </c>
      <c r="DM38" s="292">
        <v>0</v>
      </c>
    </row>
    <row r="39" spans="1:117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SUM(E39,AD39,BC39)</f>
        <v>151</v>
      </c>
      <c r="E39" s="292">
        <f>SUM(F39,J39,N39,R39,V39,Z39)</f>
        <v>151</v>
      </c>
      <c r="F39" s="292">
        <f>SUM(G39:I39)</f>
        <v>0</v>
      </c>
      <c r="G39" s="292">
        <v>0</v>
      </c>
      <c r="H39" s="292">
        <v>0</v>
      </c>
      <c r="I39" s="292">
        <v>0</v>
      </c>
      <c r="J39" s="292">
        <f>SUM(K39:M39)</f>
        <v>114</v>
      </c>
      <c r="K39" s="292">
        <v>114</v>
      </c>
      <c r="L39" s="292">
        <v>0</v>
      </c>
      <c r="M39" s="292">
        <v>0</v>
      </c>
      <c r="N39" s="292">
        <f>SUM(O39:Q39)</f>
        <v>13</v>
      </c>
      <c r="O39" s="292">
        <v>13</v>
      </c>
      <c r="P39" s="292">
        <v>0</v>
      </c>
      <c r="Q39" s="292">
        <v>0</v>
      </c>
      <c r="R39" s="292">
        <f>SUM(S39:U39)</f>
        <v>23</v>
      </c>
      <c r="S39" s="292">
        <v>23</v>
      </c>
      <c r="T39" s="292">
        <v>0</v>
      </c>
      <c r="U39" s="292">
        <v>0</v>
      </c>
      <c r="V39" s="292">
        <f>SUM(W39:Y39)</f>
        <v>0</v>
      </c>
      <c r="W39" s="292">
        <v>0</v>
      </c>
      <c r="X39" s="292">
        <v>0</v>
      </c>
      <c r="Y39" s="292">
        <v>0</v>
      </c>
      <c r="Z39" s="292">
        <f>SUM(AA39:AC39)</f>
        <v>1</v>
      </c>
      <c r="AA39" s="292">
        <v>1</v>
      </c>
      <c r="AB39" s="292">
        <v>0</v>
      </c>
      <c r="AC39" s="292">
        <v>0</v>
      </c>
      <c r="AD39" s="292">
        <f>SUM(AE39,AI39,AM39,AQ39,AU39,AY39)</f>
        <v>0</v>
      </c>
      <c r="AE39" s="292">
        <f>SUM(AF39:AH39)</f>
        <v>0</v>
      </c>
      <c r="AF39" s="292">
        <v>0</v>
      </c>
      <c r="AG39" s="292">
        <v>0</v>
      </c>
      <c r="AH39" s="292">
        <v>0</v>
      </c>
      <c r="AI39" s="292">
        <f>SUM(AJ39:AL39)</f>
        <v>0</v>
      </c>
      <c r="AJ39" s="292">
        <v>0</v>
      </c>
      <c r="AK39" s="292">
        <v>0</v>
      </c>
      <c r="AL39" s="292">
        <v>0</v>
      </c>
      <c r="AM39" s="292">
        <f>SUM(AN39:AP39)</f>
        <v>0</v>
      </c>
      <c r="AN39" s="292">
        <v>0</v>
      </c>
      <c r="AO39" s="292">
        <v>0</v>
      </c>
      <c r="AP39" s="292">
        <v>0</v>
      </c>
      <c r="AQ39" s="292">
        <f>SUM(AR39:AT39)</f>
        <v>0</v>
      </c>
      <c r="AR39" s="292">
        <v>0</v>
      </c>
      <c r="AS39" s="292">
        <v>0</v>
      </c>
      <c r="AT39" s="292">
        <v>0</v>
      </c>
      <c r="AU39" s="292">
        <f>SUM(AV39:AX39)</f>
        <v>0</v>
      </c>
      <c r="AV39" s="292">
        <v>0</v>
      </c>
      <c r="AW39" s="292">
        <v>0</v>
      </c>
      <c r="AX39" s="292">
        <v>0</v>
      </c>
      <c r="AY39" s="292">
        <f>SUM(AZ39:BB39)</f>
        <v>0</v>
      </c>
      <c r="AZ39" s="292">
        <v>0</v>
      </c>
      <c r="BA39" s="292">
        <v>0</v>
      </c>
      <c r="BB39" s="292">
        <v>0</v>
      </c>
      <c r="BC39" s="292">
        <f>SUM(BD39,BK39)</f>
        <v>0</v>
      </c>
      <c r="BD39" s="292">
        <f>SUM(BE39:BJ39)</f>
        <v>0</v>
      </c>
      <c r="BE39" s="292">
        <v>0</v>
      </c>
      <c r="BF39" s="292">
        <v>0</v>
      </c>
      <c r="BG39" s="292">
        <v>0</v>
      </c>
      <c r="BH39" s="292">
        <v>0</v>
      </c>
      <c r="BI39" s="292">
        <v>0</v>
      </c>
      <c r="BJ39" s="292">
        <v>0</v>
      </c>
      <c r="BK39" s="292">
        <f>SUM(BL39:BQ39)</f>
        <v>0</v>
      </c>
      <c r="BL39" s="292">
        <v>0</v>
      </c>
      <c r="BM39" s="292">
        <v>0</v>
      </c>
      <c r="BN39" s="292">
        <v>0</v>
      </c>
      <c r="BO39" s="292">
        <v>0</v>
      </c>
      <c r="BP39" s="292">
        <v>0</v>
      </c>
      <c r="BQ39" s="292">
        <v>0</v>
      </c>
      <c r="BR39" s="292">
        <f>SUM(BY39,CF39)</f>
        <v>151</v>
      </c>
      <c r="BS39" s="292">
        <f>SUM(BZ39,CG39)</f>
        <v>0</v>
      </c>
      <c r="BT39" s="292">
        <f>SUM(CA39,CH39)</f>
        <v>114</v>
      </c>
      <c r="BU39" s="292">
        <f>SUM(CB39,CI39)</f>
        <v>13</v>
      </c>
      <c r="BV39" s="292">
        <f>SUM(CC39,CJ39)</f>
        <v>23</v>
      </c>
      <c r="BW39" s="292">
        <f>SUM(CD39,CK39)</f>
        <v>0</v>
      </c>
      <c r="BX39" s="292">
        <f>SUM(CE39,CL39)</f>
        <v>1</v>
      </c>
      <c r="BY39" s="292">
        <f>SUM(BZ39:CE39)</f>
        <v>151</v>
      </c>
      <c r="BZ39" s="292">
        <f>F39</f>
        <v>0</v>
      </c>
      <c r="CA39" s="292">
        <f>J39</f>
        <v>114</v>
      </c>
      <c r="CB39" s="292">
        <f>N39</f>
        <v>13</v>
      </c>
      <c r="CC39" s="292">
        <f>R39</f>
        <v>23</v>
      </c>
      <c r="CD39" s="292">
        <f>V39</f>
        <v>0</v>
      </c>
      <c r="CE39" s="292">
        <f>Z39</f>
        <v>1</v>
      </c>
      <c r="CF39" s="292">
        <f>SUM(CG39:CL39)</f>
        <v>0</v>
      </c>
      <c r="CG39" s="292">
        <f>BE39</f>
        <v>0</v>
      </c>
      <c r="CH39" s="292">
        <f>BF39</f>
        <v>0</v>
      </c>
      <c r="CI39" s="292">
        <f>BG39</f>
        <v>0</v>
      </c>
      <c r="CJ39" s="292">
        <f>BH39</f>
        <v>0</v>
      </c>
      <c r="CK39" s="292">
        <f>BI39</f>
        <v>0</v>
      </c>
      <c r="CL39" s="292">
        <f>BJ39</f>
        <v>0</v>
      </c>
      <c r="CM39" s="292">
        <f>SUM(CT39,DA39)</f>
        <v>0</v>
      </c>
      <c r="CN39" s="292">
        <f>SUM(CU39,DB39)</f>
        <v>0</v>
      </c>
      <c r="CO39" s="292">
        <f>SUM(CV39,DC39)</f>
        <v>0</v>
      </c>
      <c r="CP39" s="292">
        <f>SUM(CW39,DD39)</f>
        <v>0</v>
      </c>
      <c r="CQ39" s="292">
        <f>SUM(CX39,DE39)</f>
        <v>0</v>
      </c>
      <c r="CR39" s="292">
        <f>SUM(CY39,DF39)</f>
        <v>0</v>
      </c>
      <c r="CS39" s="292">
        <f>SUM(CZ39,DG39)</f>
        <v>0</v>
      </c>
      <c r="CT39" s="292">
        <f>SUM(CU39:CZ39)</f>
        <v>0</v>
      </c>
      <c r="CU39" s="292">
        <f>AE39</f>
        <v>0</v>
      </c>
      <c r="CV39" s="292">
        <f>AI39</f>
        <v>0</v>
      </c>
      <c r="CW39" s="292">
        <f>AM39</f>
        <v>0</v>
      </c>
      <c r="CX39" s="292">
        <f>AQ39</f>
        <v>0</v>
      </c>
      <c r="CY39" s="292">
        <f>AU39</f>
        <v>0</v>
      </c>
      <c r="CZ39" s="292">
        <f>AY39</f>
        <v>0</v>
      </c>
      <c r="DA39" s="292">
        <f>SUM(DB39:DG39)</f>
        <v>0</v>
      </c>
      <c r="DB39" s="292">
        <f>BL39</f>
        <v>0</v>
      </c>
      <c r="DC39" s="292">
        <f>BM39</f>
        <v>0</v>
      </c>
      <c r="DD39" s="292">
        <f>BN39</f>
        <v>0</v>
      </c>
      <c r="DE39" s="292">
        <f>BO39</f>
        <v>0</v>
      </c>
      <c r="DF39" s="292">
        <f>BP39</f>
        <v>0</v>
      </c>
      <c r="DG39" s="292">
        <f>BQ39</f>
        <v>0</v>
      </c>
      <c r="DH39" s="292">
        <v>0</v>
      </c>
      <c r="DI39" s="292">
        <f>SUM(DJ39:DM39)</f>
        <v>2</v>
      </c>
      <c r="DJ39" s="292">
        <v>2</v>
      </c>
      <c r="DK39" s="292">
        <v>0</v>
      </c>
      <c r="DL39" s="292">
        <v>0</v>
      </c>
      <c r="DM39" s="292">
        <v>0</v>
      </c>
    </row>
    <row r="40" spans="1:117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SUM(E40,AD40,BC40)</f>
        <v>435</v>
      </c>
      <c r="E40" s="292">
        <f>SUM(F40,J40,N40,R40,V40,Z40)</f>
        <v>435</v>
      </c>
      <c r="F40" s="292">
        <f>SUM(G40:I40)</f>
        <v>0</v>
      </c>
      <c r="G40" s="292">
        <v>0</v>
      </c>
      <c r="H40" s="292">
        <v>0</v>
      </c>
      <c r="I40" s="292">
        <v>0</v>
      </c>
      <c r="J40" s="292">
        <f>SUM(K40:M40)</f>
        <v>385</v>
      </c>
      <c r="K40" s="292">
        <v>0</v>
      </c>
      <c r="L40" s="292">
        <v>385</v>
      </c>
      <c r="M40" s="292">
        <v>0</v>
      </c>
      <c r="N40" s="292">
        <f>SUM(O40:Q40)</f>
        <v>10</v>
      </c>
      <c r="O40" s="292">
        <v>0</v>
      </c>
      <c r="P40" s="292">
        <v>10</v>
      </c>
      <c r="Q40" s="292">
        <v>0</v>
      </c>
      <c r="R40" s="292">
        <f>SUM(S40:U40)</f>
        <v>35</v>
      </c>
      <c r="S40" s="292">
        <v>0</v>
      </c>
      <c r="T40" s="292">
        <v>35</v>
      </c>
      <c r="U40" s="292">
        <v>0</v>
      </c>
      <c r="V40" s="292">
        <f>SUM(W40:Y40)</f>
        <v>0</v>
      </c>
      <c r="W40" s="292">
        <v>0</v>
      </c>
      <c r="X40" s="292">
        <v>0</v>
      </c>
      <c r="Y40" s="292">
        <v>0</v>
      </c>
      <c r="Z40" s="292">
        <f>SUM(AA40:AC40)</f>
        <v>5</v>
      </c>
      <c r="AA40" s="292">
        <v>0</v>
      </c>
      <c r="AB40" s="292">
        <v>5</v>
      </c>
      <c r="AC40" s="292">
        <v>0</v>
      </c>
      <c r="AD40" s="292">
        <f>SUM(AE40,AI40,AM40,AQ40,AU40,AY40)</f>
        <v>0</v>
      </c>
      <c r="AE40" s="292">
        <f>SUM(AF40:AH40)</f>
        <v>0</v>
      </c>
      <c r="AF40" s="292">
        <v>0</v>
      </c>
      <c r="AG40" s="292">
        <v>0</v>
      </c>
      <c r="AH40" s="292">
        <v>0</v>
      </c>
      <c r="AI40" s="292">
        <f>SUM(AJ40:AL40)</f>
        <v>0</v>
      </c>
      <c r="AJ40" s="292">
        <v>0</v>
      </c>
      <c r="AK40" s="292">
        <v>0</v>
      </c>
      <c r="AL40" s="292">
        <v>0</v>
      </c>
      <c r="AM40" s="292">
        <f>SUM(AN40:AP40)</f>
        <v>0</v>
      </c>
      <c r="AN40" s="292">
        <v>0</v>
      </c>
      <c r="AO40" s="292">
        <v>0</v>
      </c>
      <c r="AP40" s="292">
        <v>0</v>
      </c>
      <c r="AQ40" s="292">
        <f>SUM(AR40:AT40)</f>
        <v>0</v>
      </c>
      <c r="AR40" s="292">
        <v>0</v>
      </c>
      <c r="AS40" s="292">
        <v>0</v>
      </c>
      <c r="AT40" s="292">
        <v>0</v>
      </c>
      <c r="AU40" s="292">
        <f>SUM(AV40:AX40)</f>
        <v>0</v>
      </c>
      <c r="AV40" s="292">
        <v>0</v>
      </c>
      <c r="AW40" s="292">
        <v>0</v>
      </c>
      <c r="AX40" s="292">
        <v>0</v>
      </c>
      <c r="AY40" s="292">
        <f>SUM(AZ40:BB40)</f>
        <v>0</v>
      </c>
      <c r="AZ40" s="292">
        <v>0</v>
      </c>
      <c r="BA40" s="292">
        <v>0</v>
      </c>
      <c r="BB40" s="292">
        <v>0</v>
      </c>
      <c r="BC40" s="292">
        <f>SUM(BD40,BK40)</f>
        <v>0</v>
      </c>
      <c r="BD40" s="292">
        <f>SUM(BE40:BJ40)</f>
        <v>0</v>
      </c>
      <c r="BE40" s="292">
        <v>0</v>
      </c>
      <c r="BF40" s="292">
        <v>0</v>
      </c>
      <c r="BG40" s="292">
        <v>0</v>
      </c>
      <c r="BH40" s="292">
        <v>0</v>
      </c>
      <c r="BI40" s="292">
        <v>0</v>
      </c>
      <c r="BJ40" s="292">
        <v>0</v>
      </c>
      <c r="BK40" s="292">
        <f>SUM(BL40:BQ40)</f>
        <v>0</v>
      </c>
      <c r="BL40" s="292">
        <v>0</v>
      </c>
      <c r="BM40" s="292">
        <v>0</v>
      </c>
      <c r="BN40" s="292">
        <v>0</v>
      </c>
      <c r="BO40" s="292">
        <v>0</v>
      </c>
      <c r="BP40" s="292">
        <v>0</v>
      </c>
      <c r="BQ40" s="292">
        <v>0</v>
      </c>
      <c r="BR40" s="292">
        <f>SUM(BY40,CF40)</f>
        <v>435</v>
      </c>
      <c r="BS40" s="292">
        <f>SUM(BZ40,CG40)</f>
        <v>0</v>
      </c>
      <c r="BT40" s="292">
        <f>SUM(CA40,CH40)</f>
        <v>385</v>
      </c>
      <c r="BU40" s="292">
        <f>SUM(CB40,CI40)</f>
        <v>10</v>
      </c>
      <c r="BV40" s="292">
        <f>SUM(CC40,CJ40)</f>
        <v>35</v>
      </c>
      <c r="BW40" s="292">
        <f>SUM(CD40,CK40)</f>
        <v>0</v>
      </c>
      <c r="BX40" s="292">
        <f>SUM(CE40,CL40)</f>
        <v>5</v>
      </c>
      <c r="BY40" s="292">
        <f>SUM(BZ40:CE40)</f>
        <v>435</v>
      </c>
      <c r="BZ40" s="292">
        <f>F40</f>
        <v>0</v>
      </c>
      <c r="CA40" s="292">
        <f>J40</f>
        <v>385</v>
      </c>
      <c r="CB40" s="292">
        <f>N40</f>
        <v>10</v>
      </c>
      <c r="CC40" s="292">
        <f>R40</f>
        <v>35</v>
      </c>
      <c r="CD40" s="292">
        <f>V40</f>
        <v>0</v>
      </c>
      <c r="CE40" s="292">
        <f>Z40</f>
        <v>5</v>
      </c>
      <c r="CF40" s="292">
        <f>SUM(CG40:CL40)</f>
        <v>0</v>
      </c>
      <c r="CG40" s="292">
        <f>BE40</f>
        <v>0</v>
      </c>
      <c r="CH40" s="292">
        <f>BF40</f>
        <v>0</v>
      </c>
      <c r="CI40" s="292">
        <f>BG40</f>
        <v>0</v>
      </c>
      <c r="CJ40" s="292">
        <f>BH40</f>
        <v>0</v>
      </c>
      <c r="CK40" s="292">
        <f>BI40</f>
        <v>0</v>
      </c>
      <c r="CL40" s="292">
        <f>BJ40</f>
        <v>0</v>
      </c>
      <c r="CM40" s="292">
        <f>SUM(CT40,DA40)</f>
        <v>0</v>
      </c>
      <c r="CN40" s="292">
        <f>SUM(CU40,DB40)</f>
        <v>0</v>
      </c>
      <c r="CO40" s="292">
        <f>SUM(CV40,DC40)</f>
        <v>0</v>
      </c>
      <c r="CP40" s="292">
        <f>SUM(CW40,DD40)</f>
        <v>0</v>
      </c>
      <c r="CQ40" s="292">
        <f>SUM(CX40,DE40)</f>
        <v>0</v>
      </c>
      <c r="CR40" s="292">
        <f>SUM(CY40,DF40)</f>
        <v>0</v>
      </c>
      <c r="CS40" s="292">
        <f>SUM(CZ40,DG40)</f>
        <v>0</v>
      </c>
      <c r="CT40" s="292">
        <f>SUM(CU40:CZ40)</f>
        <v>0</v>
      </c>
      <c r="CU40" s="292">
        <f>AE40</f>
        <v>0</v>
      </c>
      <c r="CV40" s="292">
        <f>AI40</f>
        <v>0</v>
      </c>
      <c r="CW40" s="292">
        <f>AM40</f>
        <v>0</v>
      </c>
      <c r="CX40" s="292">
        <f>AQ40</f>
        <v>0</v>
      </c>
      <c r="CY40" s="292">
        <f>AU40</f>
        <v>0</v>
      </c>
      <c r="CZ40" s="292">
        <f>AY40</f>
        <v>0</v>
      </c>
      <c r="DA40" s="292">
        <f>SUM(DB40:DG40)</f>
        <v>0</v>
      </c>
      <c r="DB40" s="292">
        <f>BL40</f>
        <v>0</v>
      </c>
      <c r="DC40" s="292">
        <f>BM40</f>
        <v>0</v>
      </c>
      <c r="DD40" s="292">
        <f>BN40</f>
        <v>0</v>
      </c>
      <c r="DE40" s="292">
        <f>BO40</f>
        <v>0</v>
      </c>
      <c r="DF40" s="292">
        <f>BP40</f>
        <v>0</v>
      </c>
      <c r="DG40" s="292">
        <f>BQ40</f>
        <v>0</v>
      </c>
      <c r="DH40" s="292">
        <v>0</v>
      </c>
      <c r="DI40" s="292">
        <f>SUM(DJ40:DM40)</f>
        <v>0</v>
      </c>
      <c r="DJ40" s="292">
        <v>0</v>
      </c>
      <c r="DK40" s="292">
        <v>0</v>
      </c>
      <c r="DL40" s="292">
        <v>0</v>
      </c>
      <c r="DM40" s="292">
        <v>0</v>
      </c>
    </row>
    <row r="41" spans="1:117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SUM(E41,AD41,BC41)</f>
        <v>230</v>
      </c>
      <c r="E41" s="292">
        <f>SUM(F41,J41,N41,R41,V41,Z41)</f>
        <v>165</v>
      </c>
      <c r="F41" s="292">
        <f>SUM(G41:I41)</f>
        <v>0</v>
      </c>
      <c r="G41" s="292">
        <v>0</v>
      </c>
      <c r="H41" s="292">
        <v>0</v>
      </c>
      <c r="I41" s="292">
        <v>0</v>
      </c>
      <c r="J41" s="292">
        <f>SUM(K41:M41)</f>
        <v>142</v>
      </c>
      <c r="K41" s="292">
        <v>142</v>
      </c>
      <c r="L41" s="292">
        <v>0</v>
      </c>
      <c r="M41" s="292">
        <v>0</v>
      </c>
      <c r="N41" s="292">
        <f>SUM(O41:Q41)</f>
        <v>10</v>
      </c>
      <c r="O41" s="292">
        <v>10</v>
      </c>
      <c r="P41" s="292">
        <v>0</v>
      </c>
      <c r="Q41" s="292">
        <v>0</v>
      </c>
      <c r="R41" s="292">
        <f>SUM(S41:U41)</f>
        <v>13</v>
      </c>
      <c r="S41" s="292">
        <v>13</v>
      </c>
      <c r="T41" s="292">
        <v>0</v>
      </c>
      <c r="U41" s="292">
        <v>0</v>
      </c>
      <c r="V41" s="292">
        <f>SUM(W41:Y41)</f>
        <v>0</v>
      </c>
      <c r="W41" s="292">
        <v>0</v>
      </c>
      <c r="X41" s="292">
        <v>0</v>
      </c>
      <c r="Y41" s="292">
        <v>0</v>
      </c>
      <c r="Z41" s="292">
        <f>SUM(AA41:AC41)</f>
        <v>0</v>
      </c>
      <c r="AA41" s="292">
        <v>0</v>
      </c>
      <c r="AB41" s="292">
        <v>0</v>
      </c>
      <c r="AC41" s="292">
        <v>0</v>
      </c>
      <c r="AD41" s="292">
        <f>SUM(AE41,AI41,AM41,AQ41,AU41,AY41)</f>
        <v>0</v>
      </c>
      <c r="AE41" s="292">
        <f>SUM(AF41:AH41)</f>
        <v>0</v>
      </c>
      <c r="AF41" s="292">
        <v>0</v>
      </c>
      <c r="AG41" s="292">
        <v>0</v>
      </c>
      <c r="AH41" s="292">
        <v>0</v>
      </c>
      <c r="AI41" s="292">
        <f>SUM(AJ41:AL41)</f>
        <v>0</v>
      </c>
      <c r="AJ41" s="292">
        <v>0</v>
      </c>
      <c r="AK41" s="292">
        <v>0</v>
      </c>
      <c r="AL41" s="292">
        <v>0</v>
      </c>
      <c r="AM41" s="292">
        <f>SUM(AN41:AP41)</f>
        <v>0</v>
      </c>
      <c r="AN41" s="292">
        <v>0</v>
      </c>
      <c r="AO41" s="292">
        <v>0</v>
      </c>
      <c r="AP41" s="292">
        <v>0</v>
      </c>
      <c r="AQ41" s="292">
        <f>SUM(AR41:AT41)</f>
        <v>0</v>
      </c>
      <c r="AR41" s="292">
        <v>0</v>
      </c>
      <c r="AS41" s="292">
        <v>0</v>
      </c>
      <c r="AT41" s="292">
        <v>0</v>
      </c>
      <c r="AU41" s="292">
        <f>SUM(AV41:AX41)</f>
        <v>0</v>
      </c>
      <c r="AV41" s="292">
        <v>0</v>
      </c>
      <c r="AW41" s="292">
        <v>0</v>
      </c>
      <c r="AX41" s="292">
        <v>0</v>
      </c>
      <c r="AY41" s="292">
        <f>SUM(AZ41:BB41)</f>
        <v>0</v>
      </c>
      <c r="AZ41" s="292">
        <v>0</v>
      </c>
      <c r="BA41" s="292">
        <v>0</v>
      </c>
      <c r="BB41" s="292">
        <v>0</v>
      </c>
      <c r="BC41" s="292">
        <f>SUM(BD41,BK41)</f>
        <v>65</v>
      </c>
      <c r="BD41" s="292">
        <f>SUM(BE41:BJ41)</f>
        <v>65</v>
      </c>
      <c r="BE41" s="292">
        <v>0</v>
      </c>
      <c r="BF41" s="292">
        <v>38</v>
      </c>
      <c r="BG41" s="292">
        <v>3</v>
      </c>
      <c r="BH41" s="292">
        <v>3</v>
      </c>
      <c r="BI41" s="292">
        <v>9</v>
      </c>
      <c r="BJ41" s="292">
        <v>12</v>
      </c>
      <c r="BK41" s="292">
        <f>SUM(BL41:BQ41)</f>
        <v>0</v>
      </c>
      <c r="BL41" s="292">
        <v>0</v>
      </c>
      <c r="BM41" s="292">
        <v>0</v>
      </c>
      <c r="BN41" s="292">
        <v>0</v>
      </c>
      <c r="BO41" s="292">
        <v>0</v>
      </c>
      <c r="BP41" s="292">
        <v>0</v>
      </c>
      <c r="BQ41" s="292">
        <v>0</v>
      </c>
      <c r="BR41" s="292">
        <f>SUM(BY41,CF41)</f>
        <v>230</v>
      </c>
      <c r="BS41" s="292">
        <f>SUM(BZ41,CG41)</f>
        <v>0</v>
      </c>
      <c r="BT41" s="292">
        <f>SUM(CA41,CH41)</f>
        <v>180</v>
      </c>
      <c r="BU41" s="292">
        <f>SUM(CB41,CI41)</f>
        <v>13</v>
      </c>
      <c r="BV41" s="292">
        <f>SUM(CC41,CJ41)</f>
        <v>16</v>
      </c>
      <c r="BW41" s="292">
        <f>SUM(CD41,CK41)</f>
        <v>9</v>
      </c>
      <c r="BX41" s="292">
        <f>SUM(CE41,CL41)</f>
        <v>12</v>
      </c>
      <c r="BY41" s="292">
        <f>SUM(BZ41:CE41)</f>
        <v>165</v>
      </c>
      <c r="BZ41" s="292">
        <f>F41</f>
        <v>0</v>
      </c>
      <c r="CA41" s="292">
        <f>J41</f>
        <v>142</v>
      </c>
      <c r="CB41" s="292">
        <f>N41</f>
        <v>10</v>
      </c>
      <c r="CC41" s="292">
        <f>R41</f>
        <v>13</v>
      </c>
      <c r="CD41" s="292">
        <f>V41</f>
        <v>0</v>
      </c>
      <c r="CE41" s="292">
        <f>Z41</f>
        <v>0</v>
      </c>
      <c r="CF41" s="292">
        <f>SUM(CG41:CL41)</f>
        <v>65</v>
      </c>
      <c r="CG41" s="292">
        <f>BE41</f>
        <v>0</v>
      </c>
      <c r="CH41" s="292">
        <f>BF41</f>
        <v>38</v>
      </c>
      <c r="CI41" s="292">
        <f>BG41</f>
        <v>3</v>
      </c>
      <c r="CJ41" s="292">
        <f>BH41</f>
        <v>3</v>
      </c>
      <c r="CK41" s="292">
        <f>BI41</f>
        <v>9</v>
      </c>
      <c r="CL41" s="292">
        <f>BJ41</f>
        <v>12</v>
      </c>
      <c r="CM41" s="292">
        <f>SUM(CT41,DA41)</f>
        <v>0</v>
      </c>
      <c r="CN41" s="292">
        <f>SUM(CU41,DB41)</f>
        <v>0</v>
      </c>
      <c r="CO41" s="292">
        <f>SUM(CV41,DC41)</f>
        <v>0</v>
      </c>
      <c r="CP41" s="292">
        <f>SUM(CW41,DD41)</f>
        <v>0</v>
      </c>
      <c r="CQ41" s="292">
        <f>SUM(CX41,DE41)</f>
        <v>0</v>
      </c>
      <c r="CR41" s="292">
        <f>SUM(CY41,DF41)</f>
        <v>0</v>
      </c>
      <c r="CS41" s="292">
        <f>SUM(CZ41,DG41)</f>
        <v>0</v>
      </c>
      <c r="CT41" s="292">
        <f>SUM(CU41:CZ41)</f>
        <v>0</v>
      </c>
      <c r="CU41" s="292">
        <f>AE41</f>
        <v>0</v>
      </c>
      <c r="CV41" s="292">
        <f>AI41</f>
        <v>0</v>
      </c>
      <c r="CW41" s="292">
        <f>AM41</f>
        <v>0</v>
      </c>
      <c r="CX41" s="292">
        <f>AQ41</f>
        <v>0</v>
      </c>
      <c r="CY41" s="292">
        <f>AU41</f>
        <v>0</v>
      </c>
      <c r="CZ41" s="292">
        <f>AY41</f>
        <v>0</v>
      </c>
      <c r="DA41" s="292">
        <f>SUM(DB41:DG41)</f>
        <v>0</v>
      </c>
      <c r="DB41" s="292">
        <f>BL41</f>
        <v>0</v>
      </c>
      <c r="DC41" s="292">
        <f>BM41</f>
        <v>0</v>
      </c>
      <c r="DD41" s="292">
        <f>BN41</f>
        <v>0</v>
      </c>
      <c r="DE41" s="292">
        <f>BO41</f>
        <v>0</v>
      </c>
      <c r="DF41" s="292">
        <f>BP41</f>
        <v>0</v>
      </c>
      <c r="DG41" s="292">
        <f>BQ41</f>
        <v>0</v>
      </c>
      <c r="DH41" s="292">
        <v>3</v>
      </c>
      <c r="DI41" s="292">
        <f>SUM(DJ41:DM41)</f>
        <v>0</v>
      </c>
      <c r="DJ41" s="292">
        <v>0</v>
      </c>
      <c r="DK41" s="292">
        <v>0</v>
      </c>
      <c r="DL41" s="292">
        <v>0</v>
      </c>
      <c r="DM41" s="292">
        <v>0</v>
      </c>
    </row>
    <row r="42" spans="1:117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SUM(E42,AD42,BC42)</f>
        <v>378</v>
      </c>
      <c r="E42" s="292">
        <f>SUM(F42,J42,N42,R42,V42,Z42)</f>
        <v>378</v>
      </c>
      <c r="F42" s="292">
        <f>SUM(G42:I42)</f>
        <v>0</v>
      </c>
      <c r="G42" s="292">
        <v>0</v>
      </c>
      <c r="H42" s="292">
        <v>0</v>
      </c>
      <c r="I42" s="292">
        <v>0</v>
      </c>
      <c r="J42" s="292">
        <f>SUM(K42:M42)</f>
        <v>321</v>
      </c>
      <c r="K42" s="292">
        <v>321</v>
      </c>
      <c r="L42" s="292">
        <v>0</v>
      </c>
      <c r="M42" s="292">
        <v>0</v>
      </c>
      <c r="N42" s="292">
        <f>SUM(O42:Q42)</f>
        <v>34</v>
      </c>
      <c r="O42" s="292">
        <v>34</v>
      </c>
      <c r="P42" s="292">
        <v>0</v>
      </c>
      <c r="Q42" s="292">
        <v>0</v>
      </c>
      <c r="R42" s="292">
        <f>SUM(S42:U42)</f>
        <v>18</v>
      </c>
      <c r="S42" s="292">
        <v>18</v>
      </c>
      <c r="T42" s="292">
        <v>0</v>
      </c>
      <c r="U42" s="292">
        <v>0</v>
      </c>
      <c r="V42" s="292">
        <f>SUM(W42:Y42)</f>
        <v>5</v>
      </c>
      <c r="W42" s="292">
        <v>5</v>
      </c>
      <c r="X42" s="292">
        <v>0</v>
      </c>
      <c r="Y42" s="292">
        <v>0</v>
      </c>
      <c r="Z42" s="292">
        <f>SUM(AA42:AC42)</f>
        <v>0</v>
      </c>
      <c r="AA42" s="292">
        <v>0</v>
      </c>
      <c r="AB42" s="292">
        <v>0</v>
      </c>
      <c r="AC42" s="292">
        <v>0</v>
      </c>
      <c r="AD42" s="292">
        <f>SUM(AE42,AI42,AM42,AQ42,AU42,AY42)</f>
        <v>0</v>
      </c>
      <c r="AE42" s="292">
        <f>SUM(AF42:AH42)</f>
        <v>0</v>
      </c>
      <c r="AF42" s="292">
        <v>0</v>
      </c>
      <c r="AG42" s="292">
        <v>0</v>
      </c>
      <c r="AH42" s="292">
        <v>0</v>
      </c>
      <c r="AI42" s="292">
        <f>SUM(AJ42:AL42)</f>
        <v>0</v>
      </c>
      <c r="AJ42" s="292">
        <v>0</v>
      </c>
      <c r="AK42" s="292">
        <v>0</v>
      </c>
      <c r="AL42" s="292">
        <v>0</v>
      </c>
      <c r="AM42" s="292">
        <f>SUM(AN42:AP42)</f>
        <v>0</v>
      </c>
      <c r="AN42" s="292">
        <v>0</v>
      </c>
      <c r="AO42" s="292">
        <v>0</v>
      </c>
      <c r="AP42" s="292">
        <v>0</v>
      </c>
      <c r="AQ42" s="292">
        <f>SUM(AR42:AT42)</f>
        <v>0</v>
      </c>
      <c r="AR42" s="292">
        <v>0</v>
      </c>
      <c r="AS42" s="292">
        <v>0</v>
      </c>
      <c r="AT42" s="292">
        <v>0</v>
      </c>
      <c r="AU42" s="292">
        <f>SUM(AV42:AX42)</f>
        <v>0</v>
      </c>
      <c r="AV42" s="292">
        <v>0</v>
      </c>
      <c r="AW42" s="292">
        <v>0</v>
      </c>
      <c r="AX42" s="292">
        <v>0</v>
      </c>
      <c r="AY42" s="292">
        <f>SUM(AZ42:BB42)</f>
        <v>0</v>
      </c>
      <c r="AZ42" s="292">
        <v>0</v>
      </c>
      <c r="BA42" s="292">
        <v>0</v>
      </c>
      <c r="BB42" s="292">
        <v>0</v>
      </c>
      <c r="BC42" s="292">
        <f>SUM(BD42,BK42)</f>
        <v>0</v>
      </c>
      <c r="BD42" s="292">
        <f>SUM(BE42:BJ42)</f>
        <v>0</v>
      </c>
      <c r="BE42" s="292">
        <v>0</v>
      </c>
      <c r="BF42" s="292">
        <v>0</v>
      </c>
      <c r="BG42" s="292">
        <v>0</v>
      </c>
      <c r="BH42" s="292">
        <v>0</v>
      </c>
      <c r="BI42" s="292">
        <v>0</v>
      </c>
      <c r="BJ42" s="292">
        <v>0</v>
      </c>
      <c r="BK42" s="292">
        <f>SUM(BL42:BQ42)</f>
        <v>0</v>
      </c>
      <c r="BL42" s="292">
        <v>0</v>
      </c>
      <c r="BM42" s="292">
        <v>0</v>
      </c>
      <c r="BN42" s="292">
        <v>0</v>
      </c>
      <c r="BO42" s="292">
        <v>0</v>
      </c>
      <c r="BP42" s="292">
        <v>0</v>
      </c>
      <c r="BQ42" s="292">
        <v>0</v>
      </c>
      <c r="BR42" s="292">
        <f>SUM(BY42,CF42)</f>
        <v>378</v>
      </c>
      <c r="BS42" s="292">
        <f>SUM(BZ42,CG42)</f>
        <v>0</v>
      </c>
      <c r="BT42" s="292">
        <f>SUM(CA42,CH42)</f>
        <v>321</v>
      </c>
      <c r="BU42" s="292">
        <f>SUM(CB42,CI42)</f>
        <v>34</v>
      </c>
      <c r="BV42" s="292">
        <f>SUM(CC42,CJ42)</f>
        <v>18</v>
      </c>
      <c r="BW42" s="292">
        <f>SUM(CD42,CK42)</f>
        <v>5</v>
      </c>
      <c r="BX42" s="292">
        <f>SUM(CE42,CL42)</f>
        <v>0</v>
      </c>
      <c r="BY42" s="292">
        <f>SUM(BZ42:CE42)</f>
        <v>378</v>
      </c>
      <c r="BZ42" s="292">
        <f>F42</f>
        <v>0</v>
      </c>
      <c r="CA42" s="292">
        <f>J42</f>
        <v>321</v>
      </c>
      <c r="CB42" s="292">
        <f>N42</f>
        <v>34</v>
      </c>
      <c r="CC42" s="292">
        <f>R42</f>
        <v>18</v>
      </c>
      <c r="CD42" s="292">
        <f>V42</f>
        <v>5</v>
      </c>
      <c r="CE42" s="292">
        <f>Z42</f>
        <v>0</v>
      </c>
      <c r="CF42" s="292">
        <f>SUM(CG42:CL42)</f>
        <v>0</v>
      </c>
      <c r="CG42" s="292">
        <f>BE42</f>
        <v>0</v>
      </c>
      <c r="CH42" s="292">
        <f>BF42</f>
        <v>0</v>
      </c>
      <c r="CI42" s="292">
        <f>BG42</f>
        <v>0</v>
      </c>
      <c r="CJ42" s="292">
        <f>BH42</f>
        <v>0</v>
      </c>
      <c r="CK42" s="292">
        <f>BI42</f>
        <v>0</v>
      </c>
      <c r="CL42" s="292">
        <f>BJ42</f>
        <v>0</v>
      </c>
      <c r="CM42" s="292">
        <f>SUM(CT42,DA42)</f>
        <v>0</v>
      </c>
      <c r="CN42" s="292">
        <f>SUM(CU42,DB42)</f>
        <v>0</v>
      </c>
      <c r="CO42" s="292">
        <f>SUM(CV42,DC42)</f>
        <v>0</v>
      </c>
      <c r="CP42" s="292">
        <f>SUM(CW42,DD42)</f>
        <v>0</v>
      </c>
      <c r="CQ42" s="292">
        <f>SUM(CX42,DE42)</f>
        <v>0</v>
      </c>
      <c r="CR42" s="292">
        <f>SUM(CY42,DF42)</f>
        <v>0</v>
      </c>
      <c r="CS42" s="292">
        <f>SUM(CZ42,DG42)</f>
        <v>0</v>
      </c>
      <c r="CT42" s="292">
        <f>SUM(CU42:CZ42)</f>
        <v>0</v>
      </c>
      <c r="CU42" s="292">
        <f>AE42</f>
        <v>0</v>
      </c>
      <c r="CV42" s="292">
        <f>AI42</f>
        <v>0</v>
      </c>
      <c r="CW42" s="292">
        <f>AM42</f>
        <v>0</v>
      </c>
      <c r="CX42" s="292">
        <f>AQ42</f>
        <v>0</v>
      </c>
      <c r="CY42" s="292">
        <f>AU42</f>
        <v>0</v>
      </c>
      <c r="CZ42" s="292">
        <f>AY42</f>
        <v>0</v>
      </c>
      <c r="DA42" s="292">
        <f>SUM(DB42:DG42)</f>
        <v>0</v>
      </c>
      <c r="DB42" s="292">
        <f>BL42</f>
        <v>0</v>
      </c>
      <c r="DC42" s="292">
        <f>BM42</f>
        <v>0</v>
      </c>
      <c r="DD42" s="292">
        <f>BN42</f>
        <v>0</v>
      </c>
      <c r="DE42" s="292">
        <f>BO42</f>
        <v>0</v>
      </c>
      <c r="DF42" s="292">
        <f>BP42</f>
        <v>0</v>
      </c>
      <c r="DG42" s="292">
        <f>BQ42</f>
        <v>0</v>
      </c>
      <c r="DH42" s="292">
        <v>0</v>
      </c>
      <c r="DI42" s="292">
        <f>SUM(DJ42:DM42)</f>
        <v>0</v>
      </c>
      <c r="DJ42" s="292">
        <v>0</v>
      </c>
      <c r="DK42" s="292">
        <v>0</v>
      </c>
      <c r="DL42" s="292">
        <v>0</v>
      </c>
      <c r="DM42" s="292">
        <v>0</v>
      </c>
    </row>
    <row r="43" spans="1:117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SUM(E43,AD43,BC43)</f>
        <v>480</v>
      </c>
      <c r="E43" s="292">
        <f>SUM(F43,J43,N43,R43,V43,Z43)</f>
        <v>432</v>
      </c>
      <c r="F43" s="292">
        <f>SUM(G43:I43)</f>
        <v>0</v>
      </c>
      <c r="G43" s="292">
        <v>0</v>
      </c>
      <c r="H43" s="292">
        <v>0</v>
      </c>
      <c r="I43" s="292">
        <v>0</v>
      </c>
      <c r="J43" s="292">
        <f>SUM(K43:M43)</f>
        <v>366</v>
      </c>
      <c r="K43" s="292">
        <v>0</v>
      </c>
      <c r="L43" s="292">
        <v>366</v>
      </c>
      <c r="M43" s="292">
        <v>0</v>
      </c>
      <c r="N43" s="292">
        <f>SUM(O43:Q43)</f>
        <v>17</v>
      </c>
      <c r="O43" s="292">
        <v>0</v>
      </c>
      <c r="P43" s="292">
        <v>17</v>
      </c>
      <c r="Q43" s="292">
        <v>0</v>
      </c>
      <c r="R43" s="292">
        <f>SUM(S43:U43)</f>
        <v>49</v>
      </c>
      <c r="S43" s="292">
        <v>0</v>
      </c>
      <c r="T43" s="292">
        <v>49</v>
      </c>
      <c r="U43" s="292">
        <v>0</v>
      </c>
      <c r="V43" s="292">
        <f>SUM(W43:Y43)</f>
        <v>0</v>
      </c>
      <c r="W43" s="292">
        <v>0</v>
      </c>
      <c r="X43" s="292">
        <v>0</v>
      </c>
      <c r="Y43" s="292">
        <v>0</v>
      </c>
      <c r="Z43" s="292">
        <f>SUM(AA43:AC43)</f>
        <v>0</v>
      </c>
      <c r="AA43" s="292">
        <v>0</v>
      </c>
      <c r="AB43" s="292">
        <v>0</v>
      </c>
      <c r="AC43" s="292">
        <v>0</v>
      </c>
      <c r="AD43" s="292">
        <f>SUM(AE43,AI43,AM43,AQ43,AU43,AY43)</f>
        <v>0</v>
      </c>
      <c r="AE43" s="292">
        <f>SUM(AF43:AH43)</f>
        <v>0</v>
      </c>
      <c r="AF43" s="292">
        <v>0</v>
      </c>
      <c r="AG43" s="292">
        <v>0</v>
      </c>
      <c r="AH43" s="292">
        <v>0</v>
      </c>
      <c r="AI43" s="292">
        <f>SUM(AJ43:AL43)</f>
        <v>0</v>
      </c>
      <c r="AJ43" s="292">
        <v>0</v>
      </c>
      <c r="AK43" s="292">
        <v>0</v>
      </c>
      <c r="AL43" s="292">
        <v>0</v>
      </c>
      <c r="AM43" s="292">
        <f>SUM(AN43:AP43)</f>
        <v>0</v>
      </c>
      <c r="AN43" s="292">
        <v>0</v>
      </c>
      <c r="AO43" s="292">
        <v>0</v>
      </c>
      <c r="AP43" s="292">
        <v>0</v>
      </c>
      <c r="AQ43" s="292">
        <f>SUM(AR43:AT43)</f>
        <v>0</v>
      </c>
      <c r="AR43" s="292">
        <v>0</v>
      </c>
      <c r="AS43" s="292">
        <v>0</v>
      </c>
      <c r="AT43" s="292">
        <v>0</v>
      </c>
      <c r="AU43" s="292">
        <f>SUM(AV43:AX43)</f>
        <v>0</v>
      </c>
      <c r="AV43" s="292">
        <v>0</v>
      </c>
      <c r="AW43" s="292">
        <v>0</v>
      </c>
      <c r="AX43" s="292">
        <v>0</v>
      </c>
      <c r="AY43" s="292">
        <f>SUM(AZ43:BB43)</f>
        <v>0</v>
      </c>
      <c r="AZ43" s="292">
        <v>0</v>
      </c>
      <c r="BA43" s="292">
        <v>0</v>
      </c>
      <c r="BB43" s="292">
        <v>0</v>
      </c>
      <c r="BC43" s="292">
        <f>SUM(BD43,BK43)</f>
        <v>48</v>
      </c>
      <c r="BD43" s="292">
        <f>SUM(BE43:BJ43)</f>
        <v>48</v>
      </c>
      <c r="BE43" s="292">
        <v>0</v>
      </c>
      <c r="BF43" s="292">
        <v>48</v>
      </c>
      <c r="BG43" s="292">
        <v>0</v>
      </c>
      <c r="BH43" s="292">
        <v>0</v>
      </c>
      <c r="BI43" s="292">
        <v>0</v>
      </c>
      <c r="BJ43" s="292">
        <v>0</v>
      </c>
      <c r="BK43" s="292">
        <f>SUM(BL43:BQ43)</f>
        <v>0</v>
      </c>
      <c r="BL43" s="292">
        <v>0</v>
      </c>
      <c r="BM43" s="292">
        <v>0</v>
      </c>
      <c r="BN43" s="292">
        <v>0</v>
      </c>
      <c r="BO43" s="292">
        <v>0</v>
      </c>
      <c r="BP43" s="292">
        <v>0</v>
      </c>
      <c r="BQ43" s="292">
        <v>0</v>
      </c>
      <c r="BR43" s="292">
        <f>SUM(BY43,CF43)</f>
        <v>480</v>
      </c>
      <c r="BS43" s="292">
        <f>SUM(BZ43,CG43)</f>
        <v>0</v>
      </c>
      <c r="BT43" s="292">
        <f>SUM(CA43,CH43)</f>
        <v>414</v>
      </c>
      <c r="BU43" s="292">
        <f>SUM(CB43,CI43)</f>
        <v>17</v>
      </c>
      <c r="BV43" s="292">
        <f>SUM(CC43,CJ43)</f>
        <v>49</v>
      </c>
      <c r="BW43" s="292">
        <f>SUM(CD43,CK43)</f>
        <v>0</v>
      </c>
      <c r="BX43" s="292">
        <f>SUM(CE43,CL43)</f>
        <v>0</v>
      </c>
      <c r="BY43" s="292">
        <f>SUM(BZ43:CE43)</f>
        <v>432</v>
      </c>
      <c r="BZ43" s="292">
        <f>F43</f>
        <v>0</v>
      </c>
      <c r="CA43" s="292">
        <f>J43</f>
        <v>366</v>
      </c>
      <c r="CB43" s="292">
        <f>N43</f>
        <v>17</v>
      </c>
      <c r="CC43" s="292">
        <f>R43</f>
        <v>49</v>
      </c>
      <c r="CD43" s="292">
        <f>V43</f>
        <v>0</v>
      </c>
      <c r="CE43" s="292">
        <f>Z43</f>
        <v>0</v>
      </c>
      <c r="CF43" s="292">
        <f>SUM(CG43:CL43)</f>
        <v>48</v>
      </c>
      <c r="CG43" s="292">
        <f>BE43</f>
        <v>0</v>
      </c>
      <c r="CH43" s="292">
        <f>BF43</f>
        <v>48</v>
      </c>
      <c r="CI43" s="292">
        <f>BG43</f>
        <v>0</v>
      </c>
      <c r="CJ43" s="292">
        <f>BH43</f>
        <v>0</v>
      </c>
      <c r="CK43" s="292">
        <f>BI43</f>
        <v>0</v>
      </c>
      <c r="CL43" s="292">
        <f>BJ43</f>
        <v>0</v>
      </c>
      <c r="CM43" s="292">
        <f>SUM(CT43,DA43)</f>
        <v>0</v>
      </c>
      <c r="CN43" s="292">
        <f>SUM(CU43,DB43)</f>
        <v>0</v>
      </c>
      <c r="CO43" s="292">
        <f>SUM(CV43,DC43)</f>
        <v>0</v>
      </c>
      <c r="CP43" s="292">
        <f>SUM(CW43,DD43)</f>
        <v>0</v>
      </c>
      <c r="CQ43" s="292">
        <f>SUM(CX43,DE43)</f>
        <v>0</v>
      </c>
      <c r="CR43" s="292">
        <f>SUM(CY43,DF43)</f>
        <v>0</v>
      </c>
      <c r="CS43" s="292">
        <f>SUM(CZ43,DG43)</f>
        <v>0</v>
      </c>
      <c r="CT43" s="292">
        <f>SUM(CU43:CZ43)</f>
        <v>0</v>
      </c>
      <c r="CU43" s="292">
        <f>AE43</f>
        <v>0</v>
      </c>
      <c r="CV43" s="292">
        <f>AI43</f>
        <v>0</v>
      </c>
      <c r="CW43" s="292">
        <f>AM43</f>
        <v>0</v>
      </c>
      <c r="CX43" s="292">
        <f>AQ43</f>
        <v>0</v>
      </c>
      <c r="CY43" s="292">
        <f>AU43</f>
        <v>0</v>
      </c>
      <c r="CZ43" s="292">
        <f>AY43</f>
        <v>0</v>
      </c>
      <c r="DA43" s="292">
        <f>SUM(DB43:DG43)</f>
        <v>0</v>
      </c>
      <c r="DB43" s="292">
        <f>BL43</f>
        <v>0</v>
      </c>
      <c r="DC43" s="292">
        <f>BM43</f>
        <v>0</v>
      </c>
      <c r="DD43" s="292">
        <f>BN43</f>
        <v>0</v>
      </c>
      <c r="DE43" s="292">
        <f>BO43</f>
        <v>0</v>
      </c>
      <c r="DF43" s="292">
        <f>BP43</f>
        <v>0</v>
      </c>
      <c r="DG43" s="292">
        <f>BQ43</f>
        <v>0</v>
      </c>
      <c r="DH43" s="292">
        <v>0</v>
      </c>
      <c r="DI43" s="292">
        <f>SUM(DJ43:DM43)</f>
        <v>0</v>
      </c>
      <c r="DJ43" s="292">
        <v>0</v>
      </c>
      <c r="DK43" s="292">
        <v>0</v>
      </c>
      <c r="DL43" s="292">
        <v>0</v>
      </c>
      <c r="DM43" s="292">
        <v>0</v>
      </c>
    </row>
    <row r="44" spans="1:117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SUM(E44,AD44,BC44)</f>
        <v>3652</v>
      </c>
      <c r="E44" s="292">
        <f>SUM(F44,J44,N44,R44,V44,Z44)</f>
        <v>1807</v>
      </c>
      <c r="F44" s="292">
        <f>SUM(G44:I44)</f>
        <v>0</v>
      </c>
      <c r="G44" s="292">
        <v>0</v>
      </c>
      <c r="H44" s="292">
        <v>0</v>
      </c>
      <c r="I44" s="292">
        <v>0</v>
      </c>
      <c r="J44" s="292">
        <f>SUM(K44:M44)</f>
        <v>1590</v>
      </c>
      <c r="K44" s="292">
        <v>0</v>
      </c>
      <c r="L44" s="292">
        <v>1590</v>
      </c>
      <c r="M44" s="292">
        <v>0</v>
      </c>
      <c r="N44" s="292">
        <f>SUM(O44:Q44)</f>
        <v>76</v>
      </c>
      <c r="O44" s="292">
        <v>0</v>
      </c>
      <c r="P44" s="292">
        <v>76</v>
      </c>
      <c r="Q44" s="292">
        <v>0</v>
      </c>
      <c r="R44" s="292">
        <f>SUM(S44:U44)</f>
        <v>124</v>
      </c>
      <c r="S44" s="292">
        <v>0</v>
      </c>
      <c r="T44" s="292">
        <v>124</v>
      </c>
      <c r="U44" s="292">
        <v>0</v>
      </c>
      <c r="V44" s="292">
        <f>SUM(W44:Y44)</f>
        <v>0</v>
      </c>
      <c r="W44" s="292">
        <v>0</v>
      </c>
      <c r="X44" s="292">
        <v>0</v>
      </c>
      <c r="Y44" s="292">
        <v>0</v>
      </c>
      <c r="Z44" s="292">
        <f>SUM(AA44:AC44)</f>
        <v>17</v>
      </c>
      <c r="AA44" s="292">
        <v>0</v>
      </c>
      <c r="AB44" s="292">
        <v>17</v>
      </c>
      <c r="AC44" s="292">
        <v>0</v>
      </c>
      <c r="AD44" s="292">
        <f>SUM(AE44,AI44,AM44,AQ44,AU44,AY44)</f>
        <v>619</v>
      </c>
      <c r="AE44" s="292">
        <f>SUM(AF44:AH44)</f>
        <v>0</v>
      </c>
      <c r="AF44" s="292">
        <v>0</v>
      </c>
      <c r="AG44" s="292">
        <v>0</v>
      </c>
      <c r="AH44" s="292">
        <v>0</v>
      </c>
      <c r="AI44" s="292">
        <f>SUM(AJ44:AL44)</f>
        <v>528</v>
      </c>
      <c r="AJ44" s="292">
        <v>0</v>
      </c>
      <c r="AK44" s="292">
        <v>528</v>
      </c>
      <c r="AL44" s="292">
        <v>0</v>
      </c>
      <c r="AM44" s="292">
        <f>SUM(AN44:AP44)</f>
        <v>53</v>
      </c>
      <c r="AN44" s="292">
        <v>0</v>
      </c>
      <c r="AO44" s="292">
        <v>53</v>
      </c>
      <c r="AP44" s="292">
        <v>0</v>
      </c>
      <c r="AQ44" s="292">
        <f>SUM(AR44:AT44)</f>
        <v>11</v>
      </c>
      <c r="AR44" s="292">
        <v>0</v>
      </c>
      <c r="AS44" s="292">
        <v>11</v>
      </c>
      <c r="AT44" s="292">
        <v>0</v>
      </c>
      <c r="AU44" s="292">
        <f>SUM(AV44:AX44)</f>
        <v>2</v>
      </c>
      <c r="AV44" s="292">
        <v>0</v>
      </c>
      <c r="AW44" s="292">
        <v>2</v>
      </c>
      <c r="AX44" s="292">
        <v>0</v>
      </c>
      <c r="AY44" s="292">
        <f>SUM(AZ44:BB44)</f>
        <v>25</v>
      </c>
      <c r="AZ44" s="292">
        <v>0</v>
      </c>
      <c r="BA44" s="292">
        <v>25</v>
      </c>
      <c r="BB44" s="292">
        <v>0</v>
      </c>
      <c r="BC44" s="292">
        <f>SUM(BD44,BK44)</f>
        <v>1226</v>
      </c>
      <c r="BD44" s="292">
        <f>SUM(BE44:BJ44)</f>
        <v>1004</v>
      </c>
      <c r="BE44" s="292">
        <v>0</v>
      </c>
      <c r="BF44" s="292">
        <v>416</v>
      </c>
      <c r="BG44" s="292">
        <v>155</v>
      </c>
      <c r="BH44" s="292">
        <v>108</v>
      </c>
      <c r="BI44" s="292">
        <v>30</v>
      </c>
      <c r="BJ44" s="292">
        <v>295</v>
      </c>
      <c r="BK44" s="292">
        <f>SUM(BL44:BQ44)</f>
        <v>222</v>
      </c>
      <c r="BL44" s="292">
        <v>0</v>
      </c>
      <c r="BM44" s="292">
        <v>130</v>
      </c>
      <c r="BN44" s="292">
        <v>45</v>
      </c>
      <c r="BO44" s="292">
        <v>31</v>
      </c>
      <c r="BP44" s="292">
        <v>8</v>
      </c>
      <c r="BQ44" s="292">
        <v>8</v>
      </c>
      <c r="BR44" s="292">
        <f>SUM(BY44,CF44)</f>
        <v>2811</v>
      </c>
      <c r="BS44" s="292">
        <f>SUM(BZ44,CG44)</f>
        <v>0</v>
      </c>
      <c r="BT44" s="292">
        <f>SUM(CA44,CH44)</f>
        <v>2006</v>
      </c>
      <c r="BU44" s="292">
        <f>SUM(CB44,CI44)</f>
        <v>231</v>
      </c>
      <c r="BV44" s="292">
        <f>SUM(CC44,CJ44)</f>
        <v>232</v>
      </c>
      <c r="BW44" s="292">
        <f>SUM(CD44,CK44)</f>
        <v>30</v>
      </c>
      <c r="BX44" s="292">
        <f>SUM(CE44,CL44)</f>
        <v>312</v>
      </c>
      <c r="BY44" s="292">
        <f>SUM(BZ44:CE44)</f>
        <v>1807</v>
      </c>
      <c r="BZ44" s="292">
        <f>F44</f>
        <v>0</v>
      </c>
      <c r="CA44" s="292">
        <f>J44</f>
        <v>1590</v>
      </c>
      <c r="CB44" s="292">
        <f>N44</f>
        <v>76</v>
      </c>
      <c r="CC44" s="292">
        <f>R44</f>
        <v>124</v>
      </c>
      <c r="CD44" s="292">
        <f>V44</f>
        <v>0</v>
      </c>
      <c r="CE44" s="292">
        <f>Z44</f>
        <v>17</v>
      </c>
      <c r="CF44" s="292">
        <f>SUM(CG44:CL44)</f>
        <v>1004</v>
      </c>
      <c r="CG44" s="292">
        <f>BE44</f>
        <v>0</v>
      </c>
      <c r="CH44" s="292">
        <f>BF44</f>
        <v>416</v>
      </c>
      <c r="CI44" s="292">
        <f>BG44</f>
        <v>155</v>
      </c>
      <c r="CJ44" s="292">
        <f>BH44</f>
        <v>108</v>
      </c>
      <c r="CK44" s="292">
        <f>BI44</f>
        <v>30</v>
      </c>
      <c r="CL44" s="292">
        <f>BJ44</f>
        <v>295</v>
      </c>
      <c r="CM44" s="292">
        <f>SUM(CT44,DA44)</f>
        <v>841</v>
      </c>
      <c r="CN44" s="292">
        <f>SUM(CU44,DB44)</f>
        <v>0</v>
      </c>
      <c r="CO44" s="292">
        <f>SUM(CV44,DC44)</f>
        <v>658</v>
      </c>
      <c r="CP44" s="292">
        <f>SUM(CW44,DD44)</f>
        <v>98</v>
      </c>
      <c r="CQ44" s="292">
        <f>SUM(CX44,DE44)</f>
        <v>42</v>
      </c>
      <c r="CR44" s="292">
        <f>SUM(CY44,DF44)</f>
        <v>10</v>
      </c>
      <c r="CS44" s="292">
        <f>SUM(CZ44,DG44)</f>
        <v>33</v>
      </c>
      <c r="CT44" s="292">
        <f>SUM(CU44:CZ44)</f>
        <v>619</v>
      </c>
      <c r="CU44" s="292">
        <f>AE44</f>
        <v>0</v>
      </c>
      <c r="CV44" s="292">
        <f>AI44</f>
        <v>528</v>
      </c>
      <c r="CW44" s="292">
        <f>AM44</f>
        <v>53</v>
      </c>
      <c r="CX44" s="292">
        <f>AQ44</f>
        <v>11</v>
      </c>
      <c r="CY44" s="292">
        <f>AU44</f>
        <v>2</v>
      </c>
      <c r="CZ44" s="292">
        <f>AY44</f>
        <v>25</v>
      </c>
      <c r="DA44" s="292">
        <f>SUM(DB44:DG44)</f>
        <v>222</v>
      </c>
      <c r="DB44" s="292">
        <f>BL44</f>
        <v>0</v>
      </c>
      <c r="DC44" s="292">
        <f>BM44</f>
        <v>130</v>
      </c>
      <c r="DD44" s="292">
        <f>BN44</f>
        <v>45</v>
      </c>
      <c r="DE44" s="292">
        <f>BO44</f>
        <v>31</v>
      </c>
      <c r="DF44" s="292">
        <f>BP44</f>
        <v>8</v>
      </c>
      <c r="DG44" s="292">
        <f>BQ44</f>
        <v>8</v>
      </c>
      <c r="DH44" s="292">
        <v>0</v>
      </c>
      <c r="DI44" s="292">
        <f>SUM(DJ44:DM44)</f>
        <v>1</v>
      </c>
      <c r="DJ44" s="292">
        <v>0</v>
      </c>
      <c r="DK44" s="292">
        <v>0</v>
      </c>
      <c r="DL44" s="292">
        <v>0</v>
      </c>
      <c r="DM44" s="292">
        <v>1</v>
      </c>
    </row>
    <row r="45" spans="1:117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SUM(E45,AD45,BC45)</f>
        <v>7311</v>
      </c>
      <c r="E45" s="292">
        <f>SUM(F45,J45,N45,R45,V45,Z45)</f>
        <v>6006</v>
      </c>
      <c r="F45" s="292">
        <f>SUM(G45:I45)</f>
        <v>0</v>
      </c>
      <c r="G45" s="292">
        <v>0</v>
      </c>
      <c r="H45" s="292">
        <v>0</v>
      </c>
      <c r="I45" s="292">
        <v>0</v>
      </c>
      <c r="J45" s="292">
        <f>SUM(K45:M45)</f>
        <v>5348</v>
      </c>
      <c r="K45" s="292">
        <v>0</v>
      </c>
      <c r="L45" s="292">
        <v>5348</v>
      </c>
      <c r="M45" s="292">
        <v>0</v>
      </c>
      <c r="N45" s="292">
        <f>SUM(O45:Q45)</f>
        <v>76</v>
      </c>
      <c r="O45" s="292">
        <v>0</v>
      </c>
      <c r="P45" s="292">
        <v>76</v>
      </c>
      <c r="Q45" s="292">
        <v>0</v>
      </c>
      <c r="R45" s="292">
        <f>SUM(S45:U45)</f>
        <v>475</v>
      </c>
      <c r="S45" s="292">
        <v>0</v>
      </c>
      <c r="T45" s="292">
        <v>475</v>
      </c>
      <c r="U45" s="292">
        <v>0</v>
      </c>
      <c r="V45" s="292">
        <f>SUM(W45:Y45)</f>
        <v>7</v>
      </c>
      <c r="W45" s="292">
        <v>0</v>
      </c>
      <c r="X45" s="292">
        <v>7</v>
      </c>
      <c r="Y45" s="292">
        <v>0</v>
      </c>
      <c r="Z45" s="292">
        <f>SUM(AA45:AC45)</f>
        <v>100</v>
      </c>
      <c r="AA45" s="292">
        <v>0</v>
      </c>
      <c r="AB45" s="292">
        <v>100</v>
      </c>
      <c r="AC45" s="292">
        <v>0</v>
      </c>
      <c r="AD45" s="292">
        <f>SUM(AE45,AI45,AM45,AQ45,AU45,AY45)</f>
        <v>1151</v>
      </c>
      <c r="AE45" s="292">
        <f>SUM(AF45:AH45)</f>
        <v>0</v>
      </c>
      <c r="AF45" s="292">
        <v>0</v>
      </c>
      <c r="AG45" s="292">
        <v>0</v>
      </c>
      <c r="AH45" s="292">
        <v>0</v>
      </c>
      <c r="AI45" s="292">
        <f>SUM(AJ45:AL45)</f>
        <v>1127</v>
      </c>
      <c r="AJ45" s="292">
        <v>0</v>
      </c>
      <c r="AK45" s="292">
        <v>0</v>
      </c>
      <c r="AL45" s="292">
        <v>1127</v>
      </c>
      <c r="AM45" s="292">
        <f>SUM(AN45:AP45)</f>
        <v>16</v>
      </c>
      <c r="AN45" s="292">
        <v>0</v>
      </c>
      <c r="AO45" s="292">
        <v>0</v>
      </c>
      <c r="AP45" s="292">
        <v>16</v>
      </c>
      <c r="AQ45" s="292">
        <f>SUM(AR45:AT45)</f>
        <v>8</v>
      </c>
      <c r="AR45" s="292">
        <v>0</v>
      </c>
      <c r="AS45" s="292">
        <v>0</v>
      </c>
      <c r="AT45" s="292">
        <v>8</v>
      </c>
      <c r="AU45" s="292">
        <f>SUM(AV45:AX45)</f>
        <v>0</v>
      </c>
      <c r="AV45" s="292">
        <v>0</v>
      </c>
      <c r="AW45" s="292">
        <v>0</v>
      </c>
      <c r="AX45" s="292">
        <v>0</v>
      </c>
      <c r="AY45" s="292">
        <f>SUM(AZ45:BB45)</f>
        <v>0</v>
      </c>
      <c r="AZ45" s="292">
        <v>0</v>
      </c>
      <c r="BA45" s="292">
        <v>0</v>
      </c>
      <c r="BB45" s="292">
        <v>0</v>
      </c>
      <c r="BC45" s="292">
        <f>SUM(BD45,BK45)</f>
        <v>154</v>
      </c>
      <c r="BD45" s="292">
        <f>SUM(BE45:BJ45)</f>
        <v>83</v>
      </c>
      <c r="BE45" s="292">
        <v>0</v>
      </c>
      <c r="BF45" s="292">
        <v>17</v>
      </c>
      <c r="BG45" s="292">
        <v>2</v>
      </c>
      <c r="BH45" s="292">
        <v>4</v>
      </c>
      <c r="BI45" s="292">
        <v>0</v>
      </c>
      <c r="BJ45" s="292">
        <v>60</v>
      </c>
      <c r="BK45" s="292">
        <f>SUM(BL45:BQ45)</f>
        <v>71</v>
      </c>
      <c r="BL45" s="292">
        <v>0</v>
      </c>
      <c r="BM45" s="292">
        <v>62</v>
      </c>
      <c r="BN45" s="292">
        <v>2</v>
      </c>
      <c r="BO45" s="292">
        <v>1</v>
      </c>
      <c r="BP45" s="292">
        <v>0</v>
      </c>
      <c r="BQ45" s="292">
        <v>6</v>
      </c>
      <c r="BR45" s="292">
        <f>SUM(BY45,CF45)</f>
        <v>6089</v>
      </c>
      <c r="BS45" s="292">
        <f>SUM(BZ45,CG45)</f>
        <v>0</v>
      </c>
      <c r="BT45" s="292">
        <f>SUM(CA45,CH45)</f>
        <v>5365</v>
      </c>
      <c r="BU45" s="292">
        <f>SUM(CB45,CI45)</f>
        <v>78</v>
      </c>
      <c r="BV45" s="292">
        <f>SUM(CC45,CJ45)</f>
        <v>479</v>
      </c>
      <c r="BW45" s="292">
        <f>SUM(CD45,CK45)</f>
        <v>7</v>
      </c>
      <c r="BX45" s="292">
        <f>SUM(CE45,CL45)</f>
        <v>160</v>
      </c>
      <c r="BY45" s="292">
        <f>SUM(BZ45:CE45)</f>
        <v>6006</v>
      </c>
      <c r="BZ45" s="292">
        <f>F45</f>
        <v>0</v>
      </c>
      <c r="CA45" s="292">
        <f>J45</f>
        <v>5348</v>
      </c>
      <c r="CB45" s="292">
        <f>N45</f>
        <v>76</v>
      </c>
      <c r="CC45" s="292">
        <f>R45</f>
        <v>475</v>
      </c>
      <c r="CD45" s="292">
        <f>V45</f>
        <v>7</v>
      </c>
      <c r="CE45" s="292">
        <f>Z45</f>
        <v>100</v>
      </c>
      <c r="CF45" s="292">
        <f>SUM(CG45:CL45)</f>
        <v>83</v>
      </c>
      <c r="CG45" s="292">
        <f>BE45</f>
        <v>0</v>
      </c>
      <c r="CH45" s="292">
        <f>BF45</f>
        <v>17</v>
      </c>
      <c r="CI45" s="292">
        <f>BG45</f>
        <v>2</v>
      </c>
      <c r="CJ45" s="292">
        <f>BH45</f>
        <v>4</v>
      </c>
      <c r="CK45" s="292">
        <f>BI45</f>
        <v>0</v>
      </c>
      <c r="CL45" s="292">
        <f>BJ45</f>
        <v>60</v>
      </c>
      <c r="CM45" s="292">
        <f>SUM(CT45,DA45)</f>
        <v>1222</v>
      </c>
      <c r="CN45" s="292">
        <f>SUM(CU45,DB45)</f>
        <v>0</v>
      </c>
      <c r="CO45" s="292">
        <f>SUM(CV45,DC45)</f>
        <v>1189</v>
      </c>
      <c r="CP45" s="292">
        <f>SUM(CW45,DD45)</f>
        <v>18</v>
      </c>
      <c r="CQ45" s="292">
        <f>SUM(CX45,DE45)</f>
        <v>9</v>
      </c>
      <c r="CR45" s="292">
        <f>SUM(CY45,DF45)</f>
        <v>0</v>
      </c>
      <c r="CS45" s="292">
        <f>SUM(CZ45,DG45)</f>
        <v>6</v>
      </c>
      <c r="CT45" s="292">
        <f>SUM(CU45:CZ45)</f>
        <v>1151</v>
      </c>
      <c r="CU45" s="292">
        <f>AE45</f>
        <v>0</v>
      </c>
      <c r="CV45" s="292">
        <f>AI45</f>
        <v>1127</v>
      </c>
      <c r="CW45" s="292">
        <f>AM45</f>
        <v>16</v>
      </c>
      <c r="CX45" s="292">
        <f>AQ45</f>
        <v>8</v>
      </c>
      <c r="CY45" s="292">
        <f>AU45</f>
        <v>0</v>
      </c>
      <c r="CZ45" s="292">
        <f>AY45</f>
        <v>0</v>
      </c>
      <c r="DA45" s="292">
        <f>SUM(DB45:DG45)</f>
        <v>71</v>
      </c>
      <c r="DB45" s="292">
        <f>BL45</f>
        <v>0</v>
      </c>
      <c r="DC45" s="292">
        <f>BM45</f>
        <v>62</v>
      </c>
      <c r="DD45" s="292">
        <f>BN45</f>
        <v>2</v>
      </c>
      <c r="DE45" s="292">
        <f>BO45</f>
        <v>1</v>
      </c>
      <c r="DF45" s="292">
        <f>BP45</f>
        <v>0</v>
      </c>
      <c r="DG45" s="292">
        <f>BQ45</f>
        <v>6</v>
      </c>
      <c r="DH45" s="292">
        <v>0</v>
      </c>
      <c r="DI45" s="292">
        <f>SUM(DJ45:DM45)</f>
        <v>0</v>
      </c>
      <c r="DJ45" s="292">
        <v>0</v>
      </c>
      <c r="DK45" s="292">
        <v>0</v>
      </c>
      <c r="DL45" s="292">
        <v>0</v>
      </c>
      <c r="DM45" s="292">
        <v>0</v>
      </c>
    </row>
    <row r="46" spans="1:117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SUM(E46,AD46,BC46)</f>
        <v>312</v>
      </c>
      <c r="E46" s="292">
        <f>SUM(F46,J46,N46,R46,V46,Z46)</f>
        <v>312</v>
      </c>
      <c r="F46" s="292">
        <f>SUM(G46:I46)</f>
        <v>0</v>
      </c>
      <c r="G46" s="292">
        <v>0</v>
      </c>
      <c r="H46" s="292">
        <v>0</v>
      </c>
      <c r="I46" s="292">
        <v>0</v>
      </c>
      <c r="J46" s="292">
        <f>SUM(K46:M46)</f>
        <v>275</v>
      </c>
      <c r="K46" s="292">
        <v>275</v>
      </c>
      <c r="L46" s="292">
        <v>0</v>
      </c>
      <c r="M46" s="292">
        <v>0</v>
      </c>
      <c r="N46" s="292">
        <f>SUM(O46:Q46)</f>
        <v>7</v>
      </c>
      <c r="O46" s="292">
        <v>7</v>
      </c>
      <c r="P46" s="292">
        <v>0</v>
      </c>
      <c r="Q46" s="292">
        <v>0</v>
      </c>
      <c r="R46" s="292">
        <f>SUM(S46:U46)</f>
        <v>30</v>
      </c>
      <c r="S46" s="292">
        <v>30</v>
      </c>
      <c r="T46" s="292">
        <v>0</v>
      </c>
      <c r="U46" s="292">
        <v>0</v>
      </c>
      <c r="V46" s="292">
        <f>SUM(W46:Y46)</f>
        <v>0</v>
      </c>
      <c r="W46" s="292">
        <v>0</v>
      </c>
      <c r="X46" s="292">
        <v>0</v>
      </c>
      <c r="Y46" s="292">
        <v>0</v>
      </c>
      <c r="Z46" s="292">
        <f>SUM(AA46:AC46)</f>
        <v>0</v>
      </c>
      <c r="AA46" s="292">
        <v>0</v>
      </c>
      <c r="AB46" s="292">
        <v>0</v>
      </c>
      <c r="AC46" s="292">
        <v>0</v>
      </c>
      <c r="AD46" s="292">
        <f>SUM(AE46,AI46,AM46,AQ46,AU46,AY46)</f>
        <v>0</v>
      </c>
      <c r="AE46" s="292">
        <f>SUM(AF46:AH46)</f>
        <v>0</v>
      </c>
      <c r="AF46" s="292">
        <v>0</v>
      </c>
      <c r="AG46" s="292">
        <v>0</v>
      </c>
      <c r="AH46" s="292">
        <v>0</v>
      </c>
      <c r="AI46" s="292">
        <f>SUM(AJ46:AL46)</f>
        <v>0</v>
      </c>
      <c r="AJ46" s="292">
        <v>0</v>
      </c>
      <c r="AK46" s="292">
        <v>0</v>
      </c>
      <c r="AL46" s="292">
        <v>0</v>
      </c>
      <c r="AM46" s="292">
        <f>SUM(AN46:AP46)</f>
        <v>0</v>
      </c>
      <c r="AN46" s="292">
        <v>0</v>
      </c>
      <c r="AO46" s="292">
        <v>0</v>
      </c>
      <c r="AP46" s="292">
        <v>0</v>
      </c>
      <c r="AQ46" s="292">
        <f>SUM(AR46:AT46)</f>
        <v>0</v>
      </c>
      <c r="AR46" s="292">
        <v>0</v>
      </c>
      <c r="AS46" s="292">
        <v>0</v>
      </c>
      <c r="AT46" s="292">
        <v>0</v>
      </c>
      <c r="AU46" s="292">
        <f>SUM(AV46:AX46)</f>
        <v>0</v>
      </c>
      <c r="AV46" s="292">
        <v>0</v>
      </c>
      <c r="AW46" s="292">
        <v>0</v>
      </c>
      <c r="AX46" s="292">
        <v>0</v>
      </c>
      <c r="AY46" s="292">
        <f>SUM(AZ46:BB46)</f>
        <v>0</v>
      </c>
      <c r="AZ46" s="292">
        <v>0</v>
      </c>
      <c r="BA46" s="292">
        <v>0</v>
      </c>
      <c r="BB46" s="292">
        <v>0</v>
      </c>
      <c r="BC46" s="292">
        <f>SUM(BD46,BK46)</f>
        <v>0</v>
      </c>
      <c r="BD46" s="292">
        <f>SUM(BE46:BJ46)</f>
        <v>0</v>
      </c>
      <c r="BE46" s="292">
        <v>0</v>
      </c>
      <c r="BF46" s="292">
        <v>0</v>
      </c>
      <c r="BG46" s="292">
        <v>0</v>
      </c>
      <c r="BH46" s="292">
        <v>0</v>
      </c>
      <c r="BI46" s="292">
        <v>0</v>
      </c>
      <c r="BJ46" s="292">
        <v>0</v>
      </c>
      <c r="BK46" s="292">
        <f>SUM(BL46:BQ46)</f>
        <v>0</v>
      </c>
      <c r="BL46" s="292">
        <v>0</v>
      </c>
      <c r="BM46" s="292">
        <v>0</v>
      </c>
      <c r="BN46" s="292">
        <v>0</v>
      </c>
      <c r="BO46" s="292">
        <v>0</v>
      </c>
      <c r="BP46" s="292">
        <v>0</v>
      </c>
      <c r="BQ46" s="292">
        <v>0</v>
      </c>
      <c r="BR46" s="292">
        <f>SUM(BY46,CF46)</f>
        <v>312</v>
      </c>
      <c r="BS46" s="292">
        <f>SUM(BZ46,CG46)</f>
        <v>0</v>
      </c>
      <c r="BT46" s="292">
        <f>SUM(CA46,CH46)</f>
        <v>275</v>
      </c>
      <c r="BU46" s="292">
        <f>SUM(CB46,CI46)</f>
        <v>7</v>
      </c>
      <c r="BV46" s="292">
        <f>SUM(CC46,CJ46)</f>
        <v>30</v>
      </c>
      <c r="BW46" s="292">
        <f>SUM(CD46,CK46)</f>
        <v>0</v>
      </c>
      <c r="BX46" s="292">
        <f>SUM(CE46,CL46)</f>
        <v>0</v>
      </c>
      <c r="BY46" s="292">
        <f>SUM(BZ46:CE46)</f>
        <v>312</v>
      </c>
      <c r="BZ46" s="292">
        <f>F46</f>
        <v>0</v>
      </c>
      <c r="CA46" s="292">
        <f>J46</f>
        <v>275</v>
      </c>
      <c r="CB46" s="292">
        <f>N46</f>
        <v>7</v>
      </c>
      <c r="CC46" s="292">
        <f>R46</f>
        <v>30</v>
      </c>
      <c r="CD46" s="292">
        <f>V46</f>
        <v>0</v>
      </c>
      <c r="CE46" s="292">
        <f>Z46</f>
        <v>0</v>
      </c>
      <c r="CF46" s="292">
        <f>SUM(CG46:CL46)</f>
        <v>0</v>
      </c>
      <c r="CG46" s="292">
        <f>BE46</f>
        <v>0</v>
      </c>
      <c r="CH46" s="292">
        <f>BF46</f>
        <v>0</v>
      </c>
      <c r="CI46" s="292">
        <f>BG46</f>
        <v>0</v>
      </c>
      <c r="CJ46" s="292">
        <f>BH46</f>
        <v>0</v>
      </c>
      <c r="CK46" s="292">
        <f>BI46</f>
        <v>0</v>
      </c>
      <c r="CL46" s="292">
        <f>BJ46</f>
        <v>0</v>
      </c>
      <c r="CM46" s="292">
        <f>SUM(CT46,DA46)</f>
        <v>0</v>
      </c>
      <c r="CN46" s="292">
        <f>SUM(CU46,DB46)</f>
        <v>0</v>
      </c>
      <c r="CO46" s="292">
        <f>SUM(CV46,DC46)</f>
        <v>0</v>
      </c>
      <c r="CP46" s="292">
        <f>SUM(CW46,DD46)</f>
        <v>0</v>
      </c>
      <c r="CQ46" s="292">
        <f>SUM(CX46,DE46)</f>
        <v>0</v>
      </c>
      <c r="CR46" s="292">
        <f>SUM(CY46,DF46)</f>
        <v>0</v>
      </c>
      <c r="CS46" s="292">
        <f>SUM(CZ46,DG46)</f>
        <v>0</v>
      </c>
      <c r="CT46" s="292">
        <f>SUM(CU46:CZ46)</f>
        <v>0</v>
      </c>
      <c r="CU46" s="292">
        <f>AE46</f>
        <v>0</v>
      </c>
      <c r="CV46" s="292">
        <f>AI46</f>
        <v>0</v>
      </c>
      <c r="CW46" s="292">
        <f>AM46</f>
        <v>0</v>
      </c>
      <c r="CX46" s="292">
        <f>AQ46</f>
        <v>0</v>
      </c>
      <c r="CY46" s="292">
        <f>AU46</f>
        <v>0</v>
      </c>
      <c r="CZ46" s="292">
        <f>AY46</f>
        <v>0</v>
      </c>
      <c r="DA46" s="292">
        <f>SUM(DB46:DG46)</f>
        <v>0</v>
      </c>
      <c r="DB46" s="292">
        <f>BL46</f>
        <v>0</v>
      </c>
      <c r="DC46" s="292">
        <f>BM46</f>
        <v>0</v>
      </c>
      <c r="DD46" s="292">
        <f>BN46</f>
        <v>0</v>
      </c>
      <c r="DE46" s="292">
        <f>BO46</f>
        <v>0</v>
      </c>
      <c r="DF46" s="292">
        <f>BP46</f>
        <v>0</v>
      </c>
      <c r="DG46" s="292">
        <f>BQ46</f>
        <v>0</v>
      </c>
      <c r="DH46" s="292">
        <v>1</v>
      </c>
      <c r="DI46" s="292">
        <f>SUM(DJ46:DM46)</f>
        <v>24</v>
      </c>
      <c r="DJ46" s="292">
        <v>24</v>
      </c>
      <c r="DK46" s="292">
        <v>0</v>
      </c>
      <c r="DL46" s="292">
        <v>0</v>
      </c>
      <c r="DM46" s="292">
        <v>0</v>
      </c>
    </row>
    <row r="47" spans="1:117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SUM(E47,AD47,BC47)</f>
        <v>786</v>
      </c>
      <c r="E47" s="292">
        <f>SUM(F47,J47,N47,R47,V47,Z47)</f>
        <v>466</v>
      </c>
      <c r="F47" s="292">
        <f>SUM(G47:I47)</f>
        <v>0</v>
      </c>
      <c r="G47" s="292">
        <v>0</v>
      </c>
      <c r="H47" s="292">
        <v>0</v>
      </c>
      <c r="I47" s="292">
        <v>0</v>
      </c>
      <c r="J47" s="292">
        <f>SUM(K47:M47)</f>
        <v>240</v>
      </c>
      <c r="K47" s="292">
        <v>0</v>
      </c>
      <c r="L47" s="292">
        <v>240</v>
      </c>
      <c r="M47" s="292">
        <v>0</v>
      </c>
      <c r="N47" s="292">
        <f>SUM(O47:Q47)</f>
        <v>139</v>
      </c>
      <c r="O47" s="292">
        <v>0</v>
      </c>
      <c r="P47" s="292">
        <v>139</v>
      </c>
      <c r="Q47" s="292">
        <v>0</v>
      </c>
      <c r="R47" s="292">
        <f>SUM(S47:U47)</f>
        <v>75</v>
      </c>
      <c r="S47" s="292">
        <v>0</v>
      </c>
      <c r="T47" s="292">
        <v>75</v>
      </c>
      <c r="U47" s="292">
        <v>0</v>
      </c>
      <c r="V47" s="292">
        <f>SUM(W47:Y47)</f>
        <v>0</v>
      </c>
      <c r="W47" s="292">
        <v>0</v>
      </c>
      <c r="X47" s="292">
        <v>0</v>
      </c>
      <c r="Y47" s="292">
        <v>0</v>
      </c>
      <c r="Z47" s="292">
        <f>SUM(AA47:AC47)</f>
        <v>12</v>
      </c>
      <c r="AA47" s="292">
        <v>0</v>
      </c>
      <c r="AB47" s="292">
        <v>12</v>
      </c>
      <c r="AC47" s="292">
        <v>0</v>
      </c>
      <c r="AD47" s="292">
        <f>SUM(AE47,AI47,AM47,AQ47,AU47,AY47)</f>
        <v>314</v>
      </c>
      <c r="AE47" s="292">
        <f>SUM(AF47:AH47)</f>
        <v>0</v>
      </c>
      <c r="AF47" s="292">
        <v>0</v>
      </c>
      <c r="AG47" s="292">
        <v>0</v>
      </c>
      <c r="AH47" s="292">
        <v>0</v>
      </c>
      <c r="AI47" s="292">
        <f>SUM(AJ47:AL47)</f>
        <v>160</v>
      </c>
      <c r="AJ47" s="292">
        <v>0</v>
      </c>
      <c r="AK47" s="292">
        <v>160</v>
      </c>
      <c r="AL47" s="292">
        <v>0</v>
      </c>
      <c r="AM47" s="292">
        <f>SUM(AN47:AP47)</f>
        <v>93</v>
      </c>
      <c r="AN47" s="292">
        <v>0</v>
      </c>
      <c r="AO47" s="292">
        <v>93</v>
      </c>
      <c r="AP47" s="292">
        <v>0</v>
      </c>
      <c r="AQ47" s="292">
        <f>SUM(AR47:AT47)</f>
        <v>50</v>
      </c>
      <c r="AR47" s="292">
        <v>0</v>
      </c>
      <c r="AS47" s="292">
        <v>50</v>
      </c>
      <c r="AT47" s="292">
        <v>0</v>
      </c>
      <c r="AU47" s="292">
        <f>SUM(AV47:AX47)</f>
        <v>0</v>
      </c>
      <c r="AV47" s="292">
        <v>0</v>
      </c>
      <c r="AW47" s="292">
        <v>0</v>
      </c>
      <c r="AX47" s="292">
        <v>0</v>
      </c>
      <c r="AY47" s="292">
        <f>SUM(AZ47:BB47)</f>
        <v>11</v>
      </c>
      <c r="AZ47" s="292">
        <v>0</v>
      </c>
      <c r="BA47" s="292">
        <v>11</v>
      </c>
      <c r="BB47" s="292">
        <v>0</v>
      </c>
      <c r="BC47" s="292">
        <f>SUM(BD47,BK47)</f>
        <v>6</v>
      </c>
      <c r="BD47" s="292">
        <f>SUM(BE47:BJ47)</f>
        <v>6</v>
      </c>
      <c r="BE47" s="292">
        <v>0</v>
      </c>
      <c r="BF47" s="292">
        <v>1</v>
      </c>
      <c r="BG47" s="292">
        <v>2</v>
      </c>
      <c r="BH47" s="292">
        <v>0</v>
      </c>
      <c r="BI47" s="292">
        <v>0</v>
      </c>
      <c r="BJ47" s="292">
        <v>3</v>
      </c>
      <c r="BK47" s="292">
        <f>SUM(BL47:BQ47)</f>
        <v>0</v>
      </c>
      <c r="BL47" s="292">
        <v>0</v>
      </c>
      <c r="BM47" s="292">
        <v>0</v>
      </c>
      <c r="BN47" s="292">
        <v>0</v>
      </c>
      <c r="BO47" s="292">
        <v>0</v>
      </c>
      <c r="BP47" s="292">
        <v>0</v>
      </c>
      <c r="BQ47" s="292">
        <v>0</v>
      </c>
      <c r="BR47" s="292">
        <f>SUM(BY47,CF47)</f>
        <v>472</v>
      </c>
      <c r="BS47" s="292">
        <f>SUM(BZ47,CG47)</f>
        <v>0</v>
      </c>
      <c r="BT47" s="292">
        <f>SUM(CA47,CH47)</f>
        <v>241</v>
      </c>
      <c r="BU47" s="292">
        <f>SUM(CB47,CI47)</f>
        <v>141</v>
      </c>
      <c r="BV47" s="292">
        <f>SUM(CC47,CJ47)</f>
        <v>75</v>
      </c>
      <c r="BW47" s="292">
        <f>SUM(CD47,CK47)</f>
        <v>0</v>
      </c>
      <c r="BX47" s="292">
        <f>SUM(CE47,CL47)</f>
        <v>15</v>
      </c>
      <c r="BY47" s="292">
        <f>SUM(BZ47:CE47)</f>
        <v>466</v>
      </c>
      <c r="BZ47" s="292">
        <f>F47</f>
        <v>0</v>
      </c>
      <c r="CA47" s="292">
        <f>J47</f>
        <v>240</v>
      </c>
      <c r="CB47" s="292">
        <f>N47</f>
        <v>139</v>
      </c>
      <c r="CC47" s="292">
        <f>R47</f>
        <v>75</v>
      </c>
      <c r="CD47" s="292">
        <f>V47</f>
        <v>0</v>
      </c>
      <c r="CE47" s="292">
        <f>Z47</f>
        <v>12</v>
      </c>
      <c r="CF47" s="292">
        <f>SUM(CG47:CL47)</f>
        <v>6</v>
      </c>
      <c r="CG47" s="292">
        <f>BE47</f>
        <v>0</v>
      </c>
      <c r="CH47" s="292">
        <f>BF47</f>
        <v>1</v>
      </c>
      <c r="CI47" s="292">
        <f>BG47</f>
        <v>2</v>
      </c>
      <c r="CJ47" s="292">
        <f>BH47</f>
        <v>0</v>
      </c>
      <c r="CK47" s="292">
        <f>BI47</f>
        <v>0</v>
      </c>
      <c r="CL47" s="292">
        <f>BJ47</f>
        <v>3</v>
      </c>
      <c r="CM47" s="292">
        <f>SUM(CT47,DA47)</f>
        <v>314</v>
      </c>
      <c r="CN47" s="292">
        <f>SUM(CU47,DB47)</f>
        <v>0</v>
      </c>
      <c r="CO47" s="292">
        <f>SUM(CV47,DC47)</f>
        <v>160</v>
      </c>
      <c r="CP47" s="292">
        <f>SUM(CW47,DD47)</f>
        <v>93</v>
      </c>
      <c r="CQ47" s="292">
        <f>SUM(CX47,DE47)</f>
        <v>50</v>
      </c>
      <c r="CR47" s="292">
        <f>SUM(CY47,DF47)</f>
        <v>0</v>
      </c>
      <c r="CS47" s="292">
        <f>SUM(CZ47,DG47)</f>
        <v>11</v>
      </c>
      <c r="CT47" s="292">
        <f>SUM(CU47:CZ47)</f>
        <v>314</v>
      </c>
      <c r="CU47" s="292">
        <f>AE47</f>
        <v>0</v>
      </c>
      <c r="CV47" s="292">
        <f>AI47</f>
        <v>160</v>
      </c>
      <c r="CW47" s="292">
        <f>AM47</f>
        <v>93</v>
      </c>
      <c r="CX47" s="292">
        <f>AQ47</f>
        <v>50</v>
      </c>
      <c r="CY47" s="292">
        <f>AU47</f>
        <v>0</v>
      </c>
      <c r="CZ47" s="292">
        <f>AY47</f>
        <v>11</v>
      </c>
      <c r="DA47" s="292">
        <f>SUM(DB47:DG47)</f>
        <v>0</v>
      </c>
      <c r="DB47" s="292">
        <f>BL47</f>
        <v>0</v>
      </c>
      <c r="DC47" s="292">
        <f>BM47</f>
        <v>0</v>
      </c>
      <c r="DD47" s="292">
        <f>BN47</f>
        <v>0</v>
      </c>
      <c r="DE47" s="292">
        <f>BO47</f>
        <v>0</v>
      </c>
      <c r="DF47" s="292">
        <f>BP47</f>
        <v>0</v>
      </c>
      <c r="DG47" s="292">
        <f>BQ47</f>
        <v>0</v>
      </c>
      <c r="DH47" s="292">
        <v>1</v>
      </c>
      <c r="DI47" s="292">
        <f>SUM(DJ47:DM47)</f>
        <v>0</v>
      </c>
      <c r="DJ47" s="292">
        <v>0</v>
      </c>
      <c r="DK47" s="292">
        <v>0</v>
      </c>
      <c r="DL47" s="292">
        <v>0</v>
      </c>
      <c r="DM47" s="292">
        <v>0</v>
      </c>
    </row>
    <row r="48" spans="1:117" s="224" customFormat="1" ht="13.5" customHeight="1">
      <c r="A48" s="290" t="s">
        <v>745</v>
      </c>
      <c r="B48" s="291" t="s">
        <v>881</v>
      </c>
      <c r="C48" s="290" t="s">
        <v>882</v>
      </c>
      <c r="D48" s="292">
        <f>SUM(E48,AD48,BC48)</f>
        <v>862</v>
      </c>
      <c r="E48" s="292">
        <f>SUM(F48,J48,N48,R48,V48,Z48)</f>
        <v>769</v>
      </c>
      <c r="F48" s="292">
        <f>SUM(G48:I48)</f>
        <v>0</v>
      </c>
      <c r="G48" s="292">
        <v>0</v>
      </c>
      <c r="H48" s="292">
        <v>0</v>
      </c>
      <c r="I48" s="292">
        <v>0</v>
      </c>
      <c r="J48" s="292">
        <f>SUM(K48:M48)</f>
        <v>486</v>
      </c>
      <c r="K48" s="292">
        <v>486</v>
      </c>
      <c r="L48" s="292">
        <v>0</v>
      </c>
      <c r="M48" s="292">
        <v>0</v>
      </c>
      <c r="N48" s="292">
        <f>SUM(O48:Q48)</f>
        <v>40</v>
      </c>
      <c r="O48" s="292">
        <v>40</v>
      </c>
      <c r="P48" s="292">
        <v>0</v>
      </c>
      <c r="Q48" s="292">
        <v>0</v>
      </c>
      <c r="R48" s="292">
        <f>SUM(S48:U48)</f>
        <v>190</v>
      </c>
      <c r="S48" s="292">
        <v>190</v>
      </c>
      <c r="T48" s="292">
        <v>0</v>
      </c>
      <c r="U48" s="292">
        <v>0</v>
      </c>
      <c r="V48" s="292">
        <f>SUM(W48:Y48)</f>
        <v>0</v>
      </c>
      <c r="W48" s="292">
        <v>0</v>
      </c>
      <c r="X48" s="292">
        <v>0</v>
      </c>
      <c r="Y48" s="292">
        <v>0</v>
      </c>
      <c r="Z48" s="292">
        <f>SUM(AA48:AC48)</f>
        <v>53</v>
      </c>
      <c r="AA48" s="292">
        <v>53</v>
      </c>
      <c r="AB48" s="292">
        <v>0</v>
      </c>
      <c r="AC48" s="292">
        <v>0</v>
      </c>
      <c r="AD48" s="292">
        <f>SUM(AE48,AI48,AM48,AQ48,AU48,AY48)</f>
        <v>0</v>
      </c>
      <c r="AE48" s="292">
        <f>SUM(AF48:AH48)</f>
        <v>0</v>
      </c>
      <c r="AF48" s="292">
        <v>0</v>
      </c>
      <c r="AG48" s="292">
        <v>0</v>
      </c>
      <c r="AH48" s="292">
        <v>0</v>
      </c>
      <c r="AI48" s="292">
        <f>SUM(AJ48:AL48)</f>
        <v>0</v>
      </c>
      <c r="AJ48" s="292">
        <v>0</v>
      </c>
      <c r="AK48" s="292">
        <v>0</v>
      </c>
      <c r="AL48" s="292">
        <v>0</v>
      </c>
      <c r="AM48" s="292">
        <f>SUM(AN48:AP48)</f>
        <v>0</v>
      </c>
      <c r="AN48" s="292">
        <v>0</v>
      </c>
      <c r="AO48" s="292">
        <v>0</v>
      </c>
      <c r="AP48" s="292">
        <v>0</v>
      </c>
      <c r="AQ48" s="292">
        <f>SUM(AR48:AT48)</f>
        <v>0</v>
      </c>
      <c r="AR48" s="292">
        <v>0</v>
      </c>
      <c r="AS48" s="292">
        <v>0</v>
      </c>
      <c r="AT48" s="292">
        <v>0</v>
      </c>
      <c r="AU48" s="292">
        <f>SUM(AV48:AX48)</f>
        <v>0</v>
      </c>
      <c r="AV48" s="292">
        <v>0</v>
      </c>
      <c r="AW48" s="292">
        <v>0</v>
      </c>
      <c r="AX48" s="292">
        <v>0</v>
      </c>
      <c r="AY48" s="292">
        <f>SUM(AZ48:BB48)</f>
        <v>0</v>
      </c>
      <c r="AZ48" s="292">
        <v>0</v>
      </c>
      <c r="BA48" s="292">
        <v>0</v>
      </c>
      <c r="BB48" s="292">
        <v>0</v>
      </c>
      <c r="BC48" s="292">
        <f>SUM(BD48,BK48)</f>
        <v>93</v>
      </c>
      <c r="BD48" s="292">
        <f>SUM(BE48:BJ48)</f>
        <v>93</v>
      </c>
      <c r="BE48" s="292">
        <v>0</v>
      </c>
      <c r="BF48" s="292">
        <v>55</v>
      </c>
      <c r="BG48" s="292">
        <v>14</v>
      </c>
      <c r="BH48" s="292">
        <v>0</v>
      </c>
      <c r="BI48" s="292">
        <v>0</v>
      </c>
      <c r="BJ48" s="292">
        <v>24</v>
      </c>
      <c r="BK48" s="292">
        <f>SUM(BL48:BQ48)</f>
        <v>0</v>
      </c>
      <c r="BL48" s="292">
        <v>0</v>
      </c>
      <c r="BM48" s="292">
        <v>0</v>
      </c>
      <c r="BN48" s="292">
        <v>0</v>
      </c>
      <c r="BO48" s="292">
        <v>0</v>
      </c>
      <c r="BP48" s="292">
        <v>0</v>
      </c>
      <c r="BQ48" s="292">
        <v>0</v>
      </c>
      <c r="BR48" s="292">
        <f>SUM(BY48,CF48)</f>
        <v>862</v>
      </c>
      <c r="BS48" s="292">
        <f>SUM(BZ48,CG48)</f>
        <v>0</v>
      </c>
      <c r="BT48" s="292">
        <f>SUM(CA48,CH48)</f>
        <v>541</v>
      </c>
      <c r="BU48" s="292">
        <f>SUM(CB48,CI48)</f>
        <v>54</v>
      </c>
      <c r="BV48" s="292">
        <f>SUM(CC48,CJ48)</f>
        <v>190</v>
      </c>
      <c r="BW48" s="292">
        <f>SUM(CD48,CK48)</f>
        <v>0</v>
      </c>
      <c r="BX48" s="292">
        <f>SUM(CE48,CL48)</f>
        <v>77</v>
      </c>
      <c r="BY48" s="292">
        <f>SUM(BZ48:CE48)</f>
        <v>769</v>
      </c>
      <c r="BZ48" s="292">
        <f>F48</f>
        <v>0</v>
      </c>
      <c r="CA48" s="292">
        <f>J48</f>
        <v>486</v>
      </c>
      <c r="CB48" s="292">
        <f>N48</f>
        <v>40</v>
      </c>
      <c r="CC48" s="292">
        <f>R48</f>
        <v>190</v>
      </c>
      <c r="CD48" s="292">
        <f>V48</f>
        <v>0</v>
      </c>
      <c r="CE48" s="292">
        <f>Z48</f>
        <v>53</v>
      </c>
      <c r="CF48" s="292">
        <f>SUM(CG48:CL48)</f>
        <v>93</v>
      </c>
      <c r="CG48" s="292">
        <f>BE48</f>
        <v>0</v>
      </c>
      <c r="CH48" s="292">
        <f>BF48</f>
        <v>55</v>
      </c>
      <c r="CI48" s="292">
        <f>BG48</f>
        <v>14</v>
      </c>
      <c r="CJ48" s="292">
        <f>BH48</f>
        <v>0</v>
      </c>
      <c r="CK48" s="292">
        <f>BI48</f>
        <v>0</v>
      </c>
      <c r="CL48" s="292">
        <f>BJ48</f>
        <v>24</v>
      </c>
      <c r="CM48" s="292">
        <f>SUM(CT48,DA48)</f>
        <v>0</v>
      </c>
      <c r="CN48" s="292">
        <f>SUM(CU48,DB48)</f>
        <v>0</v>
      </c>
      <c r="CO48" s="292">
        <f>SUM(CV48,DC48)</f>
        <v>0</v>
      </c>
      <c r="CP48" s="292">
        <f>SUM(CW48,DD48)</f>
        <v>0</v>
      </c>
      <c r="CQ48" s="292">
        <f>SUM(CX48,DE48)</f>
        <v>0</v>
      </c>
      <c r="CR48" s="292">
        <f>SUM(CY48,DF48)</f>
        <v>0</v>
      </c>
      <c r="CS48" s="292">
        <f>SUM(CZ48,DG48)</f>
        <v>0</v>
      </c>
      <c r="CT48" s="292">
        <f>SUM(CU48:CZ48)</f>
        <v>0</v>
      </c>
      <c r="CU48" s="292">
        <f>AE48</f>
        <v>0</v>
      </c>
      <c r="CV48" s="292">
        <f>AI48</f>
        <v>0</v>
      </c>
      <c r="CW48" s="292">
        <f>AM48</f>
        <v>0</v>
      </c>
      <c r="CX48" s="292">
        <f>AQ48</f>
        <v>0</v>
      </c>
      <c r="CY48" s="292">
        <f>AU48</f>
        <v>0</v>
      </c>
      <c r="CZ48" s="292">
        <f>AY48</f>
        <v>0</v>
      </c>
      <c r="DA48" s="292">
        <f>SUM(DB48:DG48)</f>
        <v>0</v>
      </c>
      <c r="DB48" s="292">
        <f>BL48</f>
        <v>0</v>
      </c>
      <c r="DC48" s="292">
        <f>BM48</f>
        <v>0</v>
      </c>
      <c r="DD48" s="292">
        <f>BN48</f>
        <v>0</v>
      </c>
      <c r="DE48" s="292">
        <f>BO48</f>
        <v>0</v>
      </c>
      <c r="DF48" s="292">
        <f>BP48</f>
        <v>0</v>
      </c>
      <c r="DG48" s="292">
        <f>BQ48</f>
        <v>0</v>
      </c>
      <c r="DH48" s="292">
        <v>0</v>
      </c>
      <c r="DI48" s="292">
        <f>SUM(DJ48:DM48)</f>
        <v>0</v>
      </c>
      <c r="DJ48" s="292">
        <v>0</v>
      </c>
      <c r="DK48" s="292">
        <v>0</v>
      </c>
      <c r="DL48" s="292">
        <v>0</v>
      </c>
      <c r="DM48" s="292">
        <v>0</v>
      </c>
    </row>
    <row r="49" spans="1:117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</row>
    <row r="50" spans="1:117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</row>
    <row r="51" spans="1:117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</row>
    <row r="52" spans="1:117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</row>
    <row r="53" spans="1:117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</row>
    <row r="54" spans="1:117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</row>
    <row r="55" spans="1:117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</row>
    <row r="56" spans="1:117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</row>
    <row r="57" spans="1:117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</row>
    <row r="58" spans="1:117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</row>
    <row r="59" spans="1:117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</row>
    <row r="60" spans="1:117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</row>
    <row r="61" spans="1:117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</row>
    <row r="62" spans="1:117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</row>
    <row r="63" spans="1:117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</row>
    <row r="64" spans="1:117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</row>
    <row r="65" spans="1:117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</row>
    <row r="66" spans="1:117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</row>
    <row r="67" spans="1:117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</row>
    <row r="68" spans="1:117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</row>
    <row r="69" spans="1:117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</row>
    <row r="70" spans="1:117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</row>
    <row r="71" spans="1:117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</row>
    <row r="72" spans="1:117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</row>
    <row r="73" spans="1:117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</row>
    <row r="74" spans="1:117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</row>
    <row r="75" spans="1:117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</row>
    <row r="76" spans="1:117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</row>
    <row r="77" spans="1:117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</row>
    <row r="78" spans="1:117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</row>
    <row r="79" spans="1:117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</row>
    <row r="80" spans="1:117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</row>
    <row r="81" spans="1:117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</row>
    <row r="82" spans="1:117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</row>
    <row r="83" spans="1:117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</row>
    <row r="84" spans="1:117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</row>
    <row r="85" spans="1:117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</row>
    <row r="86" spans="1:117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</row>
    <row r="87" spans="1:117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</row>
    <row r="88" spans="1:117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</row>
    <row r="89" spans="1:117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</row>
    <row r="90" spans="1:117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</row>
    <row r="91" spans="1:117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</row>
    <row r="92" spans="1:117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</row>
    <row r="93" spans="1:117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</row>
    <row r="94" spans="1:117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</row>
    <row r="95" spans="1:117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</row>
    <row r="96" spans="1:117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</row>
    <row r="97" spans="1:117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</row>
    <row r="98" spans="1:117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</row>
    <row r="99" spans="1:117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</row>
    <row r="100" spans="1:117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</row>
    <row r="101" spans="1:117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</row>
    <row r="102" spans="1:117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</row>
    <row r="103" spans="1:117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</row>
    <row r="104" spans="1:117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</row>
    <row r="105" spans="1:117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</row>
    <row r="106" spans="1:117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</row>
    <row r="107" spans="1:117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</row>
    <row r="108" spans="1:117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</row>
    <row r="109" spans="1:117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</row>
    <row r="110" spans="1:117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</row>
    <row r="111" spans="1:117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</row>
    <row r="112" spans="1:117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</row>
    <row r="113" spans="1:117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</row>
    <row r="114" spans="1:117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</row>
    <row r="115" spans="1:117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</row>
    <row r="116" spans="1:117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</row>
    <row r="117" spans="1:117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</row>
    <row r="118" spans="1:117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</row>
    <row r="119" spans="1:117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</row>
    <row r="120" spans="1:117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</row>
    <row r="121" spans="1:117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</row>
    <row r="122" spans="1:117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</row>
    <row r="123" spans="1:117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</row>
    <row r="124" spans="1:117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</row>
    <row r="125" spans="1:117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</row>
    <row r="126" spans="1:117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</row>
    <row r="127" spans="1:117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</row>
    <row r="128" spans="1:117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</row>
    <row r="129" spans="1:117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</row>
    <row r="130" spans="1:117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</row>
    <row r="131" spans="1:117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</row>
    <row r="132" spans="1:117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</row>
    <row r="133" spans="1:117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</row>
    <row r="134" spans="1:117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</row>
    <row r="135" spans="1:117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</row>
    <row r="136" spans="1:117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</row>
    <row r="137" spans="1:117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</row>
    <row r="138" spans="1:117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</row>
    <row r="139" spans="1:117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</row>
    <row r="140" spans="1:117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</row>
    <row r="141" spans="1:117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</row>
    <row r="142" spans="1:117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</row>
    <row r="143" spans="1:117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</row>
    <row r="144" spans="1:117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</row>
    <row r="145" spans="1:117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</row>
    <row r="146" spans="1:117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</row>
    <row r="147" spans="1:117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</row>
    <row r="148" spans="1:117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</row>
    <row r="149" spans="1:117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</row>
    <row r="150" spans="1:117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</row>
    <row r="151" spans="1:117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</row>
    <row r="152" spans="1:117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</row>
    <row r="153" spans="1:117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</row>
    <row r="154" spans="1:117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</row>
    <row r="155" spans="1:117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</row>
    <row r="156" spans="1:117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</row>
    <row r="157" spans="1:117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</row>
    <row r="158" spans="1:117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</row>
    <row r="159" spans="1:117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</row>
    <row r="160" spans="1:117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</row>
    <row r="161" spans="1:117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</row>
    <row r="162" spans="1:117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</row>
    <row r="163" spans="1:117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</row>
    <row r="164" spans="1:117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</row>
    <row r="165" spans="1:117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</row>
    <row r="166" spans="1:117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</row>
    <row r="167" spans="1:117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</row>
    <row r="168" spans="1:117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</row>
    <row r="169" spans="1:117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</row>
    <row r="170" spans="1:117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</row>
    <row r="171" spans="1:117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</row>
    <row r="172" spans="1:117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</row>
    <row r="173" spans="1:117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</row>
    <row r="174" spans="1:117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</row>
    <row r="175" spans="1:117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</row>
    <row r="176" spans="1:117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</row>
    <row r="177" spans="1:117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</row>
    <row r="178" spans="1:117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</row>
    <row r="179" spans="1:117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</row>
    <row r="180" spans="1:117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</row>
    <row r="181" spans="1:117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</row>
    <row r="182" spans="1:117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</row>
    <row r="183" spans="1:117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</row>
    <row r="184" spans="1:117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</row>
    <row r="185" spans="1:117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</row>
    <row r="186" spans="1:117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</row>
    <row r="187" spans="1:117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</row>
    <row r="188" spans="1:117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</row>
    <row r="189" spans="1:117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</row>
    <row r="190" spans="1:117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</row>
    <row r="191" spans="1:117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</row>
    <row r="192" spans="1:117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</row>
    <row r="193" spans="1:117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</row>
    <row r="194" spans="1:117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</row>
    <row r="195" spans="1:117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</row>
    <row r="196" spans="1:117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</row>
    <row r="197" spans="1:117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</row>
    <row r="198" spans="1:117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</row>
    <row r="199" spans="1:117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</row>
    <row r="200" spans="1:117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</row>
    <row r="201" spans="1:117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</row>
    <row r="202" spans="1:117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</row>
    <row r="203" spans="1:117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</row>
    <row r="204" spans="1:117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</row>
    <row r="205" spans="1:117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</row>
    <row r="206" spans="1:117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</row>
    <row r="207" spans="1:117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</row>
    <row r="208" spans="1:117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</row>
    <row r="209" spans="1:117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</row>
    <row r="210" spans="1:117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</row>
    <row r="211" spans="1:117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</row>
    <row r="212" spans="1:117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</row>
    <row r="213" spans="1:117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</row>
    <row r="214" spans="1:117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</row>
    <row r="215" spans="1:117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</row>
    <row r="216" spans="1:117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</row>
    <row r="217" spans="1:117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</row>
    <row r="218" spans="1:117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</row>
    <row r="219" spans="1:117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</row>
    <row r="220" spans="1:117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</row>
    <row r="221" spans="1:117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</row>
    <row r="222" spans="1:117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</row>
    <row r="223" spans="1:117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</row>
    <row r="224" spans="1:117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</row>
    <row r="225" spans="1:117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</row>
    <row r="226" spans="1:117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</row>
    <row r="227" spans="1:117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</row>
    <row r="228" spans="1:117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</row>
    <row r="229" spans="1:117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</row>
    <row r="230" spans="1:117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</row>
    <row r="231" spans="1:117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</row>
    <row r="232" spans="1:117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</row>
    <row r="233" spans="1:117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</row>
    <row r="234" spans="1:117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</row>
    <row r="235" spans="1:117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</row>
    <row r="236" spans="1:117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</row>
    <row r="237" spans="1:117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</row>
    <row r="238" spans="1:117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</row>
    <row r="239" spans="1:117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</row>
    <row r="240" spans="1:117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</row>
    <row r="241" spans="1:117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</row>
    <row r="242" spans="1:117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</row>
    <row r="243" spans="1:117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</row>
    <row r="244" spans="1:117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</row>
    <row r="245" spans="1:117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</row>
    <row r="246" spans="1:117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</row>
    <row r="247" spans="1:117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</row>
    <row r="248" spans="1:117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</row>
    <row r="249" spans="1:117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</row>
    <row r="250" spans="1:117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</row>
    <row r="251" spans="1:117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</row>
    <row r="252" spans="1:117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</row>
    <row r="253" spans="1:117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</row>
    <row r="254" spans="1:117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</row>
    <row r="255" spans="1:117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</row>
    <row r="256" spans="1:117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</row>
    <row r="257" spans="1:117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</row>
    <row r="258" spans="1:117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</row>
    <row r="259" spans="1:117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</row>
    <row r="260" spans="1:117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</row>
    <row r="261" spans="1:117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</row>
    <row r="262" spans="1:117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</row>
    <row r="263" spans="1:117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</row>
    <row r="264" spans="1:117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</row>
    <row r="265" spans="1:117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</row>
    <row r="266" spans="1:117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</row>
    <row r="267" spans="1:117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</row>
    <row r="268" spans="1:117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</row>
    <row r="269" spans="1:117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</row>
    <row r="270" spans="1:117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</row>
    <row r="271" spans="1:117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</row>
    <row r="272" spans="1:117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</row>
    <row r="273" spans="1:117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</row>
    <row r="274" spans="1:117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</row>
    <row r="275" spans="1:117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</row>
    <row r="276" spans="1:117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</row>
    <row r="277" spans="1:117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</row>
    <row r="278" spans="1:117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</row>
    <row r="279" spans="1:117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</row>
    <row r="280" spans="1:117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</row>
    <row r="281" spans="1:117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</row>
    <row r="282" spans="1:117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</row>
    <row r="283" spans="1:117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</row>
    <row r="284" spans="1:117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</row>
    <row r="285" spans="1:117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</row>
    <row r="286" spans="1:117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</row>
    <row r="287" spans="1:117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</row>
    <row r="288" spans="1:117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</row>
    <row r="289" spans="1:117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</row>
    <row r="290" spans="1:117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</row>
    <row r="291" spans="1:117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</row>
    <row r="292" spans="1:117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</row>
    <row r="293" spans="1:117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</row>
    <row r="294" spans="1:117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</row>
    <row r="295" spans="1:117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</row>
    <row r="296" spans="1:117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</row>
    <row r="297" spans="1:117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</row>
    <row r="298" spans="1:117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</row>
    <row r="299" spans="1:117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</row>
    <row r="300" spans="1:117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</row>
    <row r="301" spans="1:117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</row>
    <row r="302" spans="1:117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</row>
    <row r="303" spans="1:117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</row>
    <row r="304" spans="1:117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</row>
    <row r="305" spans="1:117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</row>
    <row r="306" spans="1:117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</row>
    <row r="307" spans="1:117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</row>
    <row r="308" spans="1:117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</row>
    <row r="309" spans="1:117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</row>
    <row r="310" spans="1:117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</row>
    <row r="311" spans="1:117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</row>
    <row r="312" spans="1:117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</row>
    <row r="313" spans="1:117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</row>
    <row r="314" spans="1:117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</row>
    <row r="315" spans="1:117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</row>
    <row r="316" spans="1:117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</row>
    <row r="317" spans="1:117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</row>
    <row r="318" spans="1:117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</row>
    <row r="319" spans="1:117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</row>
    <row r="320" spans="1:117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</row>
    <row r="321" spans="1:117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</row>
    <row r="322" spans="1:117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</row>
    <row r="323" spans="1:117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</row>
    <row r="324" spans="1:117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</row>
    <row r="325" spans="1:117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</row>
    <row r="326" spans="1:117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</row>
    <row r="327" spans="1:117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</row>
    <row r="328" spans="1:117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</row>
    <row r="329" spans="1:117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</row>
    <row r="330" spans="1:117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</row>
    <row r="331" spans="1:117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</row>
    <row r="332" spans="1:117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</row>
    <row r="333" spans="1:117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</row>
    <row r="334" spans="1:117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</row>
    <row r="335" spans="1:117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</row>
    <row r="336" spans="1:117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</row>
    <row r="337" spans="1:117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</row>
    <row r="338" spans="1:117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</row>
    <row r="339" spans="1:117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</row>
    <row r="340" spans="1:117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</row>
    <row r="341" spans="1:117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</row>
    <row r="342" spans="1:117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</row>
    <row r="343" spans="1:117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</row>
    <row r="344" spans="1:117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</row>
    <row r="345" spans="1:117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</row>
    <row r="346" spans="1:117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</row>
    <row r="347" spans="1:117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</row>
    <row r="348" spans="1:117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</row>
    <row r="349" spans="1:117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</row>
    <row r="350" spans="1:117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</row>
    <row r="351" spans="1:117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</row>
    <row r="352" spans="1:117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</row>
    <row r="353" spans="1:117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</row>
    <row r="354" spans="1:117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</row>
    <row r="355" spans="1:117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</row>
    <row r="356" spans="1:117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</row>
    <row r="357" spans="1:117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</row>
    <row r="358" spans="1:117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</row>
    <row r="359" spans="1:117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</row>
    <row r="360" spans="1:117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</row>
    <row r="361" spans="1:117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</row>
    <row r="362" spans="1:117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</row>
    <row r="363" spans="1:117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</row>
    <row r="364" spans="1:117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</row>
    <row r="365" spans="1:117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</row>
    <row r="366" spans="1:117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</row>
    <row r="367" spans="1:117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</row>
    <row r="368" spans="1:117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</row>
    <row r="369" spans="1:117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</row>
    <row r="370" spans="1:117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</row>
    <row r="371" spans="1:117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</row>
    <row r="372" spans="1:117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</row>
    <row r="373" spans="1:117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</row>
    <row r="374" spans="1:117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</row>
    <row r="375" spans="1:117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</row>
    <row r="376" spans="1:117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</row>
    <row r="377" spans="1:117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</row>
    <row r="378" spans="1:117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</row>
    <row r="379" spans="1:117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</row>
    <row r="380" spans="1:117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</row>
    <row r="381" spans="1:117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</row>
    <row r="382" spans="1:117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</row>
    <row r="383" spans="1:117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</row>
    <row r="384" spans="1:117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</row>
    <row r="385" spans="1:117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</row>
    <row r="386" spans="1:117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</row>
    <row r="387" spans="1:117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</row>
    <row r="388" spans="1:117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</row>
    <row r="389" spans="1:117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</row>
    <row r="390" spans="1:117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</row>
    <row r="391" spans="1:117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</row>
    <row r="392" spans="1:117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</row>
    <row r="393" spans="1:117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</row>
    <row r="394" spans="1:117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</row>
    <row r="395" spans="1:117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</row>
    <row r="396" spans="1:117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</row>
    <row r="397" spans="1:117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</row>
    <row r="398" spans="1:117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</row>
    <row r="399" spans="1:117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</row>
    <row r="400" spans="1:117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</row>
    <row r="401" spans="1:117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</row>
    <row r="402" spans="1:117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</row>
    <row r="403" spans="1:117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</row>
    <row r="404" spans="1:117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</row>
    <row r="405" spans="1:117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</row>
    <row r="406" spans="1:117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</row>
    <row r="407" spans="1:117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</row>
    <row r="408" spans="1:117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</row>
    <row r="409" spans="1:117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</row>
    <row r="410" spans="1:117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</row>
    <row r="411" spans="1:117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</row>
    <row r="412" spans="1:117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</row>
    <row r="413" spans="1:117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</row>
    <row r="414" spans="1:117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</row>
    <row r="415" spans="1:117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</row>
    <row r="416" spans="1:117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</row>
    <row r="417" spans="1:117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</row>
    <row r="418" spans="1:117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</row>
    <row r="419" spans="1:117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</row>
    <row r="420" spans="1:117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</row>
    <row r="421" spans="1:117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</row>
    <row r="422" spans="1:117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</row>
    <row r="423" spans="1:117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</row>
    <row r="424" spans="1:117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</row>
    <row r="425" spans="1:117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</row>
    <row r="426" spans="1:117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</row>
    <row r="427" spans="1:117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</row>
    <row r="428" spans="1:117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</row>
    <row r="429" spans="1:117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</row>
    <row r="430" spans="1:117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</row>
    <row r="431" spans="1:117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</row>
    <row r="432" spans="1:117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</row>
    <row r="433" spans="1:117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</row>
    <row r="434" spans="1:117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</row>
    <row r="435" spans="1:117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</row>
    <row r="436" spans="1:117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</row>
    <row r="437" spans="1:117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</row>
    <row r="438" spans="1:117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</row>
    <row r="439" spans="1:117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</row>
    <row r="440" spans="1:117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</row>
    <row r="441" spans="1:117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</row>
    <row r="442" spans="1:117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</row>
    <row r="443" spans="1:117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</row>
    <row r="444" spans="1:117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</row>
    <row r="445" spans="1:117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</row>
    <row r="446" spans="1:117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</row>
    <row r="447" spans="1:117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</row>
    <row r="448" spans="1:117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</row>
    <row r="449" spans="1:117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</row>
    <row r="450" spans="1:117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</row>
    <row r="451" spans="1:117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</row>
    <row r="452" spans="1:117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</row>
    <row r="453" spans="1:117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</row>
    <row r="454" spans="1:117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</row>
    <row r="455" spans="1:117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</row>
    <row r="456" spans="1:117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</row>
    <row r="457" spans="1:117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</row>
    <row r="458" spans="1:117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</row>
    <row r="459" spans="1:117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</row>
    <row r="460" spans="1:117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</row>
    <row r="461" spans="1:117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</row>
    <row r="462" spans="1:117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</row>
    <row r="463" spans="1:117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</row>
    <row r="464" spans="1:117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</row>
    <row r="465" spans="1:117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</row>
    <row r="466" spans="1:117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</row>
    <row r="467" spans="1:117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</row>
    <row r="468" spans="1:117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</row>
    <row r="469" spans="1:117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</row>
    <row r="470" spans="1:117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</row>
    <row r="471" spans="1:117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</row>
    <row r="472" spans="1:117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</row>
    <row r="473" spans="1:117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</row>
    <row r="474" spans="1:117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</row>
    <row r="475" spans="1:117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</row>
    <row r="476" spans="1:117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</row>
    <row r="477" spans="1:117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</row>
    <row r="478" spans="1:117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</row>
    <row r="479" spans="1:117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</row>
    <row r="480" spans="1:117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</row>
    <row r="481" spans="1:117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</row>
    <row r="482" spans="1:117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</row>
    <row r="483" spans="1:117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</row>
    <row r="484" spans="1:117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</row>
    <row r="485" spans="1:117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</row>
    <row r="486" spans="1:117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</row>
    <row r="487" spans="1:117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</row>
    <row r="488" spans="1:117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</row>
    <row r="489" spans="1:117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</row>
    <row r="490" spans="1:117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</row>
    <row r="491" spans="1:117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</row>
    <row r="492" spans="1:117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</row>
    <row r="493" spans="1:117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</row>
    <row r="494" spans="1:117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</row>
    <row r="495" spans="1:117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</row>
    <row r="496" spans="1:117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</row>
    <row r="497" spans="1:117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</row>
    <row r="498" spans="1:117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</row>
    <row r="499" spans="1:117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</row>
    <row r="500" spans="1:117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</row>
    <row r="501" spans="1:117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</row>
    <row r="502" spans="1:117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</row>
    <row r="503" spans="1:117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</row>
    <row r="504" spans="1:117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</row>
    <row r="505" spans="1:117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</row>
    <row r="506" spans="1:117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</row>
    <row r="507" spans="1:117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</row>
    <row r="508" spans="1:117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</row>
    <row r="509" spans="1:117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</row>
    <row r="510" spans="1:117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</row>
    <row r="511" spans="1:117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</row>
    <row r="512" spans="1:117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</row>
    <row r="513" spans="1:117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</row>
    <row r="514" spans="1:117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</row>
    <row r="515" spans="1:117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</row>
    <row r="516" spans="1:117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</row>
    <row r="517" spans="1:117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</row>
    <row r="518" spans="1:117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</row>
    <row r="519" spans="1:117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</row>
    <row r="520" spans="1:117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</row>
    <row r="521" spans="1:117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</row>
    <row r="522" spans="1:117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</row>
    <row r="523" spans="1:117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</row>
    <row r="524" spans="1:117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</row>
    <row r="525" spans="1:117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</row>
    <row r="526" spans="1:117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</row>
    <row r="527" spans="1:117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</row>
    <row r="528" spans="1:117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</row>
    <row r="529" spans="1:117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</row>
    <row r="530" spans="1:117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</row>
    <row r="531" spans="1:117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</row>
    <row r="532" spans="1:117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</row>
    <row r="533" spans="1:117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</row>
    <row r="534" spans="1:117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</row>
    <row r="535" spans="1:117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</row>
    <row r="536" spans="1:117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</row>
    <row r="537" spans="1:117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</row>
    <row r="538" spans="1:117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</row>
    <row r="539" spans="1:117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</row>
    <row r="540" spans="1:117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</row>
    <row r="541" spans="1:117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</row>
    <row r="542" spans="1:117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</row>
    <row r="543" spans="1:117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</row>
    <row r="544" spans="1:117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</row>
    <row r="545" spans="1:117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</row>
    <row r="546" spans="1:117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</row>
    <row r="547" spans="1:117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</row>
    <row r="548" spans="1:117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</row>
    <row r="549" spans="1:117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</row>
    <row r="550" spans="1:117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</row>
    <row r="551" spans="1:117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</row>
    <row r="552" spans="1:117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</row>
    <row r="553" spans="1:117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</row>
    <row r="554" spans="1:117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</row>
    <row r="555" spans="1:117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</row>
    <row r="556" spans="1:117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</row>
    <row r="557" spans="1:117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</row>
    <row r="558" spans="1:117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</row>
    <row r="559" spans="1:117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</row>
    <row r="560" spans="1:117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</row>
    <row r="561" spans="1:117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</row>
    <row r="562" spans="1:117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</row>
    <row r="563" spans="1:117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</row>
    <row r="564" spans="1:117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</row>
    <row r="565" spans="1:117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</row>
    <row r="566" spans="1:117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</row>
    <row r="567" spans="1:117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</row>
    <row r="568" spans="1:117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</row>
    <row r="569" spans="1:117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</row>
    <row r="570" spans="1:117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</row>
    <row r="571" spans="1:117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</row>
    <row r="572" spans="1:117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</row>
    <row r="573" spans="1:117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</row>
    <row r="574" spans="1:117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</row>
    <row r="575" spans="1:117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</row>
    <row r="576" spans="1:117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</row>
    <row r="577" spans="1:117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</row>
    <row r="578" spans="1:117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</row>
    <row r="579" spans="1:117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</row>
    <row r="580" spans="1:117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</row>
    <row r="581" spans="1:117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</row>
    <row r="582" spans="1:117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</row>
    <row r="583" spans="1:117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</row>
    <row r="584" spans="1:117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</row>
    <row r="585" spans="1:117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</row>
    <row r="586" spans="1:117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</row>
    <row r="587" spans="1:117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</row>
    <row r="588" spans="1:117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</row>
    <row r="589" spans="1:117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</row>
    <row r="590" spans="1:117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</row>
    <row r="591" spans="1:117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</row>
    <row r="592" spans="1:117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</row>
    <row r="593" spans="1:117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</row>
    <row r="594" spans="1:117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</row>
    <row r="595" spans="1:117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</row>
    <row r="596" spans="1:117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</row>
    <row r="597" spans="1:117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</row>
    <row r="598" spans="1:117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</row>
    <row r="599" spans="1:117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</row>
    <row r="600" spans="1:117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</row>
    <row r="601" spans="1:117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</row>
    <row r="602" spans="1:117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</row>
    <row r="603" spans="1:117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</row>
    <row r="604" spans="1:117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</row>
    <row r="605" spans="1:117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</row>
    <row r="606" spans="1:117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</row>
    <row r="607" spans="1:117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</row>
    <row r="608" spans="1:117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</row>
    <row r="609" spans="1:117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</row>
    <row r="610" spans="1:117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</row>
    <row r="611" spans="1:117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</row>
    <row r="612" spans="1:117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</row>
    <row r="613" spans="1:117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</row>
    <row r="614" spans="1:117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</row>
    <row r="615" spans="1:117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</row>
    <row r="616" spans="1:117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</row>
    <row r="617" spans="1:117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</row>
    <row r="618" spans="1:117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</row>
    <row r="619" spans="1:117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</row>
    <row r="620" spans="1:117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</row>
    <row r="621" spans="1:117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</row>
    <row r="622" spans="1:117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</row>
    <row r="623" spans="1:117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</row>
    <row r="624" spans="1:117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</row>
    <row r="625" spans="1:117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</row>
    <row r="626" spans="1:117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</row>
    <row r="627" spans="1:117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</row>
    <row r="628" spans="1:117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</row>
    <row r="629" spans="1:117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</row>
    <row r="630" spans="1:117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</row>
    <row r="631" spans="1:117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</row>
    <row r="632" spans="1:117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</row>
    <row r="633" spans="1:117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</row>
    <row r="634" spans="1:117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</row>
    <row r="635" spans="1:117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</row>
    <row r="636" spans="1:117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</row>
    <row r="637" spans="1:117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</row>
    <row r="638" spans="1:117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</row>
    <row r="639" spans="1:117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</row>
    <row r="640" spans="1:117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</row>
    <row r="641" spans="1:117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</row>
    <row r="642" spans="1:117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</row>
    <row r="643" spans="1:117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</row>
    <row r="644" spans="1:117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</row>
    <row r="645" spans="1:117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</row>
    <row r="646" spans="1:117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</row>
    <row r="647" spans="1:117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</row>
    <row r="648" spans="1:117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</row>
    <row r="649" spans="1:117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</row>
    <row r="650" spans="1:117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</row>
    <row r="651" spans="1:117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</row>
    <row r="652" spans="1:117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</row>
    <row r="653" spans="1:117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</row>
    <row r="654" spans="1:117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</row>
    <row r="655" spans="1:117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</row>
    <row r="656" spans="1:117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</row>
    <row r="657" spans="1:117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</row>
    <row r="658" spans="1:117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</row>
    <row r="659" spans="1:117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</row>
    <row r="660" spans="1:117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</row>
    <row r="661" spans="1:117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</row>
    <row r="662" spans="1:117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</row>
    <row r="663" spans="1:117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</row>
    <row r="664" spans="1:117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</row>
    <row r="665" spans="1:117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</row>
    <row r="666" spans="1:117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</row>
    <row r="667" spans="1:117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</row>
    <row r="668" spans="1:117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</row>
    <row r="669" spans="1:117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</row>
    <row r="670" spans="1:117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</row>
    <row r="671" spans="1:117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</row>
    <row r="672" spans="1:117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</row>
    <row r="673" spans="1:117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</row>
    <row r="674" spans="1:117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</row>
    <row r="675" spans="1:117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</row>
    <row r="676" spans="1:117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</row>
    <row r="677" spans="1:117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</row>
    <row r="678" spans="1:117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</row>
    <row r="679" spans="1:117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</row>
    <row r="680" spans="1:117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</row>
    <row r="681" spans="1:117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</row>
    <row r="682" spans="1:117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</row>
    <row r="683" spans="1:117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</row>
    <row r="684" spans="1:117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</row>
    <row r="685" spans="1:117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</row>
    <row r="686" spans="1:117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</row>
    <row r="687" spans="1:117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</row>
    <row r="688" spans="1:117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</row>
    <row r="689" spans="1:117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</row>
    <row r="690" spans="1:117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</row>
    <row r="691" spans="1:117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</row>
    <row r="692" spans="1:117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</row>
    <row r="693" spans="1:117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</row>
    <row r="694" spans="1:117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</row>
    <row r="695" spans="1:117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</row>
    <row r="696" spans="1:117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</row>
    <row r="697" spans="1:117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</row>
    <row r="698" spans="1:117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</row>
    <row r="699" spans="1:117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</row>
    <row r="700" spans="1:117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</row>
    <row r="701" spans="1:117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</row>
    <row r="702" spans="1:117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</row>
    <row r="703" spans="1:117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</row>
    <row r="704" spans="1:117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</row>
    <row r="705" spans="1:117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</row>
    <row r="706" spans="1:117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</row>
    <row r="707" spans="1:117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</row>
    <row r="708" spans="1:117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</row>
    <row r="709" spans="1:117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</row>
    <row r="710" spans="1:117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</row>
    <row r="711" spans="1:117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</row>
    <row r="712" spans="1:117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</row>
    <row r="713" spans="1:117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</row>
    <row r="714" spans="1:117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</row>
    <row r="715" spans="1:117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</row>
    <row r="716" spans="1:117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</row>
    <row r="717" spans="1:117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</row>
    <row r="718" spans="1:117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</row>
    <row r="719" spans="1:117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</row>
    <row r="720" spans="1:117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</row>
    <row r="721" spans="1:117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</row>
    <row r="722" spans="1:117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</row>
    <row r="723" spans="1:117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</row>
    <row r="724" spans="1:117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</row>
    <row r="725" spans="1:117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</row>
    <row r="726" spans="1:117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</row>
    <row r="727" spans="1:117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</row>
    <row r="728" spans="1:117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</row>
    <row r="729" spans="1:117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</row>
    <row r="730" spans="1:117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</row>
    <row r="731" spans="1:117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</row>
    <row r="732" spans="1:117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</row>
    <row r="733" spans="1:117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</row>
    <row r="734" spans="1:117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</row>
    <row r="735" spans="1:117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</row>
    <row r="736" spans="1:117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</row>
    <row r="737" spans="1:117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</row>
    <row r="738" spans="1:117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</row>
    <row r="739" spans="1:117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</row>
    <row r="740" spans="1:117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</row>
    <row r="741" spans="1:117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</row>
    <row r="742" spans="1:117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</row>
    <row r="743" spans="1:117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</row>
    <row r="744" spans="1:117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</row>
    <row r="745" spans="1:117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</row>
    <row r="746" spans="1:117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</row>
    <row r="747" spans="1:117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</row>
    <row r="748" spans="1:117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</row>
    <row r="749" spans="1:117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</row>
    <row r="750" spans="1:117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</row>
    <row r="751" spans="1:117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</row>
    <row r="752" spans="1:117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</row>
    <row r="753" spans="1:117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</row>
    <row r="754" spans="1:117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</row>
    <row r="755" spans="1:117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</row>
    <row r="756" spans="1:117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</row>
    <row r="757" spans="1:117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</row>
    <row r="758" spans="1:117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</row>
    <row r="759" spans="1:117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</row>
    <row r="760" spans="1:117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</row>
    <row r="761" spans="1:117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</row>
    <row r="762" spans="1:117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</row>
    <row r="763" spans="1:117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</row>
    <row r="764" spans="1:117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</row>
    <row r="765" spans="1:117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</row>
    <row r="766" spans="1:117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</row>
    <row r="767" spans="1:117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</row>
    <row r="768" spans="1:117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</row>
    <row r="769" spans="1:117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</row>
    <row r="770" spans="1:117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</row>
    <row r="771" spans="1:117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</row>
    <row r="772" spans="1:117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</row>
    <row r="773" spans="1:117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</row>
    <row r="774" spans="1:117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</row>
    <row r="775" spans="1:117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</row>
    <row r="776" spans="1:117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</row>
    <row r="777" spans="1:117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</row>
    <row r="778" spans="1:117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</row>
    <row r="779" spans="1:117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</row>
    <row r="780" spans="1:117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</row>
    <row r="781" spans="1:117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</row>
    <row r="782" spans="1:117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</row>
    <row r="783" spans="1:117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</row>
    <row r="784" spans="1:117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</row>
    <row r="785" spans="1:117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</row>
    <row r="786" spans="1:117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</row>
    <row r="787" spans="1:117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</row>
    <row r="788" spans="1:117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</row>
    <row r="789" spans="1:117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</row>
    <row r="790" spans="1:117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</row>
    <row r="791" spans="1:117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</row>
    <row r="792" spans="1:117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</row>
    <row r="793" spans="1:117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</row>
    <row r="794" spans="1:117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</row>
    <row r="795" spans="1:117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</row>
    <row r="796" spans="1:117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</row>
    <row r="797" spans="1:117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</row>
    <row r="798" spans="1:117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</row>
    <row r="799" spans="1:117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</row>
    <row r="800" spans="1:117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</row>
    <row r="801" spans="1:117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</row>
    <row r="802" spans="1:117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</row>
    <row r="803" spans="1:117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</row>
    <row r="804" spans="1:117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</row>
    <row r="805" spans="1:117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</row>
    <row r="806" spans="1:117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</row>
    <row r="807" spans="1:117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</row>
    <row r="808" spans="1:117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</row>
    <row r="809" spans="1:117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</row>
    <row r="810" spans="1:117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</row>
    <row r="811" spans="1:117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</row>
    <row r="812" spans="1:117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</row>
    <row r="813" spans="1:117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</row>
    <row r="814" spans="1:117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</row>
    <row r="815" spans="1:117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</row>
    <row r="816" spans="1:117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</row>
    <row r="817" spans="1:117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</row>
    <row r="818" spans="1:117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</row>
    <row r="819" spans="1:117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</row>
    <row r="820" spans="1:117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</row>
    <row r="821" spans="1:117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</row>
    <row r="822" spans="1:117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</row>
    <row r="823" spans="1:117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</row>
    <row r="824" spans="1:117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</row>
    <row r="825" spans="1:117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</row>
    <row r="826" spans="1:117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</row>
    <row r="827" spans="1:117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</row>
    <row r="828" spans="1:117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</row>
    <row r="829" spans="1:117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</row>
    <row r="830" spans="1:117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</row>
    <row r="831" spans="1:117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</row>
    <row r="832" spans="1:117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</row>
    <row r="833" spans="1:117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</row>
    <row r="834" spans="1:117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</row>
    <row r="835" spans="1:117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</row>
    <row r="836" spans="1:117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</row>
    <row r="837" spans="1:117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</row>
    <row r="838" spans="1:117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</row>
    <row r="839" spans="1:117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</row>
    <row r="840" spans="1:117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</row>
    <row r="841" spans="1:117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</row>
    <row r="842" spans="1:117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</row>
    <row r="843" spans="1:117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</row>
    <row r="844" spans="1:117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</row>
    <row r="845" spans="1:117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</row>
    <row r="846" spans="1:117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</row>
    <row r="847" spans="1:117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</row>
    <row r="848" spans="1:117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</row>
    <row r="849" spans="1:117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</row>
    <row r="850" spans="1:117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</row>
    <row r="851" spans="1:117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</row>
    <row r="852" spans="1:117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</row>
    <row r="853" spans="1:117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</row>
    <row r="854" spans="1:117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</row>
    <row r="855" spans="1:117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</row>
    <row r="856" spans="1:117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</row>
    <row r="857" spans="1:117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</row>
    <row r="858" spans="1:117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</row>
    <row r="859" spans="1:117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</row>
    <row r="860" spans="1:117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</row>
    <row r="861" spans="1:117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</row>
    <row r="862" spans="1:117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</row>
    <row r="863" spans="1:117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</row>
    <row r="864" spans="1:117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</row>
    <row r="865" spans="1:117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</row>
    <row r="866" spans="1:117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</row>
    <row r="867" spans="1:117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</row>
    <row r="868" spans="1:117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</row>
    <row r="869" spans="1:117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</row>
    <row r="870" spans="1:117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</row>
    <row r="871" spans="1:117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</row>
    <row r="872" spans="1:117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</row>
    <row r="873" spans="1:117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</row>
    <row r="874" spans="1:117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</row>
    <row r="875" spans="1:117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</row>
    <row r="876" spans="1:117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</row>
    <row r="877" spans="1:117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</row>
    <row r="878" spans="1:117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</row>
    <row r="879" spans="1:117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</row>
    <row r="880" spans="1:117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</row>
    <row r="881" spans="1:117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</row>
    <row r="882" spans="1:117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</row>
    <row r="883" spans="1:117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</row>
    <row r="884" spans="1:117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</row>
    <row r="885" spans="1:117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</row>
    <row r="886" spans="1:117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</row>
    <row r="887" spans="1:117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</row>
    <row r="888" spans="1:117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</row>
    <row r="889" spans="1:117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</row>
    <row r="890" spans="1:117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</row>
    <row r="891" spans="1:117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</row>
    <row r="892" spans="1:117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</row>
    <row r="893" spans="1:117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</row>
    <row r="894" spans="1:117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</row>
    <row r="895" spans="1:117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</row>
    <row r="896" spans="1:117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</row>
    <row r="897" spans="1:117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</row>
    <row r="898" spans="1:117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</row>
    <row r="899" spans="1:117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</row>
    <row r="900" spans="1:117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</row>
    <row r="901" spans="1:117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</row>
    <row r="902" spans="1:117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</row>
    <row r="903" spans="1:117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</row>
    <row r="904" spans="1:117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</row>
    <row r="905" spans="1:117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</row>
    <row r="906" spans="1:117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</row>
    <row r="907" spans="1:117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</row>
    <row r="908" spans="1:117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</row>
    <row r="909" spans="1:117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</row>
    <row r="910" spans="1:117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</row>
    <row r="911" spans="1:117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</row>
    <row r="912" spans="1:117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</row>
    <row r="913" spans="1:117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</row>
    <row r="914" spans="1:117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</row>
    <row r="915" spans="1:117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</row>
    <row r="916" spans="1:117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</row>
    <row r="917" spans="1:117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</row>
    <row r="918" spans="1:117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</row>
    <row r="919" spans="1:117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</row>
    <row r="920" spans="1:117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</row>
    <row r="921" spans="1:117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</row>
    <row r="922" spans="1:117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</row>
    <row r="923" spans="1:117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</row>
    <row r="924" spans="1:117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</row>
    <row r="925" spans="1:117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</row>
    <row r="926" spans="1:117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</row>
    <row r="927" spans="1:117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</row>
    <row r="928" spans="1:117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</row>
    <row r="929" spans="1:117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</row>
    <row r="930" spans="1:117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</row>
    <row r="931" spans="1:117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</row>
    <row r="932" spans="1:117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</row>
    <row r="933" spans="1:117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</row>
    <row r="934" spans="1:117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</row>
    <row r="935" spans="1:117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</row>
    <row r="936" spans="1:117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</row>
    <row r="937" spans="1:117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</row>
    <row r="938" spans="1:117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</row>
    <row r="939" spans="1:117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</row>
    <row r="940" spans="1:117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</row>
    <row r="941" spans="1:117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</row>
    <row r="942" spans="1:117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</row>
    <row r="943" spans="1:117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</row>
    <row r="944" spans="1:117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</row>
    <row r="945" spans="1:117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</row>
    <row r="946" spans="1:117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</row>
    <row r="947" spans="1:117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</row>
    <row r="948" spans="1:117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</row>
    <row r="949" spans="1:117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</row>
    <row r="950" spans="1:117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</row>
    <row r="951" spans="1:117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</row>
    <row r="952" spans="1:117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</row>
    <row r="953" spans="1:117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</row>
    <row r="954" spans="1:117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</row>
    <row r="955" spans="1:117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</row>
    <row r="956" spans="1:117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</row>
    <row r="957" spans="1:117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</row>
    <row r="958" spans="1:117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</row>
    <row r="959" spans="1:117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</row>
    <row r="960" spans="1:117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</row>
    <row r="961" spans="1:117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</row>
    <row r="962" spans="1:117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</row>
    <row r="963" spans="1:117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</row>
    <row r="964" spans="1:117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</row>
    <row r="965" spans="1:117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</row>
    <row r="966" spans="1:117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</row>
    <row r="967" spans="1:117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</row>
    <row r="968" spans="1:117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</row>
    <row r="969" spans="1:117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</row>
    <row r="970" spans="1:117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</row>
    <row r="971" spans="1:117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</row>
    <row r="972" spans="1:117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</row>
    <row r="973" spans="1:117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</row>
    <row r="974" spans="1:117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</row>
    <row r="975" spans="1:117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</row>
    <row r="976" spans="1:117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</row>
    <row r="977" spans="1:117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</row>
    <row r="978" spans="1:117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</row>
    <row r="979" spans="1:117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</row>
    <row r="980" spans="1:117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</row>
    <row r="981" spans="1:117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</row>
    <row r="982" spans="1:117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</row>
    <row r="983" spans="1:117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</row>
    <row r="984" spans="1:117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</row>
    <row r="985" spans="1:117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</row>
    <row r="986" spans="1:117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</row>
    <row r="987" spans="1:117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</row>
    <row r="988" spans="1:117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</row>
    <row r="989" spans="1:117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</row>
    <row r="990" spans="1:117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</row>
    <row r="991" spans="1:117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</row>
    <row r="992" spans="1:117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</row>
    <row r="993" spans="1:117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</row>
    <row r="994" spans="1:117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</row>
    <row r="995" spans="1:117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</row>
    <row r="996" spans="1:117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</row>
    <row r="997" spans="1:117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</row>
    <row r="998" spans="1:117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</row>
    <row r="999" spans="1:117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</row>
    <row r="1000" spans="1:117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</row>
  </sheetData>
  <sortState ref="A8:DM48">
    <sortCondition ref="A8:A48"/>
    <sortCondition ref="B8:B48"/>
    <sortCondition ref="C8:C48"/>
  </sortState>
  <mergeCells count="20">
    <mergeCell ref="A2:A6"/>
    <mergeCell ref="B2:B6"/>
    <mergeCell ref="C2:C6"/>
    <mergeCell ref="DL3:DL4"/>
    <mergeCell ref="AQ4:AT4"/>
    <mergeCell ref="F4:I4"/>
    <mergeCell ref="J4:M4"/>
    <mergeCell ref="Z4:AC4"/>
    <mergeCell ref="DI3:DI4"/>
    <mergeCell ref="AU4:AX4"/>
    <mergeCell ref="DM3:DM4"/>
    <mergeCell ref="N4:Q4"/>
    <mergeCell ref="R4:U4"/>
    <mergeCell ref="V4:Y4"/>
    <mergeCell ref="DJ3:DJ4"/>
    <mergeCell ref="DK3:DK4"/>
    <mergeCell ref="AY4:BB4"/>
    <mergeCell ref="AE4:AH4"/>
    <mergeCell ref="AI4:AL4"/>
    <mergeCell ref="AM4:AP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&amp;Lごみ搬入量の状況（平成28年度実績）</oddHeader>
  </headerFooter>
  <colBreaks count="5" manualBreakCount="5">
    <brk id="13" min="1" max="47" man="1"/>
    <brk id="25" min="1" max="47" man="1"/>
    <brk id="38" min="1" max="47" man="1"/>
    <brk id="50" min="1" max="47" man="1"/>
    <brk id="62" min="1" max="4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N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44" width="9.875" style="227" customWidth="1"/>
    <col min="145" max="16384" width="9" style="222"/>
  </cols>
  <sheetData>
    <row r="1" spans="1:144" ht="17.25">
      <c r="A1" s="179" t="s">
        <v>749</v>
      </c>
      <c r="B1" s="223"/>
      <c r="C1" s="223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</row>
    <row r="2" spans="1:144" s="175" customFormat="1" ht="25.5" customHeight="1">
      <c r="A2" s="323" t="s">
        <v>11</v>
      </c>
      <c r="B2" s="323" t="s">
        <v>12</v>
      </c>
      <c r="C2" s="325" t="s">
        <v>13</v>
      </c>
      <c r="D2" s="237" t="s">
        <v>53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1"/>
    </row>
    <row r="3" spans="1:144" s="175" customFormat="1" ht="25.5" customHeight="1">
      <c r="A3" s="324"/>
      <c r="B3" s="324"/>
      <c r="C3" s="326"/>
      <c r="D3" s="245"/>
      <c r="E3" s="246" t="s">
        <v>54</v>
      </c>
      <c r="F3" s="238"/>
      <c r="G3" s="238"/>
      <c r="H3" s="238"/>
      <c r="I3" s="238"/>
      <c r="J3" s="238"/>
      <c r="K3" s="238"/>
      <c r="L3" s="238"/>
      <c r="M3" s="233"/>
      <c r="N3" s="238"/>
      <c r="O3" s="238"/>
      <c r="P3" s="238"/>
      <c r="Q3" s="238"/>
      <c r="R3" s="238"/>
      <c r="S3" s="238"/>
      <c r="T3" s="246" t="s">
        <v>55</v>
      </c>
      <c r="U3" s="238"/>
      <c r="V3" s="238"/>
      <c r="W3" s="238"/>
      <c r="X3" s="238"/>
      <c r="Y3" s="238"/>
      <c r="Z3" s="238"/>
      <c r="AA3" s="238"/>
      <c r="AB3" s="233"/>
      <c r="AC3" s="238"/>
      <c r="AD3" s="238"/>
      <c r="AE3" s="238"/>
      <c r="AF3" s="238"/>
      <c r="AG3" s="238"/>
      <c r="AH3" s="238"/>
      <c r="AI3" s="246" t="s">
        <v>56</v>
      </c>
      <c r="AJ3" s="238"/>
      <c r="AK3" s="238"/>
      <c r="AL3" s="238"/>
      <c r="AM3" s="238"/>
      <c r="AN3" s="238"/>
      <c r="AO3" s="238"/>
      <c r="AP3" s="238"/>
      <c r="AQ3" s="233"/>
      <c r="AR3" s="238"/>
      <c r="AS3" s="238"/>
      <c r="AT3" s="238"/>
      <c r="AU3" s="238"/>
      <c r="AV3" s="238"/>
      <c r="AW3" s="238"/>
      <c r="AX3" s="246" t="s">
        <v>57</v>
      </c>
      <c r="AY3" s="238"/>
      <c r="AZ3" s="238"/>
      <c r="BA3" s="238"/>
      <c r="BB3" s="238"/>
      <c r="BC3" s="238"/>
      <c r="BD3" s="238"/>
      <c r="BE3" s="238"/>
      <c r="BF3" s="233"/>
      <c r="BG3" s="238"/>
      <c r="BH3" s="238"/>
      <c r="BI3" s="238"/>
      <c r="BJ3" s="238"/>
      <c r="BK3" s="238"/>
      <c r="BL3" s="238"/>
      <c r="BM3" s="246" t="s">
        <v>58</v>
      </c>
      <c r="BN3" s="238"/>
      <c r="BO3" s="238"/>
      <c r="BP3" s="238"/>
      <c r="BQ3" s="238"/>
      <c r="BR3" s="238"/>
      <c r="BS3" s="238"/>
      <c r="BT3" s="238"/>
      <c r="BU3" s="233"/>
      <c r="BV3" s="238"/>
      <c r="BW3" s="238"/>
      <c r="BX3" s="238"/>
      <c r="BY3" s="238"/>
      <c r="BZ3" s="238"/>
      <c r="CA3" s="238"/>
      <c r="CB3" s="246" t="s">
        <v>59</v>
      </c>
      <c r="CC3" s="238"/>
      <c r="CD3" s="238"/>
      <c r="CE3" s="238"/>
      <c r="CF3" s="238"/>
      <c r="CG3" s="238"/>
      <c r="CH3" s="238"/>
      <c r="CI3" s="238"/>
      <c r="CJ3" s="233"/>
      <c r="CK3" s="238"/>
      <c r="CL3" s="238"/>
      <c r="CM3" s="238"/>
      <c r="CN3" s="238"/>
      <c r="CO3" s="238"/>
      <c r="CP3" s="238"/>
      <c r="CQ3" s="246" t="s">
        <v>743</v>
      </c>
      <c r="CR3" s="238"/>
      <c r="CS3" s="238"/>
      <c r="CT3" s="238"/>
      <c r="CU3" s="238"/>
      <c r="CV3" s="238"/>
      <c r="CW3" s="238"/>
      <c r="CX3" s="238"/>
      <c r="CY3" s="233"/>
      <c r="CZ3" s="238"/>
      <c r="DA3" s="238"/>
      <c r="DB3" s="238"/>
      <c r="DC3" s="238"/>
      <c r="DD3" s="238"/>
      <c r="DE3" s="238"/>
      <c r="DF3" s="246" t="s">
        <v>60</v>
      </c>
      <c r="DG3" s="238"/>
      <c r="DH3" s="238"/>
      <c r="DI3" s="238"/>
      <c r="DJ3" s="238"/>
      <c r="DK3" s="238"/>
      <c r="DL3" s="238"/>
      <c r="DM3" s="238"/>
      <c r="DN3" s="233"/>
      <c r="DO3" s="238"/>
      <c r="DP3" s="238"/>
      <c r="DQ3" s="238"/>
      <c r="DR3" s="238"/>
      <c r="DS3" s="238"/>
      <c r="DT3" s="238"/>
      <c r="DU3" s="246" t="s">
        <v>61</v>
      </c>
      <c r="DV3" s="233"/>
      <c r="DW3" s="233"/>
      <c r="DX3" s="233"/>
      <c r="DY3" s="244"/>
      <c r="DZ3" s="246" t="s">
        <v>62</v>
      </c>
      <c r="EA3" s="238"/>
      <c r="EB3" s="238"/>
      <c r="EC3" s="238"/>
      <c r="ED3" s="238"/>
      <c r="EE3" s="238"/>
      <c r="EF3" s="238"/>
      <c r="EG3" s="238"/>
      <c r="EH3" s="233"/>
      <c r="EI3" s="238"/>
      <c r="EJ3" s="238"/>
      <c r="EK3" s="238"/>
      <c r="EL3" s="238"/>
      <c r="EM3" s="238"/>
      <c r="EN3" s="262"/>
    </row>
    <row r="4" spans="1:144" s="175" customFormat="1" ht="25.5" customHeight="1">
      <c r="A4" s="324"/>
      <c r="B4" s="324"/>
      <c r="C4" s="326"/>
      <c r="D4" s="245"/>
      <c r="E4" s="245"/>
      <c r="F4" s="246" t="s">
        <v>63</v>
      </c>
      <c r="G4" s="238"/>
      <c r="H4" s="238"/>
      <c r="I4" s="238"/>
      <c r="J4" s="238"/>
      <c r="K4" s="238"/>
      <c r="L4" s="238"/>
      <c r="M4" s="246" t="s">
        <v>64</v>
      </c>
      <c r="N4" s="238"/>
      <c r="O4" s="238"/>
      <c r="P4" s="238"/>
      <c r="Q4" s="238"/>
      <c r="R4" s="238"/>
      <c r="S4" s="238"/>
      <c r="T4" s="245"/>
      <c r="U4" s="246" t="s">
        <v>63</v>
      </c>
      <c r="V4" s="238"/>
      <c r="W4" s="238"/>
      <c r="X4" s="238"/>
      <c r="Y4" s="238"/>
      <c r="Z4" s="238"/>
      <c r="AA4" s="238"/>
      <c r="AB4" s="246" t="s">
        <v>64</v>
      </c>
      <c r="AC4" s="238"/>
      <c r="AD4" s="238"/>
      <c r="AE4" s="238"/>
      <c r="AF4" s="238"/>
      <c r="AG4" s="238"/>
      <c r="AH4" s="238"/>
      <c r="AI4" s="245"/>
      <c r="AJ4" s="246" t="s">
        <v>63</v>
      </c>
      <c r="AK4" s="238"/>
      <c r="AL4" s="238"/>
      <c r="AM4" s="238"/>
      <c r="AN4" s="238"/>
      <c r="AO4" s="238"/>
      <c r="AP4" s="238"/>
      <c r="AQ4" s="246" t="s">
        <v>64</v>
      </c>
      <c r="AR4" s="238"/>
      <c r="AS4" s="238"/>
      <c r="AT4" s="238"/>
      <c r="AU4" s="238"/>
      <c r="AV4" s="238"/>
      <c r="AW4" s="238"/>
      <c r="AX4" s="245"/>
      <c r="AY4" s="246" t="s">
        <v>63</v>
      </c>
      <c r="AZ4" s="238"/>
      <c r="BA4" s="238"/>
      <c r="BB4" s="238"/>
      <c r="BC4" s="238"/>
      <c r="BD4" s="238"/>
      <c r="BE4" s="238"/>
      <c r="BF4" s="246" t="s">
        <v>64</v>
      </c>
      <c r="BG4" s="238"/>
      <c r="BH4" s="238"/>
      <c r="BI4" s="238"/>
      <c r="BJ4" s="238"/>
      <c r="BK4" s="238"/>
      <c r="BL4" s="238"/>
      <c r="BM4" s="245"/>
      <c r="BN4" s="246" t="s">
        <v>63</v>
      </c>
      <c r="BO4" s="238"/>
      <c r="BP4" s="238"/>
      <c r="BQ4" s="238"/>
      <c r="BR4" s="238"/>
      <c r="BS4" s="238"/>
      <c r="BT4" s="238"/>
      <c r="BU4" s="246" t="s">
        <v>64</v>
      </c>
      <c r="BV4" s="238"/>
      <c r="BW4" s="238"/>
      <c r="BX4" s="238"/>
      <c r="BY4" s="238"/>
      <c r="BZ4" s="238"/>
      <c r="CA4" s="238"/>
      <c r="CB4" s="245"/>
      <c r="CC4" s="246" t="s">
        <v>63</v>
      </c>
      <c r="CD4" s="238"/>
      <c r="CE4" s="238"/>
      <c r="CF4" s="238"/>
      <c r="CG4" s="238"/>
      <c r="CH4" s="238"/>
      <c r="CI4" s="238"/>
      <c r="CJ4" s="246" t="s">
        <v>64</v>
      </c>
      <c r="CK4" s="238"/>
      <c r="CL4" s="238"/>
      <c r="CM4" s="238"/>
      <c r="CN4" s="238"/>
      <c r="CO4" s="238"/>
      <c r="CP4" s="238"/>
      <c r="CQ4" s="245"/>
      <c r="CR4" s="246" t="s">
        <v>63</v>
      </c>
      <c r="CS4" s="238"/>
      <c r="CT4" s="238"/>
      <c r="CU4" s="238"/>
      <c r="CV4" s="238"/>
      <c r="CW4" s="238"/>
      <c r="CX4" s="238"/>
      <c r="CY4" s="246" t="s">
        <v>64</v>
      </c>
      <c r="CZ4" s="238"/>
      <c r="DA4" s="238"/>
      <c r="DB4" s="238"/>
      <c r="DC4" s="238"/>
      <c r="DD4" s="238"/>
      <c r="DE4" s="238"/>
      <c r="DF4" s="245"/>
      <c r="DG4" s="246" t="s">
        <v>63</v>
      </c>
      <c r="DH4" s="238"/>
      <c r="DI4" s="238"/>
      <c r="DJ4" s="238"/>
      <c r="DK4" s="238"/>
      <c r="DL4" s="238"/>
      <c r="DM4" s="238"/>
      <c r="DN4" s="246" t="s">
        <v>64</v>
      </c>
      <c r="DO4" s="238"/>
      <c r="DP4" s="238"/>
      <c r="DQ4" s="238"/>
      <c r="DR4" s="238"/>
      <c r="DS4" s="238"/>
      <c r="DT4" s="238"/>
      <c r="DU4" s="245"/>
      <c r="DV4" s="250" t="s">
        <v>65</v>
      </c>
      <c r="DW4" s="244"/>
      <c r="DX4" s="245" t="s">
        <v>66</v>
      </c>
      <c r="DY4" s="244"/>
      <c r="DZ4" s="245"/>
      <c r="EA4" s="246" t="s">
        <v>63</v>
      </c>
      <c r="EB4" s="238"/>
      <c r="EC4" s="238"/>
      <c r="ED4" s="238"/>
      <c r="EE4" s="238"/>
      <c r="EF4" s="238"/>
      <c r="EG4" s="238"/>
      <c r="EH4" s="246" t="s">
        <v>64</v>
      </c>
      <c r="EI4" s="238"/>
      <c r="EJ4" s="238"/>
      <c r="EK4" s="238"/>
      <c r="EL4" s="238"/>
      <c r="EM4" s="238"/>
      <c r="EN4" s="244"/>
    </row>
    <row r="5" spans="1:144" s="175" customFormat="1" ht="22.5" customHeight="1">
      <c r="A5" s="324"/>
      <c r="B5" s="324"/>
      <c r="C5" s="326"/>
      <c r="D5" s="242" t="s">
        <v>3</v>
      </c>
      <c r="E5" s="242" t="s">
        <v>3</v>
      </c>
      <c r="F5" s="242" t="s">
        <v>3</v>
      </c>
      <c r="G5" s="263" t="s">
        <v>47</v>
      </c>
      <c r="H5" s="263" t="s">
        <v>48</v>
      </c>
      <c r="I5" s="263" t="s">
        <v>49</v>
      </c>
      <c r="J5" s="263" t="s">
        <v>50</v>
      </c>
      <c r="K5" s="263" t="s">
        <v>67</v>
      </c>
      <c r="L5" s="263" t="s">
        <v>52</v>
      </c>
      <c r="M5" s="242" t="s">
        <v>3</v>
      </c>
      <c r="N5" s="263" t="s">
        <v>47</v>
      </c>
      <c r="O5" s="263" t="s">
        <v>48</v>
      </c>
      <c r="P5" s="263" t="s">
        <v>49</v>
      </c>
      <c r="Q5" s="263" t="s">
        <v>50</v>
      </c>
      <c r="R5" s="263" t="s">
        <v>67</v>
      </c>
      <c r="S5" s="263" t="s">
        <v>52</v>
      </c>
      <c r="T5" s="242" t="s">
        <v>3</v>
      </c>
      <c r="U5" s="242" t="s">
        <v>3</v>
      </c>
      <c r="V5" s="263" t="s">
        <v>47</v>
      </c>
      <c r="W5" s="263" t="s">
        <v>48</v>
      </c>
      <c r="X5" s="263" t="s">
        <v>49</v>
      </c>
      <c r="Y5" s="263" t="s">
        <v>50</v>
      </c>
      <c r="Z5" s="263" t="s">
        <v>67</v>
      </c>
      <c r="AA5" s="263" t="s">
        <v>52</v>
      </c>
      <c r="AB5" s="242" t="s">
        <v>3</v>
      </c>
      <c r="AC5" s="263" t="s">
        <v>47</v>
      </c>
      <c r="AD5" s="263" t="s">
        <v>48</v>
      </c>
      <c r="AE5" s="263" t="s">
        <v>49</v>
      </c>
      <c r="AF5" s="263" t="s">
        <v>50</v>
      </c>
      <c r="AG5" s="263" t="s">
        <v>67</v>
      </c>
      <c r="AH5" s="263" t="s">
        <v>52</v>
      </c>
      <c r="AI5" s="242" t="s">
        <v>3</v>
      </c>
      <c r="AJ5" s="242" t="s">
        <v>3</v>
      </c>
      <c r="AK5" s="263" t="s">
        <v>47</v>
      </c>
      <c r="AL5" s="263" t="s">
        <v>48</v>
      </c>
      <c r="AM5" s="263" t="s">
        <v>49</v>
      </c>
      <c r="AN5" s="263" t="s">
        <v>50</v>
      </c>
      <c r="AO5" s="263" t="s">
        <v>67</v>
      </c>
      <c r="AP5" s="263" t="s">
        <v>52</v>
      </c>
      <c r="AQ5" s="242" t="s">
        <v>3</v>
      </c>
      <c r="AR5" s="263" t="s">
        <v>47</v>
      </c>
      <c r="AS5" s="263" t="s">
        <v>48</v>
      </c>
      <c r="AT5" s="263" t="s">
        <v>49</v>
      </c>
      <c r="AU5" s="263" t="s">
        <v>50</v>
      </c>
      <c r="AV5" s="263" t="s">
        <v>67</v>
      </c>
      <c r="AW5" s="263" t="s">
        <v>52</v>
      </c>
      <c r="AX5" s="242" t="s">
        <v>3</v>
      </c>
      <c r="AY5" s="242" t="s">
        <v>3</v>
      </c>
      <c r="AZ5" s="263" t="s">
        <v>47</v>
      </c>
      <c r="BA5" s="263" t="s">
        <v>48</v>
      </c>
      <c r="BB5" s="263" t="s">
        <v>49</v>
      </c>
      <c r="BC5" s="263" t="s">
        <v>50</v>
      </c>
      <c r="BD5" s="263" t="s">
        <v>67</v>
      </c>
      <c r="BE5" s="263" t="s">
        <v>52</v>
      </c>
      <c r="BF5" s="242" t="s">
        <v>3</v>
      </c>
      <c r="BG5" s="263" t="s">
        <v>47</v>
      </c>
      <c r="BH5" s="263" t="s">
        <v>48</v>
      </c>
      <c r="BI5" s="263" t="s">
        <v>49</v>
      </c>
      <c r="BJ5" s="263" t="s">
        <v>50</v>
      </c>
      <c r="BK5" s="263" t="s">
        <v>67</v>
      </c>
      <c r="BL5" s="263" t="s">
        <v>52</v>
      </c>
      <c r="BM5" s="242" t="s">
        <v>3</v>
      </c>
      <c r="BN5" s="242" t="s">
        <v>3</v>
      </c>
      <c r="BO5" s="263" t="s">
        <v>47</v>
      </c>
      <c r="BP5" s="263" t="s">
        <v>48</v>
      </c>
      <c r="BQ5" s="263" t="s">
        <v>49</v>
      </c>
      <c r="BR5" s="263" t="s">
        <v>50</v>
      </c>
      <c r="BS5" s="263" t="s">
        <v>67</v>
      </c>
      <c r="BT5" s="263" t="s">
        <v>52</v>
      </c>
      <c r="BU5" s="242" t="s">
        <v>3</v>
      </c>
      <c r="BV5" s="263" t="s">
        <v>47</v>
      </c>
      <c r="BW5" s="263" t="s">
        <v>48</v>
      </c>
      <c r="BX5" s="263" t="s">
        <v>49</v>
      </c>
      <c r="BY5" s="263" t="s">
        <v>50</v>
      </c>
      <c r="BZ5" s="263" t="s">
        <v>67</v>
      </c>
      <c r="CA5" s="263" t="s">
        <v>52</v>
      </c>
      <c r="CB5" s="242" t="s">
        <v>3</v>
      </c>
      <c r="CC5" s="242" t="s">
        <v>3</v>
      </c>
      <c r="CD5" s="263" t="s">
        <v>47</v>
      </c>
      <c r="CE5" s="263" t="s">
        <v>48</v>
      </c>
      <c r="CF5" s="263" t="s">
        <v>49</v>
      </c>
      <c r="CG5" s="263" t="s">
        <v>50</v>
      </c>
      <c r="CH5" s="263" t="s">
        <v>67</v>
      </c>
      <c r="CI5" s="263" t="s">
        <v>52</v>
      </c>
      <c r="CJ5" s="242" t="s">
        <v>3</v>
      </c>
      <c r="CK5" s="263" t="s">
        <v>47</v>
      </c>
      <c r="CL5" s="263" t="s">
        <v>48</v>
      </c>
      <c r="CM5" s="263" t="s">
        <v>49</v>
      </c>
      <c r="CN5" s="263" t="s">
        <v>50</v>
      </c>
      <c r="CO5" s="263" t="s">
        <v>67</v>
      </c>
      <c r="CP5" s="263" t="s">
        <v>52</v>
      </c>
      <c r="CQ5" s="242" t="s">
        <v>3</v>
      </c>
      <c r="CR5" s="242" t="s">
        <v>3</v>
      </c>
      <c r="CS5" s="263" t="s">
        <v>47</v>
      </c>
      <c r="CT5" s="263" t="s">
        <v>48</v>
      </c>
      <c r="CU5" s="263" t="s">
        <v>49</v>
      </c>
      <c r="CV5" s="263" t="s">
        <v>50</v>
      </c>
      <c r="CW5" s="263" t="s">
        <v>67</v>
      </c>
      <c r="CX5" s="263" t="s">
        <v>52</v>
      </c>
      <c r="CY5" s="242" t="s">
        <v>3</v>
      </c>
      <c r="CZ5" s="263" t="s">
        <v>47</v>
      </c>
      <c r="DA5" s="263" t="s">
        <v>48</v>
      </c>
      <c r="DB5" s="263" t="s">
        <v>49</v>
      </c>
      <c r="DC5" s="263" t="s">
        <v>50</v>
      </c>
      <c r="DD5" s="263" t="s">
        <v>67</v>
      </c>
      <c r="DE5" s="263" t="s">
        <v>52</v>
      </c>
      <c r="DF5" s="242" t="s">
        <v>3</v>
      </c>
      <c r="DG5" s="242" t="s">
        <v>3</v>
      </c>
      <c r="DH5" s="263" t="s">
        <v>47</v>
      </c>
      <c r="DI5" s="263" t="s">
        <v>48</v>
      </c>
      <c r="DJ5" s="263" t="s">
        <v>49</v>
      </c>
      <c r="DK5" s="263" t="s">
        <v>50</v>
      </c>
      <c r="DL5" s="263" t="s">
        <v>67</v>
      </c>
      <c r="DM5" s="263" t="s">
        <v>52</v>
      </c>
      <c r="DN5" s="242" t="s">
        <v>3</v>
      </c>
      <c r="DO5" s="263" t="s">
        <v>47</v>
      </c>
      <c r="DP5" s="263" t="s">
        <v>48</v>
      </c>
      <c r="DQ5" s="263" t="s">
        <v>49</v>
      </c>
      <c r="DR5" s="263" t="s">
        <v>50</v>
      </c>
      <c r="DS5" s="263" t="s">
        <v>67</v>
      </c>
      <c r="DT5" s="263" t="s">
        <v>52</v>
      </c>
      <c r="DU5" s="242" t="s">
        <v>3</v>
      </c>
      <c r="DV5" s="263" t="s">
        <v>50</v>
      </c>
      <c r="DW5" s="263" t="s">
        <v>67</v>
      </c>
      <c r="DX5" s="263" t="s">
        <v>50</v>
      </c>
      <c r="DY5" s="263" t="s">
        <v>67</v>
      </c>
      <c r="DZ5" s="242" t="s">
        <v>3</v>
      </c>
      <c r="EA5" s="242" t="s">
        <v>3</v>
      </c>
      <c r="EB5" s="263" t="s">
        <v>47</v>
      </c>
      <c r="EC5" s="263" t="s">
        <v>48</v>
      </c>
      <c r="ED5" s="263" t="s">
        <v>49</v>
      </c>
      <c r="EE5" s="263" t="s">
        <v>50</v>
      </c>
      <c r="EF5" s="263" t="s">
        <v>67</v>
      </c>
      <c r="EG5" s="263" t="s">
        <v>52</v>
      </c>
      <c r="EH5" s="242" t="s">
        <v>3</v>
      </c>
      <c r="EI5" s="263" t="s">
        <v>47</v>
      </c>
      <c r="EJ5" s="263" t="s">
        <v>48</v>
      </c>
      <c r="EK5" s="263" t="s">
        <v>49</v>
      </c>
      <c r="EL5" s="263" t="s">
        <v>50</v>
      </c>
      <c r="EM5" s="263" t="s">
        <v>67</v>
      </c>
      <c r="EN5" s="263" t="s">
        <v>52</v>
      </c>
    </row>
    <row r="6" spans="1:144" s="176" customFormat="1" ht="13.5" customHeight="1">
      <c r="A6" s="324"/>
      <c r="B6" s="324"/>
      <c r="C6" s="326"/>
      <c r="D6" s="259" t="s">
        <v>5</v>
      </c>
      <c r="E6" s="259" t="s">
        <v>5</v>
      </c>
      <c r="F6" s="259" t="s">
        <v>5</v>
      </c>
      <c r="G6" s="259" t="s">
        <v>5</v>
      </c>
      <c r="H6" s="259" t="s">
        <v>5</v>
      </c>
      <c r="I6" s="259" t="s">
        <v>5</v>
      </c>
      <c r="J6" s="259" t="s">
        <v>5</v>
      </c>
      <c r="K6" s="259" t="s">
        <v>5</v>
      </c>
      <c r="L6" s="259" t="s">
        <v>5</v>
      </c>
      <c r="M6" s="259" t="s">
        <v>5</v>
      </c>
      <c r="N6" s="259" t="s">
        <v>5</v>
      </c>
      <c r="O6" s="259" t="s">
        <v>5</v>
      </c>
      <c r="P6" s="259" t="s">
        <v>5</v>
      </c>
      <c r="Q6" s="259" t="s">
        <v>5</v>
      </c>
      <c r="R6" s="259" t="s">
        <v>5</v>
      </c>
      <c r="S6" s="259" t="s">
        <v>5</v>
      </c>
      <c r="T6" s="259" t="s">
        <v>5</v>
      </c>
      <c r="U6" s="259" t="s">
        <v>5</v>
      </c>
      <c r="V6" s="259" t="s">
        <v>5</v>
      </c>
      <c r="W6" s="259" t="s">
        <v>5</v>
      </c>
      <c r="X6" s="259" t="s">
        <v>5</v>
      </c>
      <c r="Y6" s="259" t="s">
        <v>5</v>
      </c>
      <c r="Z6" s="259" t="s">
        <v>5</v>
      </c>
      <c r="AA6" s="259" t="s">
        <v>5</v>
      </c>
      <c r="AB6" s="259" t="s">
        <v>5</v>
      </c>
      <c r="AC6" s="259" t="s">
        <v>5</v>
      </c>
      <c r="AD6" s="259" t="s">
        <v>5</v>
      </c>
      <c r="AE6" s="259" t="s">
        <v>5</v>
      </c>
      <c r="AF6" s="259" t="s">
        <v>5</v>
      </c>
      <c r="AG6" s="259" t="s">
        <v>5</v>
      </c>
      <c r="AH6" s="259" t="s">
        <v>5</v>
      </c>
      <c r="AI6" s="259" t="s">
        <v>5</v>
      </c>
      <c r="AJ6" s="259" t="s">
        <v>5</v>
      </c>
      <c r="AK6" s="259" t="s">
        <v>5</v>
      </c>
      <c r="AL6" s="259" t="s">
        <v>5</v>
      </c>
      <c r="AM6" s="259" t="s">
        <v>5</v>
      </c>
      <c r="AN6" s="259" t="s">
        <v>5</v>
      </c>
      <c r="AO6" s="259" t="s">
        <v>5</v>
      </c>
      <c r="AP6" s="259" t="s">
        <v>5</v>
      </c>
      <c r="AQ6" s="259" t="s">
        <v>5</v>
      </c>
      <c r="AR6" s="259" t="s">
        <v>5</v>
      </c>
      <c r="AS6" s="259" t="s">
        <v>5</v>
      </c>
      <c r="AT6" s="259" t="s">
        <v>5</v>
      </c>
      <c r="AU6" s="259" t="s">
        <v>5</v>
      </c>
      <c r="AV6" s="259" t="s">
        <v>5</v>
      </c>
      <c r="AW6" s="259" t="s">
        <v>5</v>
      </c>
      <c r="AX6" s="259" t="s">
        <v>5</v>
      </c>
      <c r="AY6" s="259" t="s">
        <v>5</v>
      </c>
      <c r="AZ6" s="259" t="s">
        <v>5</v>
      </c>
      <c r="BA6" s="259" t="s">
        <v>5</v>
      </c>
      <c r="BB6" s="259" t="s">
        <v>5</v>
      </c>
      <c r="BC6" s="259" t="s">
        <v>5</v>
      </c>
      <c r="BD6" s="259" t="s">
        <v>5</v>
      </c>
      <c r="BE6" s="259" t="s">
        <v>5</v>
      </c>
      <c r="BF6" s="259" t="s">
        <v>5</v>
      </c>
      <c r="BG6" s="259" t="s">
        <v>5</v>
      </c>
      <c r="BH6" s="259" t="s">
        <v>5</v>
      </c>
      <c r="BI6" s="259" t="s">
        <v>5</v>
      </c>
      <c r="BJ6" s="259" t="s">
        <v>5</v>
      </c>
      <c r="BK6" s="259" t="s">
        <v>5</v>
      </c>
      <c r="BL6" s="259" t="s">
        <v>5</v>
      </c>
      <c r="BM6" s="259" t="s">
        <v>5</v>
      </c>
      <c r="BN6" s="259" t="s">
        <v>5</v>
      </c>
      <c r="BO6" s="259" t="s">
        <v>5</v>
      </c>
      <c r="BP6" s="259" t="s">
        <v>5</v>
      </c>
      <c r="BQ6" s="259" t="s">
        <v>5</v>
      </c>
      <c r="BR6" s="259" t="s">
        <v>5</v>
      </c>
      <c r="BS6" s="259" t="s">
        <v>5</v>
      </c>
      <c r="BT6" s="259" t="s">
        <v>5</v>
      </c>
      <c r="BU6" s="259" t="s">
        <v>5</v>
      </c>
      <c r="BV6" s="259" t="s">
        <v>5</v>
      </c>
      <c r="BW6" s="259" t="s">
        <v>5</v>
      </c>
      <c r="BX6" s="259" t="s">
        <v>5</v>
      </c>
      <c r="BY6" s="259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9" t="s">
        <v>5</v>
      </c>
      <c r="CG6" s="259" t="s">
        <v>5</v>
      </c>
      <c r="CH6" s="259" t="s">
        <v>5</v>
      </c>
      <c r="CI6" s="259" t="s">
        <v>5</v>
      </c>
      <c r="CJ6" s="259" t="s">
        <v>5</v>
      </c>
      <c r="CK6" s="259" t="s">
        <v>5</v>
      </c>
      <c r="CL6" s="259" t="s">
        <v>5</v>
      </c>
      <c r="CM6" s="259" t="s">
        <v>5</v>
      </c>
      <c r="CN6" s="259" t="s">
        <v>5</v>
      </c>
      <c r="CO6" s="259" t="s">
        <v>5</v>
      </c>
      <c r="CP6" s="259" t="s">
        <v>5</v>
      </c>
      <c r="CQ6" s="259" t="s">
        <v>5</v>
      </c>
      <c r="CR6" s="259" t="s">
        <v>5</v>
      </c>
      <c r="CS6" s="259" t="s">
        <v>5</v>
      </c>
      <c r="CT6" s="259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9" t="s">
        <v>5</v>
      </c>
      <c r="DB6" s="259" t="s">
        <v>5</v>
      </c>
      <c r="DC6" s="259" t="s">
        <v>5</v>
      </c>
      <c r="DD6" s="259" t="s">
        <v>5</v>
      </c>
      <c r="DE6" s="259" t="s">
        <v>5</v>
      </c>
      <c r="DF6" s="259" t="s">
        <v>5</v>
      </c>
      <c r="DG6" s="259" t="s">
        <v>5</v>
      </c>
      <c r="DH6" s="259" t="s">
        <v>5</v>
      </c>
      <c r="DI6" s="259" t="s">
        <v>5</v>
      </c>
      <c r="DJ6" s="259" t="s">
        <v>5</v>
      </c>
      <c r="DK6" s="259" t="s">
        <v>5</v>
      </c>
      <c r="DL6" s="259" t="s">
        <v>5</v>
      </c>
      <c r="DM6" s="259" t="s">
        <v>5</v>
      </c>
      <c r="DN6" s="259" t="s">
        <v>5</v>
      </c>
      <c r="DO6" s="259" t="s">
        <v>5</v>
      </c>
      <c r="DP6" s="259" t="s">
        <v>5</v>
      </c>
      <c r="DQ6" s="259" t="s">
        <v>5</v>
      </c>
      <c r="DR6" s="259" t="s">
        <v>5</v>
      </c>
      <c r="DS6" s="259" t="s">
        <v>5</v>
      </c>
      <c r="DT6" s="259" t="s">
        <v>5</v>
      </c>
      <c r="DU6" s="259" t="s">
        <v>5</v>
      </c>
      <c r="DV6" s="259" t="s">
        <v>5</v>
      </c>
      <c r="DW6" s="259" t="s">
        <v>5</v>
      </c>
      <c r="DX6" s="259" t="s">
        <v>5</v>
      </c>
      <c r="DY6" s="259" t="s">
        <v>5</v>
      </c>
      <c r="DZ6" s="259" t="s">
        <v>5</v>
      </c>
      <c r="EA6" s="259" t="s">
        <v>5</v>
      </c>
      <c r="EB6" s="259" t="s">
        <v>5</v>
      </c>
      <c r="EC6" s="259" t="s">
        <v>5</v>
      </c>
      <c r="ED6" s="259" t="s">
        <v>5</v>
      </c>
      <c r="EE6" s="259" t="s">
        <v>5</v>
      </c>
      <c r="EF6" s="259" t="s">
        <v>5</v>
      </c>
      <c r="EG6" s="259" t="s">
        <v>5</v>
      </c>
      <c r="EH6" s="259" t="s">
        <v>5</v>
      </c>
      <c r="EI6" s="259" t="s">
        <v>5</v>
      </c>
      <c r="EJ6" s="259" t="s">
        <v>5</v>
      </c>
      <c r="EK6" s="259" t="s">
        <v>5</v>
      </c>
      <c r="EL6" s="259" t="s">
        <v>5</v>
      </c>
      <c r="EM6" s="259" t="s">
        <v>5</v>
      </c>
      <c r="EN6" s="259" t="s">
        <v>5</v>
      </c>
    </row>
    <row r="7" spans="1:144" s="300" customFormat="1" ht="13.5" customHeight="1">
      <c r="A7" s="302" t="str">
        <f>ごみ処理概要!A7</f>
        <v>沖縄県</v>
      </c>
      <c r="B7" s="303" t="str">
        <f>ごみ処理概要!B7</f>
        <v>47000</v>
      </c>
      <c r="C7" s="304" t="s">
        <v>3</v>
      </c>
      <c r="D7" s="305">
        <f>SUM(E7,T7,AI7,AX7,BM7,CB7,CQ7,DF7,DU7,DZ7)</f>
        <v>455636</v>
      </c>
      <c r="E7" s="305">
        <f>SUM(F7,M7)</f>
        <v>389208</v>
      </c>
      <c r="F7" s="305">
        <f>SUM(G7:L7)</f>
        <v>375318</v>
      </c>
      <c r="G7" s="305">
        <f t="shared" ref="G7:L7" si="0">SUM(G$8:G$1000)</f>
        <v>0</v>
      </c>
      <c r="H7" s="305">
        <f t="shared" si="0"/>
        <v>373881</v>
      </c>
      <c r="I7" s="305">
        <f t="shared" si="0"/>
        <v>112</v>
      </c>
      <c r="J7" s="305">
        <f t="shared" si="0"/>
        <v>9</v>
      </c>
      <c r="K7" s="305">
        <f t="shared" si="0"/>
        <v>68</v>
      </c>
      <c r="L7" s="305">
        <f t="shared" si="0"/>
        <v>1248</v>
      </c>
      <c r="M7" s="305">
        <f>SUM(N7:S7)</f>
        <v>13890</v>
      </c>
      <c r="N7" s="305">
        <f t="shared" ref="N7:S7" si="1">SUM(N$8:N$1000)</f>
        <v>0</v>
      </c>
      <c r="O7" s="305">
        <f t="shared" si="1"/>
        <v>12583</v>
      </c>
      <c r="P7" s="305">
        <f t="shared" si="1"/>
        <v>9</v>
      </c>
      <c r="Q7" s="305">
        <f t="shared" si="1"/>
        <v>1</v>
      </c>
      <c r="R7" s="305">
        <f t="shared" si="1"/>
        <v>30</v>
      </c>
      <c r="S7" s="305">
        <f t="shared" si="1"/>
        <v>1267</v>
      </c>
      <c r="T7" s="305">
        <f>SUM(U7,AB7)</f>
        <v>10899</v>
      </c>
      <c r="U7" s="305">
        <f>SUM(V7:AA7)</f>
        <v>8088</v>
      </c>
      <c r="V7" s="305">
        <f t="shared" ref="V7:AA7" si="2">SUM(V$8:V$1000)</f>
        <v>0</v>
      </c>
      <c r="W7" s="305">
        <f t="shared" si="2"/>
        <v>0</v>
      </c>
      <c r="X7" s="305">
        <f t="shared" si="2"/>
        <v>4689</v>
      </c>
      <c r="Y7" s="305">
        <f t="shared" si="2"/>
        <v>204</v>
      </c>
      <c r="Z7" s="305">
        <f t="shared" si="2"/>
        <v>0</v>
      </c>
      <c r="AA7" s="305">
        <f t="shared" si="2"/>
        <v>3195</v>
      </c>
      <c r="AB7" s="305">
        <f>SUM(AC7:AH7)</f>
        <v>2811</v>
      </c>
      <c r="AC7" s="305">
        <f t="shared" ref="AC7:AH7" si="3">SUM(AC$8:AC$1000)</f>
        <v>0</v>
      </c>
      <c r="AD7" s="305">
        <f t="shared" si="3"/>
        <v>0</v>
      </c>
      <c r="AE7" s="305">
        <f t="shared" si="3"/>
        <v>389</v>
      </c>
      <c r="AF7" s="305">
        <f t="shared" si="3"/>
        <v>7</v>
      </c>
      <c r="AG7" s="305">
        <f t="shared" si="3"/>
        <v>0</v>
      </c>
      <c r="AH7" s="305">
        <f t="shared" si="3"/>
        <v>2415</v>
      </c>
      <c r="AI7" s="305">
        <f>SUM(AJ7,AQ7)</f>
        <v>4693</v>
      </c>
      <c r="AJ7" s="305">
        <f>SUM(AK7:AP7)</f>
        <v>4146</v>
      </c>
      <c r="AK7" s="305">
        <f t="shared" ref="AK7:AP7" si="4">SUM(AK$8:AK$1000)</f>
        <v>0</v>
      </c>
      <c r="AL7" s="305">
        <f t="shared" si="4"/>
        <v>0</v>
      </c>
      <c r="AM7" s="305">
        <f t="shared" si="4"/>
        <v>0</v>
      </c>
      <c r="AN7" s="305">
        <f t="shared" si="4"/>
        <v>4141</v>
      </c>
      <c r="AO7" s="305">
        <f t="shared" si="4"/>
        <v>5</v>
      </c>
      <c r="AP7" s="305">
        <f t="shared" si="4"/>
        <v>0</v>
      </c>
      <c r="AQ7" s="305">
        <f>SUM(AR7:AW7)</f>
        <v>547</v>
      </c>
      <c r="AR7" s="305">
        <f t="shared" ref="AR7:AW7" si="5">SUM(AR$8:AR$1000)</f>
        <v>0</v>
      </c>
      <c r="AS7" s="305">
        <f t="shared" si="5"/>
        <v>0</v>
      </c>
      <c r="AT7" s="305">
        <f t="shared" si="5"/>
        <v>0</v>
      </c>
      <c r="AU7" s="305">
        <f t="shared" si="5"/>
        <v>462</v>
      </c>
      <c r="AV7" s="305">
        <f t="shared" si="5"/>
        <v>85</v>
      </c>
      <c r="AW7" s="305">
        <f t="shared" si="5"/>
        <v>0</v>
      </c>
      <c r="AX7" s="305">
        <f>SUM(AY7,BF7)</f>
        <v>243</v>
      </c>
      <c r="AY7" s="305">
        <f>SUM(AZ7:BE7)</f>
        <v>243</v>
      </c>
      <c r="AZ7" s="305">
        <f t="shared" ref="AZ7:BE7" si="6">SUM(AZ$8:AZ$1000)</f>
        <v>0</v>
      </c>
      <c r="BA7" s="305">
        <f t="shared" si="6"/>
        <v>0</v>
      </c>
      <c r="BB7" s="305">
        <f t="shared" si="6"/>
        <v>0</v>
      </c>
      <c r="BC7" s="305">
        <f t="shared" si="6"/>
        <v>241</v>
      </c>
      <c r="BD7" s="305">
        <f t="shared" si="6"/>
        <v>2</v>
      </c>
      <c r="BE7" s="305">
        <f t="shared" si="6"/>
        <v>0</v>
      </c>
      <c r="BF7" s="305">
        <f>SUM(BG7:BL7)</f>
        <v>0</v>
      </c>
      <c r="BG7" s="305">
        <f t="shared" ref="BG7:BL7" si="7">SUM(BG$8:BG$1000)</f>
        <v>0</v>
      </c>
      <c r="BH7" s="305">
        <f t="shared" si="7"/>
        <v>0</v>
      </c>
      <c r="BI7" s="305">
        <f t="shared" si="7"/>
        <v>0</v>
      </c>
      <c r="BJ7" s="305">
        <f t="shared" si="7"/>
        <v>0</v>
      </c>
      <c r="BK7" s="305">
        <f t="shared" si="7"/>
        <v>0</v>
      </c>
      <c r="BL7" s="305">
        <f t="shared" si="7"/>
        <v>0</v>
      </c>
      <c r="BM7" s="305">
        <f>SUM(BN7,BU7)</f>
        <v>0</v>
      </c>
      <c r="BN7" s="305">
        <f>SUM(BO7:BT7)</f>
        <v>0</v>
      </c>
      <c r="BO7" s="305">
        <f t="shared" ref="BO7:BT7" si="8">SUM(BO$8:BO$1000)</f>
        <v>0</v>
      </c>
      <c r="BP7" s="305">
        <f t="shared" si="8"/>
        <v>0</v>
      </c>
      <c r="BQ7" s="305">
        <f t="shared" si="8"/>
        <v>0</v>
      </c>
      <c r="BR7" s="305">
        <f t="shared" si="8"/>
        <v>0</v>
      </c>
      <c r="BS7" s="305">
        <f t="shared" si="8"/>
        <v>0</v>
      </c>
      <c r="BT7" s="305">
        <f t="shared" si="8"/>
        <v>0</v>
      </c>
      <c r="BU7" s="305">
        <f>SUM(BV7:CA7)</f>
        <v>0</v>
      </c>
      <c r="BV7" s="305">
        <f t="shared" ref="BV7:CA7" si="9">SUM(BV$8:BV$1000)</f>
        <v>0</v>
      </c>
      <c r="BW7" s="305">
        <f t="shared" si="9"/>
        <v>0</v>
      </c>
      <c r="BX7" s="305">
        <f t="shared" si="9"/>
        <v>0</v>
      </c>
      <c r="BY7" s="305">
        <f t="shared" si="9"/>
        <v>0</v>
      </c>
      <c r="BZ7" s="305">
        <f t="shared" si="9"/>
        <v>0</v>
      </c>
      <c r="CA7" s="305">
        <f t="shared" si="9"/>
        <v>0</v>
      </c>
      <c r="CB7" s="305">
        <f>SUM(CC7,CJ7)</f>
        <v>139</v>
      </c>
      <c r="CC7" s="305">
        <f>SUM(CD7:CI7)</f>
        <v>139</v>
      </c>
      <c r="CD7" s="305">
        <f t="shared" ref="CD7:CI7" si="10">SUM(CD$8:CD$1000)</f>
        <v>0</v>
      </c>
      <c r="CE7" s="305">
        <f t="shared" si="10"/>
        <v>0</v>
      </c>
      <c r="CF7" s="305">
        <f t="shared" si="10"/>
        <v>0</v>
      </c>
      <c r="CG7" s="305">
        <f t="shared" si="10"/>
        <v>139</v>
      </c>
      <c r="CH7" s="305">
        <f t="shared" si="10"/>
        <v>0</v>
      </c>
      <c r="CI7" s="305">
        <f t="shared" si="10"/>
        <v>0</v>
      </c>
      <c r="CJ7" s="305">
        <f>SUM(CK7:CP7)</f>
        <v>0</v>
      </c>
      <c r="CK7" s="305">
        <f t="shared" ref="CK7:CP7" si="11">SUM(CK$8:CK$1000)</f>
        <v>0</v>
      </c>
      <c r="CL7" s="305">
        <f t="shared" si="11"/>
        <v>0</v>
      </c>
      <c r="CM7" s="305">
        <f t="shared" si="11"/>
        <v>0</v>
      </c>
      <c r="CN7" s="305">
        <f t="shared" si="11"/>
        <v>0</v>
      </c>
      <c r="CO7" s="305">
        <f t="shared" si="11"/>
        <v>0</v>
      </c>
      <c r="CP7" s="305">
        <f t="shared" si="11"/>
        <v>0</v>
      </c>
      <c r="CQ7" s="305">
        <f>SUM(CR7,CY7)</f>
        <v>38047</v>
      </c>
      <c r="CR7" s="305">
        <f>SUM(CS7:CX7)</f>
        <v>36008</v>
      </c>
      <c r="CS7" s="305">
        <f t="shared" ref="CS7:CX7" si="12">SUM(CS$8:CS$1000)</f>
        <v>0</v>
      </c>
      <c r="CT7" s="305">
        <f t="shared" si="12"/>
        <v>0</v>
      </c>
      <c r="CU7" s="305">
        <f t="shared" si="12"/>
        <v>2479</v>
      </c>
      <c r="CV7" s="305">
        <f t="shared" si="12"/>
        <v>32881</v>
      </c>
      <c r="CW7" s="305">
        <f t="shared" si="12"/>
        <v>89</v>
      </c>
      <c r="CX7" s="305">
        <f t="shared" si="12"/>
        <v>559</v>
      </c>
      <c r="CY7" s="305">
        <f>SUM(CZ7:DE7)</f>
        <v>2039</v>
      </c>
      <c r="CZ7" s="305">
        <f t="shared" ref="CZ7:DE7" si="13">SUM(CZ$8:CZ$1000)</f>
        <v>0</v>
      </c>
      <c r="DA7" s="305">
        <f t="shared" si="13"/>
        <v>0</v>
      </c>
      <c r="DB7" s="305">
        <f t="shared" si="13"/>
        <v>53</v>
      </c>
      <c r="DC7" s="305">
        <f t="shared" si="13"/>
        <v>1920</v>
      </c>
      <c r="DD7" s="305">
        <f t="shared" si="13"/>
        <v>48</v>
      </c>
      <c r="DE7" s="305">
        <f t="shared" si="13"/>
        <v>18</v>
      </c>
      <c r="DF7" s="305">
        <f>SUM(DG7,DN7)</f>
        <v>677</v>
      </c>
      <c r="DG7" s="305">
        <f>SUM(DH7:DM7)</f>
        <v>335</v>
      </c>
      <c r="DH7" s="305">
        <f t="shared" ref="DH7:DM7" si="14">SUM(DH$8:DH$1000)</f>
        <v>0</v>
      </c>
      <c r="DI7" s="305">
        <f t="shared" si="14"/>
        <v>0</v>
      </c>
      <c r="DJ7" s="305">
        <f t="shared" si="14"/>
        <v>89</v>
      </c>
      <c r="DK7" s="305">
        <f t="shared" si="14"/>
        <v>50</v>
      </c>
      <c r="DL7" s="305">
        <f t="shared" si="14"/>
        <v>1</v>
      </c>
      <c r="DM7" s="305">
        <f t="shared" si="14"/>
        <v>195</v>
      </c>
      <c r="DN7" s="305">
        <f>SUM(DO7:DT7)</f>
        <v>342</v>
      </c>
      <c r="DO7" s="305">
        <f t="shared" ref="DO7:DT7" si="15">SUM(DO$8:DO$1000)</f>
        <v>0</v>
      </c>
      <c r="DP7" s="305">
        <f t="shared" si="15"/>
        <v>0</v>
      </c>
      <c r="DQ7" s="305">
        <f t="shared" si="15"/>
        <v>0</v>
      </c>
      <c r="DR7" s="305">
        <f t="shared" si="15"/>
        <v>84</v>
      </c>
      <c r="DS7" s="305">
        <f t="shared" si="15"/>
        <v>0</v>
      </c>
      <c r="DT7" s="305">
        <f t="shared" si="15"/>
        <v>258</v>
      </c>
      <c r="DU7" s="305">
        <f>SUM(DV7:DY7)</f>
        <v>8986</v>
      </c>
      <c r="DV7" s="305">
        <f>SUM(DV$8:DV$1000)</f>
        <v>7453</v>
      </c>
      <c r="DW7" s="305">
        <f>SUM(DW$8:DW$1000)</f>
        <v>0</v>
      </c>
      <c r="DX7" s="305">
        <f>SUM(DX$8:DX$1000)</f>
        <v>1533</v>
      </c>
      <c r="DY7" s="305">
        <f>SUM(DY$8:DY$1000)</f>
        <v>0</v>
      </c>
      <c r="DZ7" s="305">
        <f>SUM(EA7,EH7)</f>
        <v>2744</v>
      </c>
      <c r="EA7" s="305">
        <f>SUM(EB7:EG7)</f>
        <v>2085</v>
      </c>
      <c r="EB7" s="305">
        <f t="shared" ref="EB7:EG7" si="16">SUM(EB$8:EB$1000)</f>
        <v>0</v>
      </c>
      <c r="EC7" s="305">
        <f t="shared" si="16"/>
        <v>486</v>
      </c>
      <c r="ED7" s="305">
        <f t="shared" si="16"/>
        <v>1545</v>
      </c>
      <c r="EE7" s="305">
        <f t="shared" si="16"/>
        <v>0</v>
      </c>
      <c r="EF7" s="305">
        <f t="shared" si="16"/>
        <v>1</v>
      </c>
      <c r="EG7" s="305">
        <f t="shared" si="16"/>
        <v>53</v>
      </c>
      <c r="EH7" s="305">
        <f>SUM(EI7:EN7)</f>
        <v>659</v>
      </c>
      <c r="EI7" s="305">
        <f t="shared" ref="EI7:EN7" si="17">SUM(EI$8:EI$1000)</f>
        <v>22</v>
      </c>
      <c r="EJ7" s="305">
        <f t="shared" si="17"/>
        <v>55</v>
      </c>
      <c r="EK7" s="305">
        <f t="shared" si="17"/>
        <v>535</v>
      </c>
      <c r="EL7" s="305">
        <f t="shared" si="17"/>
        <v>0</v>
      </c>
      <c r="EM7" s="305">
        <f t="shared" si="17"/>
        <v>9</v>
      </c>
      <c r="EN7" s="305">
        <f t="shared" si="17"/>
        <v>38</v>
      </c>
    </row>
    <row r="8" spans="1:144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SUM(E8,T8,AI8,AX8,BM8,CB8,CQ8,DF8,DU8,DZ8)</f>
        <v>102122</v>
      </c>
      <c r="E8" s="292">
        <f>SUM(F8,M8)</f>
        <v>87870</v>
      </c>
      <c r="F8" s="292">
        <f>SUM(G8:L8)</f>
        <v>86719</v>
      </c>
      <c r="G8" s="292">
        <v>0</v>
      </c>
      <c r="H8" s="292">
        <v>86658</v>
      </c>
      <c r="I8" s="292">
        <v>0</v>
      </c>
      <c r="J8" s="292">
        <v>0</v>
      </c>
      <c r="K8" s="292">
        <v>61</v>
      </c>
      <c r="L8" s="292">
        <v>0</v>
      </c>
      <c r="M8" s="292">
        <f>SUM(N8:S8)</f>
        <v>1151</v>
      </c>
      <c r="N8" s="292">
        <v>0</v>
      </c>
      <c r="O8" s="292">
        <v>1121</v>
      </c>
      <c r="P8" s="292">
        <v>0</v>
      </c>
      <c r="Q8" s="292">
        <v>0</v>
      </c>
      <c r="R8" s="292">
        <v>30</v>
      </c>
      <c r="S8" s="292">
        <v>0</v>
      </c>
      <c r="T8" s="292">
        <f>SUM(U8,AB8)</f>
        <v>3244</v>
      </c>
      <c r="U8" s="292">
        <f>SUM(V8:AA8)</f>
        <v>2364</v>
      </c>
      <c r="V8" s="292">
        <v>0</v>
      </c>
      <c r="W8" s="292">
        <v>0</v>
      </c>
      <c r="X8" s="292">
        <v>1816</v>
      </c>
      <c r="Y8" s="292">
        <v>0</v>
      </c>
      <c r="Z8" s="292">
        <v>0</v>
      </c>
      <c r="AA8" s="292">
        <v>548</v>
      </c>
      <c r="AB8" s="292">
        <f>SUM(AC8:AH8)</f>
        <v>880</v>
      </c>
      <c r="AC8" s="292">
        <v>0</v>
      </c>
      <c r="AD8" s="292">
        <v>0</v>
      </c>
      <c r="AE8" s="292">
        <v>132</v>
      </c>
      <c r="AF8" s="292">
        <v>0</v>
      </c>
      <c r="AG8" s="292">
        <v>0</v>
      </c>
      <c r="AH8" s="292">
        <v>748</v>
      </c>
      <c r="AI8" s="292">
        <f>SUM(AJ8,AQ8)</f>
        <v>0</v>
      </c>
      <c r="AJ8" s="292">
        <f>SUM(AK8:AP8)</f>
        <v>0</v>
      </c>
      <c r="AK8" s="292">
        <v>0</v>
      </c>
      <c r="AL8" s="292">
        <v>0</v>
      </c>
      <c r="AM8" s="292">
        <v>0</v>
      </c>
      <c r="AN8" s="292">
        <v>0</v>
      </c>
      <c r="AO8" s="292">
        <v>0</v>
      </c>
      <c r="AP8" s="292">
        <v>0</v>
      </c>
      <c r="AQ8" s="292">
        <f>SUM(AR8:AW8)</f>
        <v>0</v>
      </c>
      <c r="AR8" s="292">
        <v>0</v>
      </c>
      <c r="AS8" s="292">
        <v>0</v>
      </c>
      <c r="AT8" s="292">
        <v>0</v>
      </c>
      <c r="AU8" s="292">
        <v>0</v>
      </c>
      <c r="AV8" s="292">
        <v>0</v>
      </c>
      <c r="AW8" s="292">
        <v>0</v>
      </c>
      <c r="AX8" s="292">
        <f>SUM(AY8,BF8)</f>
        <v>0</v>
      </c>
      <c r="AY8" s="292">
        <f>SUM(AZ8:BE8)</f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2">
        <v>0</v>
      </c>
      <c r="BF8" s="292">
        <f>SUM(BG8:BL8)</f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v>0</v>
      </c>
      <c r="BL8" s="292">
        <v>0</v>
      </c>
      <c r="BM8" s="292">
        <f>SUM(BN8,BU8)</f>
        <v>0</v>
      </c>
      <c r="BN8" s="292">
        <f>SUM(BO8:BT8)</f>
        <v>0</v>
      </c>
      <c r="BO8" s="292"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f>SUM(BV8:CA8)</f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2">
        <f>SUM(CC8,CJ8)</f>
        <v>0</v>
      </c>
      <c r="CC8" s="292">
        <f>SUM(CD8:CI8)</f>
        <v>0</v>
      </c>
      <c r="CD8" s="292">
        <v>0</v>
      </c>
      <c r="CE8" s="292">
        <v>0</v>
      </c>
      <c r="CF8" s="292">
        <v>0</v>
      </c>
      <c r="CG8" s="292">
        <v>0</v>
      </c>
      <c r="CH8" s="292">
        <v>0</v>
      </c>
      <c r="CI8" s="292">
        <v>0</v>
      </c>
      <c r="CJ8" s="292">
        <f>SUM(CK8:CP8)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f>SUM(CR8,CY8)</f>
        <v>9305</v>
      </c>
      <c r="CR8" s="292">
        <f>SUM(CS8:CX8)</f>
        <v>8684</v>
      </c>
      <c r="CS8" s="292">
        <v>0</v>
      </c>
      <c r="CT8" s="292">
        <v>0</v>
      </c>
      <c r="CU8" s="292">
        <v>0</v>
      </c>
      <c r="CV8" s="292">
        <v>8667</v>
      </c>
      <c r="CW8" s="292">
        <v>17</v>
      </c>
      <c r="CX8" s="292">
        <v>0</v>
      </c>
      <c r="CY8" s="292">
        <f>SUM(CZ8:DE8)</f>
        <v>621</v>
      </c>
      <c r="CZ8" s="292">
        <v>0</v>
      </c>
      <c r="DA8" s="292">
        <v>0</v>
      </c>
      <c r="DB8" s="292">
        <v>0</v>
      </c>
      <c r="DC8" s="292">
        <v>612</v>
      </c>
      <c r="DD8" s="292">
        <v>9</v>
      </c>
      <c r="DE8" s="292">
        <v>0</v>
      </c>
      <c r="DF8" s="292">
        <f>SUM(DG8,DN8)</f>
        <v>0</v>
      </c>
      <c r="DG8" s="292">
        <f>SUM(DH8:DM8)</f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f>SUM(DO8:DT8)</f>
        <v>0</v>
      </c>
      <c r="DO8" s="292">
        <v>0</v>
      </c>
      <c r="DP8" s="292">
        <v>0</v>
      </c>
      <c r="DQ8" s="292">
        <v>0</v>
      </c>
      <c r="DR8" s="292">
        <v>0</v>
      </c>
      <c r="DS8" s="292">
        <v>0</v>
      </c>
      <c r="DT8" s="292">
        <v>0</v>
      </c>
      <c r="DU8" s="292">
        <f>SUM(DV8:DY8)</f>
        <v>1703</v>
      </c>
      <c r="DV8" s="292">
        <v>1703</v>
      </c>
      <c r="DW8" s="292">
        <v>0</v>
      </c>
      <c r="DX8" s="292">
        <v>0</v>
      </c>
      <c r="DY8" s="292">
        <v>0</v>
      </c>
      <c r="DZ8" s="292">
        <f>SUM(EA8,EH8)</f>
        <v>0</v>
      </c>
      <c r="EA8" s="292">
        <f>SUM(EB8:EG8)</f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f>SUM(EI8:EN8)</f>
        <v>0</v>
      </c>
      <c r="EI8" s="292">
        <v>0</v>
      </c>
      <c r="EJ8" s="292">
        <v>0</v>
      </c>
      <c r="EK8" s="292">
        <v>0</v>
      </c>
      <c r="EL8" s="292">
        <v>0</v>
      </c>
      <c r="EM8" s="292">
        <v>0</v>
      </c>
      <c r="EN8" s="292">
        <v>0</v>
      </c>
    </row>
    <row r="9" spans="1:144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SUM(E9,T9,AI9,AX9,BM9,CB9,CQ9,DF9,DU9,DZ9)</f>
        <v>26981</v>
      </c>
      <c r="E9" s="292">
        <f>SUM(F9,M9)</f>
        <v>23059</v>
      </c>
      <c r="F9" s="292">
        <f>SUM(G9:L9)</f>
        <v>22905</v>
      </c>
      <c r="G9" s="292">
        <v>0</v>
      </c>
      <c r="H9" s="292">
        <v>22654</v>
      </c>
      <c r="I9" s="292">
        <v>0</v>
      </c>
      <c r="J9" s="292">
        <v>0</v>
      </c>
      <c r="K9" s="292">
        <v>0</v>
      </c>
      <c r="L9" s="292">
        <v>251</v>
      </c>
      <c r="M9" s="292">
        <f>SUM(N9:S9)</f>
        <v>154</v>
      </c>
      <c r="N9" s="292">
        <v>0</v>
      </c>
      <c r="O9" s="292">
        <v>144</v>
      </c>
      <c r="P9" s="292">
        <v>0</v>
      </c>
      <c r="Q9" s="292">
        <v>0</v>
      </c>
      <c r="R9" s="292">
        <v>0</v>
      </c>
      <c r="S9" s="292">
        <v>10</v>
      </c>
      <c r="T9" s="292">
        <f>SUM(U9,AB9)</f>
        <v>0</v>
      </c>
      <c r="U9" s="292">
        <f>SUM(V9:AA9)</f>
        <v>0</v>
      </c>
      <c r="V9" s="292">
        <v>0</v>
      </c>
      <c r="W9" s="292">
        <v>0</v>
      </c>
      <c r="X9" s="292">
        <v>0</v>
      </c>
      <c r="Y9" s="292">
        <v>0</v>
      </c>
      <c r="Z9" s="292">
        <v>0</v>
      </c>
      <c r="AA9" s="292">
        <v>0</v>
      </c>
      <c r="AB9" s="292">
        <f>SUM(AC9:AH9)</f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f>SUM(AJ9,AQ9)</f>
        <v>1829</v>
      </c>
      <c r="AJ9" s="292">
        <f>SUM(AK9:AP9)</f>
        <v>1829</v>
      </c>
      <c r="AK9" s="292">
        <v>0</v>
      </c>
      <c r="AL9" s="292">
        <v>0</v>
      </c>
      <c r="AM9" s="292">
        <v>0</v>
      </c>
      <c r="AN9" s="292">
        <v>1829</v>
      </c>
      <c r="AO9" s="292">
        <v>0</v>
      </c>
      <c r="AP9" s="292">
        <v>0</v>
      </c>
      <c r="AQ9" s="292">
        <f>SUM(AR9:AW9)</f>
        <v>0</v>
      </c>
      <c r="AR9" s="292">
        <v>0</v>
      </c>
      <c r="AS9" s="292">
        <v>0</v>
      </c>
      <c r="AT9" s="292">
        <v>0</v>
      </c>
      <c r="AU9" s="292">
        <v>0</v>
      </c>
      <c r="AV9" s="292">
        <v>0</v>
      </c>
      <c r="AW9" s="292">
        <v>0</v>
      </c>
      <c r="AX9" s="292">
        <f>SUM(AY9,BF9)</f>
        <v>0</v>
      </c>
      <c r="AY9" s="292">
        <f>SUM(AZ9:BE9)</f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2">
        <v>0</v>
      </c>
      <c r="BF9" s="292">
        <f>SUM(BG9:BL9)</f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v>0</v>
      </c>
      <c r="BL9" s="292">
        <v>0</v>
      </c>
      <c r="BM9" s="292">
        <f>SUM(BN9,BU9)</f>
        <v>0</v>
      </c>
      <c r="BN9" s="292">
        <f>SUM(BO9:BT9)</f>
        <v>0</v>
      </c>
      <c r="BO9" s="292"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f>SUM(BV9:CA9)</f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2">
        <f>SUM(CC9,CJ9)</f>
        <v>0</v>
      </c>
      <c r="CC9" s="292">
        <f>SUM(CD9:CI9)</f>
        <v>0</v>
      </c>
      <c r="CD9" s="292">
        <v>0</v>
      </c>
      <c r="CE9" s="292">
        <v>0</v>
      </c>
      <c r="CF9" s="292">
        <v>0</v>
      </c>
      <c r="CG9" s="292">
        <v>0</v>
      </c>
      <c r="CH9" s="292">
        <v>0</v>
      </c>
      <c r="CI9" s="292">
        <v>0</v>
      </c>
      <c r="CJ9" s="292">
        <f>SUM(CK9:CP9)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f>SUM(CR9,CY9)</f>
        <v>2093</v>
      </c>
      <c r="CR9" s="292">
        <f>SUM(CS9:CX9)</f>
        <v>2020</v>
      </c>
      <c r="CS9" s="292">
        <v>0</v>
      </c>
      <c r="CT9" s="292">
        <v>0</v>
      </c>
      <c r="CU9" s="292">
        <v>502</v>
      </c>
      <c r="CV9" s="292">
        <v>1301</v>
      </c>
      <c r="CW9" s="292">
        <v>15</v>
      </c>
      <c r="CX9" s="292">
        <v>202</v>
      </c>
      <c r="CY9" s="292">
        <f>SUM(CZ9:DE9)</f>
        <v>73</v>
      </c>
      <c r="CZ9" s="292">
        <v>0</v>
      </c>
      <c r="DA9" s="292">
        <v>0</v>
      </c>
      <c r="DB9" s="292">
        <v>2</v>
      </c>
      <c r="DC9" s="292">
        <v>63</v>
      </c>
      <c r="DD9" s="292">
        <v>0</v>
      </c>
      <c r="DE9" s="292">
        <v>8</v>
      </c>
      <c r="DF9" s="292">
        <f>SUM(DG9,DN9)</f>
        <v>0</v>
      </c>
      <c r="DG9" s="292">
        <f>SUM(DH9:DM9)</f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f>SUM(DO9:DT9)</f>
        <v>0</v>
      </c>
      <c r="DO9" s="292">
        <v>0</v>
      </c>
      <c r="DP9" s="292">
        <v>0</v>
      </c>
      <c r="DQ9" s="292">
        <v>0</v>
      </c>
      <c r="DR9" s="292">
        <v>0</v>
      </c>
      <c r="DS9" s="292">
        <v>0</v>
      </c>
      <c r="DT9" s="292">
        <v>0</v>
      </c>
      <c r="DU9" s="292">
        <f>SUM(DV9:DY9)</f>
        <v>0</v>
      </c>
      <c r="DV9" s="292">
        <v>0</v>
      </c>
      <c r="DW9" s="292">
        <v>0</v>
      </c>
      <c r="DX9" s="292">
        <v>0</v>
      </c>
      <c r="DY9" s="292">
        <v>0</v>
      </c>
      <c r="DZ9" s="292">
        <f>SUM(EA9,EH9)</f>
        <v>0</v>
      </c>
      <c r="EA9" s="292">
        <f>SUM(EB9:EG9)</f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f>SUM(EI9:EN9)</f>
        <v>0</v>
      </c>
      <c r="EI9" s="292">
        <v>0</v>
      </c>
      <c r="EJ9" s="292">
        <v>0</v>
      </c>
      <c r="EK9" s="292">
        <v>0</v>
      </c>
      <c r="EL9" s="292">
        <v>0</v>
      </c>
      <c r="EM9" s="292">
        <v>0</v>
      </c>
      <c r="EN9" s="292">
        <v>0</v>
      </c>
    </row>
    <row r="10" spans="1:1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SUM(E10,T10,AI10,AX10,BM10,CB10,CQ10,DF10,DU10,DZ10)</f>
        <v>23580</v>
      </c>
      <c r="E10" s="292">
        <f>SUM(F10,M10)</f>
        <v>16331</v>
      </c>
      <c r="F10" s="292">
        <f>SUM(G10:L10)</f>
        <v>14430</v>
      </c>
      <c r="G10" s="292">
        <v>0</v>
      </c>
      <c r="H10" s="292">
        <v>14314</v>
      </c>
      <c r="I10" s="292">
        <v>0</v>
      </c>
      <c r="J10" s="292">
        <v>0</v>
      </c>
      <c r="K10" s="292">
        <v>0</v>
      </c>
      <c r="L10" s="292">
        <v>116</v>
      </c>
      <c r="M10" s="292">
        <f>SUM(N10:S10)</f>
        <v>1901</v>
      </c>
      <c r="N10" s="292">
        <v>0</v>
      </c>
      <c r="O10" s="292">
        <v>832</v>
      </c>
      <c r="P10" s="292">
        <v>0</v>
      </c>
      <c r="Q10" s="292">
        <v>0</v>
      </c>
      <c r="R10" s="292">
        <v>0</v>
      </c>
      <c r="S10" s="292">
        <v>1069</v>
      </c>
      <c r="T10" s="292">
        <f>SUM(U10,AB10)</f>
        <v>0</v>
      </c>
      <c r="U10" s="292">
        <f>SUM(V10:AA10)</f>
        <v>0</v>
      </c>
      <c r="V10" s="292">
        <v>0</v>
      </c>
      <c r="W10" s="292">
        <v>0</v>
      </c>
      <c r="X10" s="292">
        <v>0</v>
      </c>
      <c r="Y10" s="292">
        <v>0</v>
      </c>
      <c r="Z10" s="292">
        <v>0</v>
      </c>
      <c r="AA10" s="292">
        <v>0</v>
      </c>
      <c r="AB10" s="292">
        <f>SUM(AC10:AH10)</f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f>SUM(AJ10,AQ10)</f>
        <v>0</v>
      </c>
      <c r="AJ10" s="292">
        <f>SUM(AK10:AP10)</f>
        <v>0</v>
      </c>
      <c r="AK10" s="292">
        <v>0</v>
      </c>
      <c r="AL10" s="292">
        <v>0</v>
      </c>
      <c r="AM10" s="292">
        <v>0</v>
      </c>
      <c r="AN10" s="292">
        <v>0</v>
      </c>
      <c r="AO10" s="292">
        <v>0</v>
      </c>
      <c r="AP10" s="292">
        <v>0</v>
      </c>
      <c r="AQ10" s="292">
        <f>SUM(AR10:AW10)</f>
        <v>0</v>
      </c>
      <c r="AR10" s="292">
        <v>0</v>
      </c>
      <c r="AS10" s="292">
        <v>0</v>
      </c>
      <c r="AT10" s="292">
        <v>0</v>
      </c>
      <c r="AU10" s="292">
        <v>0</v>
      </c>
      <c r="AV10" s="292">
        <v>0</v>
      </c>
      <c r="AW10" s="292">
        <v>0</v>
      </c>
      <c r="AX10" s="292">
        <f>SUM(AY10,BF10)</f>
        <v>0</v>
      </c>
      <c r="AY10" s="292">
        <f>SUM(AZ10:BE10)</f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2">
        <v>0</v>
      </c>
      <c r="BF10" s="292">
        <f>SUM(BG10:BL10)</f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v>0</v>
      </c>
      <c r="BL10" s="292">
        <v>0</v>
      </c>
      <c r="BM10" s="292">
        <f>SUM(BN10,BU10)</f>
        <v>0</v>
      </c>
      <c r="BN10" s="292">
        <f>SUM(BO10:BT10)</f>
        <v>0</v>
      </c>
      <c r="BO10" s="292"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f>SUM(BV10:CA10)</f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2">
        <f>SUM(CC10,CJ10)</f>
        <v>0</v>
      </c>
      <c r="CC10" s="292">
        <f>SUM(CD10:CI10)</f>
        <v>0</v>
      </c>
      <c r="CD10" s="292">
        <v>0</v>
      </c>
      <c r="CE10" s="292">
        <v>0</v>
      </c>
      <c r="CF10" s="292">
        <v>0</v>
      </c>
      <c r="CG10" s="292">
        <v>0</v>
      </c>
      <c r="CH10" s="292">
        <v>0</v>
      </c>
      <c r="CI10" s="292">
        <v>0</v>
      </c>
      <c r="CJ10" s="292">
        <f>SUM(CK10:CP10)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f>SUM(CR10,CY10)</f>
        <v>5453</v>
      </c>
      <c r="CR10" s="292">
        <f>SUM(CS10:CX10)</f>
        <v>4764</v>
      </c>
      <c r="CS10" s="292">
        <v>0</v>
      </c>
      <c r="CT10" s="292">
        <v>0</v>
      </c>
      <c r="CU10" s="292">
        <v>0</v>
      </c>
      <c r="CV10" s="292">
        <v>4764</v>
      </c>
      <c r="CW10" s="292">
        <v>0</v>
      </c>
      <c r="CX10" s="292">
        <v>0</v>
      </c>
      <c r="CY10" s="292">
        <f>SUM(CZ10:DE10)</f>
        <v>689</v>
      </c>
      <c r="CZ10" s="292">
        <v>0</v>
      </c>
      <c r="DA10" s="292">
        <v>0</v>
      </c>
      <c r="DB10" s="292">
        <v>0</v>
      </c>
      <c r="DC10" s="292">
        <v>689</v>
      </c>
      <c r="DD10" s="292">
        <v>0</v>
      </c>
      <c r="DE10" s="292">
        <v>0</v>
      </c>
      <c r="DF10" s="292">
        <f>SUM(DG10,DN10)</f>
        <v>381</v>
      </c>
      <c r="DG10" s="292">
        <f>SUM(DH10:DM10)</f>
        <v>169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169</v>
      </c>
      <c r="DN10" s="292">
        <f>SUM(DO10:DT10)</f>
        <v>212</v>
      </c>
      <c r="DO10" s="292">
        <v>0</v>
      </c>
      <c r="DP10" s="292">
        <v>0</v>
      </c>
      <c r="DQ10" s="292">
        <v>0</v>
      </c>
      <c r="DR10" s="292">
        <v>0</v>
      </c>
      <c r="DS10" s="292">
        <v>0</v>
      </c>
      <c r="DT10" s="292">
        <v>212</v>
      </c>
      <c r="DU10" s="292">
        <f>SUM(DV10:DY10)</f>
        <v>0</v>
      </c>
      <c r="DV10" s="292">
        <v>0</v>
      </c>
      <c r="DW10" s="292">
        <v>0</v>
      </c>
      <c r="DX10" s="292">
        <v>0</v>
      </c>
      <c r="DY10" s="292">
        <v>0</v>
      </c>
      <c r="DZ10" s="292">
        <f>SUM(EA10,EH10)</f>
        <v>1415</v>
      </c>
      <c r="EA10" s="292">
        <f>SUM(EB10:EG10)</f>
        <v>984</v>
      </c>
      <c r="EB10" s="292">
        <v>0</v>
      </c>
      <c r="EC10" s="292">
        <v>0</v>
      </c>
      <c r="ED10" s="292">
        <v>984</v>
      </c>
      <c r="EE10" s="292">
        <v>0</v>
      </c>
      <c r="EF10" s="292">
        <v>0</v>
      </c>
      <c r="EG10" s="292">
        <v>0</v>
      </c>
      <c r="EH10" s="292">
        <f>SUM(EI10:EN10)</f>
        <v>431</v>
      </c>
      <c r="EI10" s="292">
        <v>22</v>
      </c>
      <c r="EJ10" s="292">
        <v>0</v>
      </c>
      <c r="EK10" s="292">
        <v>409</v>
      </c>
      <c r="EL10" s="292">
        <v>0</v>
      </c>
      <c r="EM10" s="292">
        <v>0</v>
      </c>
      <c r="EN10" s="292">
        <v>0</v>
      </c>
    </row>
    <row r="11" spans="1:1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SUM(E11,T11,AI11,AX11,BM11,CB11,CQ11,DF11,DU11,DZ11)</f>
        <v>33299</v>
      </c>
      <c r="E11" s="292">
        <f>SUM(F11,M11)</f>
        <v>28434</v>
      </c>
      <c r="F11" s="292">
        <f>SUM(G11:L11)</f>
        <v>28434</v>
      </c>
      <c r="G11" s="292">
        <v>0</v>
      </c>
      <c r="H11" s="292">
        <v>28434</v>
      </c>
      <c r="I11" s="292">
        <v>0</v>
      </c>
      <c r="J11" s="292">
        <v>0</v>
      </c>
      <c r="K11" s="292">
        <v>0</v>
      </c>
      <c r="L11" s="292">
        <v>0</v>
      </c>
      <c r="M11" s="292">
        <f>SUM(N11:S11)</f>
        <v>0</v>
      </c>
      <c r="N11" s="292">
        <v>0</v>
      </c>
      <c r="O11" s="292">
        <v>0</v>
      </c>
      <c r="P11" s="292">
        <v>0</v>
      </c>
      <c r="Q11" s="292">
        <v>0</v>
      </c>
      <c r="R11" s="292">
        <v>0</v>
      </c>
      <c r="S11" s="292">
        <v>0</v>
      </c>
      <c r="T11" s="292">
        <f>SUM(U11,AB11)</f>
        <v>1409</v>
      </c>
      <c r="U11" s="292">
        <f>SUM(V11:AA11)</f>
        <v>1409</v>
      </c>
      <c r="V11" s="292">
        <v>0</v>
      </c>
      <c r="W11" s="292">
        <v>0</v>
      </c>
      <c r="X11" s="292">
        <v>764</v>
      </c>
      <c r="Y11" s="292">
        <v>0</v>
      </c>
      <c r="Z11" s="292">
        <v>0</v>
      </c>
      <c r="AA11" s="292">
        <v>645</v>
      </c>
      <c r="AB11" s="292">
        <f>SUM(AC11:AH11)</f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f>SUM(AJ11,AQ11)</f>
        <v>0</v>
      </c>
      <c r="AJ11" s="292">
        <f>SUM(AK11:AP11)</f>
        <v>0</v>
      </c>
      <c r="AK11" s="292">
        <v>0</v>
      </c>
      <c r="AL11" s="292">
        <v>0</v>
      </c>
      <c r="AM11" s="292">
        <v>0</v>
      </c>
      <c r="AN11" s="292">
        <v>0</v>
      </c>
      <c r="AO11" s="292">
        <v>0</v>
      </c>
      <c r="AP11" s="292">
        <v>0</v>
      </c>
      <c r="AQ11" s="292">
        <f>SUM(AR11:AW11)</f>
        <v>0</v>
      </c>
      <c r="AR11" s="292">
        <v>0</v>
      </c>
      <c r="AS11" s="292">
        <v>0</v>
      </c>
      <c r="AT11" s="292">
        <v>0</v>
      </c>
      <c r="AU11" s="292">
        <v>0</v>
      </c>
      <c r="AV11" s="292">
        <v>0</v>
      </c>
      <c r="AW11" s="292">
        <v>0</v>
      </c>
      <c r="AX11" s="292">
        <f>SUM(AY11,BF11)</f>
        <v>0</v>
      </c>
      <c r="AY11" s="292">
        <f>SUM(AZ11:BE11)</f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2">
        <v>0</v>
      </c>
      <c r="BF11" s="292">
        <f>SUM(BG11:BL11)</f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v>0</v>
      </c>
      <c r="BL11" s="292">
        <v>0</v>
      </c>
      <c r="BM11" s="292">
        <f>SUM(BN11,BU11)</f>
        <v>0</v>
      </c>
      <c r="BN11" s="292">
        <f>SUM(BO11:BT11)</f>
        <v>0</v>
      </c>
      <c r="BO11" s="292"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f>SUM(BV11:CA11)</f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2">
        <f>SUM(CC11,CJ11)</f>
        <v>0</v>
      </c>
      <c r="CC11" s="292">
        <f>SUM(CD11:CI11)</f>
        <v>0</v>
      </c>
      <c r="CD11" s="292">
        <v>0</v>
      </c>
      <c r="CE11" s="292">
        <v>0</v>
      </c>
      <c r="CF11" s="292">
        <v>0</v>
      </c>
      <c r="CG11" s="292">
        <v>0</v>
      </c>
      <c r="CH11" s="292">
        <v>0</v>
      </c>
      <c r="CI11" s="292">
        <v>0</v>
      </c>
      <c r="CJ11" s="292">
        <f>SUM(CK11:CP11)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f>SUM(CR11,CY11)</f>
        <v>3209</v>
      </c>
      <c r="CR11" s="292">
        <f>SUM(CS11:CX11)</f>
        <v>3209</v>
      </c>
      <c r="CS11" s="292">
        <v>0</v>
      </c>
      <c r="CT11" s="292">
        <v>0</v>
      </c>
      <c r="CU11" s="292">
        <v>0</v>
      </c>
      <c r="CV11" s="292">
        <v>3209</v>
      </c>
      <c r="CW11" s="292">
        <v>0</v>
      </c>
      <c r="CX11" s="292">
        <v>0</v>
      </c>
      <c r="CY11" s="292">
        <f>SUM(CZ11:DE11)</f>
        <v>0</v>
      </c>
      <c r="CZ11" s="292">
        <v>0</v>
      </c>
      <c r="DA11" s="292">
        <v>0</v>
      </c>
      <c r="DB11" s="292">
        <v>0</v>
      </c>
      <c r="DC11" s="292">
        <v>0</v>
      </c>
      <c r="DD11" s="292">
        <v>0</v>
      </c>
      <c r="DE11" s="292">
        <v>0</v>
      </c>
      <c r="DF11" s="292">
        <f>SUM(DG11,DN11)</f>
        <v>0</v>
      </c>
      <c r="DG11" s="292">
        <f>SUM(DH11:DM11)</f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f>SUM(DO11:DT11)</f>
        <v>0</v>
      </c>
      <c r="DO11" s="292">
        <v>0</v>
      </c>
      <c r="DP11" s="292">
        <v>0</v>
      </c>
      <c r="DQ11" s="292">
        <v>0</v>
      </c>
      <c r="DR11" s="292">
        <v>0</v>
      </c>
      <c r="DS11" s="292">
        <v>0</v>
      </c>
      <c r="DT11" s="292">
        <v>0</v>
      </c>
      <c r="DU11" s="292">
        <f>SUM(DV11:DY11)</f>
        <v>247</v>
      </c>
      <c r="DV11" s="292">
        <v>247</v>
      </c>
      <c r="DW11" s="292">
        <v>0</v>
      </c>
      <c r="DX11" s="292">
        <v>0</v>
      </c>
      <c r="DY11" s="292">
        <v>0</v>
      </c>
      <c r="DZ11" s="292">
        <f>SUM(EA11,EH11)</f>
        <v>0</v>
      </c>
      <c r="EA11" s="292">
        <f>SUM(EB11:EG11)</f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f>SUM(EI11:EN11)</f>
        <v>0</v>
      </c>
      <c r="EI11" s="292">
        <v>0</v>
      </c>
      <c r="EJ11" s="292">
        <v>0</v>
      </c>
      <c r="EK11" s="292">
        <v>0</v>
      </c>
      <c r="EL11" s="292">
        <v>0</v>
      </c>
      <c r="EM11" s="292">
        <v>0</v>
      </c>
      <c r="EN11" s="292">
        <v>0</v>
      </c>
    </row>
    <row r="12" spans="1:144" s="224" customFormat="1" ht="13.5" customHeight="1">
      <c r="A12" s="290" t="s">
        <v>745</v>
      </c>
      <c r="B12" s="291" t="s">
        <v>773</v>
      </c>
      <c r="C12" s="290" t="s">
        <v>774</v>
      </c>
      <c r="D12" s="292">
        <f>SUM(E12,T12,AI12,AX12,BM12,CB12,CQ12,DF12,DU12,DZ12)</f>
        <v>16602</v>
      </c>
      <c r="E12" s="292">
        <f>SUM(F12,M12)</f>
        <v>14439</v>
      </c>
      <c r="F12" s="292">
        <f>SUM(G12:L12)</f>
        <v>13837</v>
      </c>
      <c r="G12" s="292">
        <v>0</v>
      </c>
      <c r="H12" s="292">
        <v>13772</v>
      </c>
      <c r="I12" s="292">
        <v>0</v>
      </c>
      <c r="J12" s="292">
        <v>0</v>
      </c>
      <c r="K12" s="292">
        <v>0</v>
      </c>
      <c r="L12" s="292">
        <v>65</v>
      </c>
      <c r="M12" s="292">
        <f>SUM(N12:S12)</f>
        <v>602</v>
      </c>
      <c r="N12" s="292">
        <v>0</v>
      </c>
      <c r="O12" s="292">
        <v>602</v>
      </c>
      <c r="P12" s="292">
        <v>0</v>
      </c>
      <c r="Q12" s="292">
        <v>0</v>
      </c>
      <c r="R12" s="292">
        <v>0</v>
      </c>
      <c r="S12" s="292">
        <v>0</v>
      </c>
      <c r="T12" s="292">
        <f>SUM(U12,AB12)</f>
        <v>79</v>
      </c>
      <c r="U12" s="292">
        <f>SUM(V12:AA12)</f>
        <v>79</v>
      </c>
      <c r="V12" s="292">
        <v>0</v>
      </c>
      <c r="W12" s="292">
        <v>0</v>
      </c>
      <c r="X12" s="292">
        <v>0</v>
      </c>
      <c r="Y12" s="292">
        <v>0</v>
      </c>
      <c r="Z12" s="292">
        <v>0</v>
      </c>
      <c r="AA12" s="292">
        <v>79</v>
      </c>
      <c r="AB12" s="292">
        <f>SUM(AC12:AH12)</f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f>SUM(AJ12,AQ12)</f>
        <v>0</v>
      </c>
      <c r="AJ12" s="292">
        <f>SUM(AK12:AP12)</f>
        <v>0</v>
      </c>
      <c r="AK12" s="292">
        <v>0</v>
      </c>
      <c r="AL12" s="292">
        <v>0</v>
      </c>
      <c r="AM12" s="292">
        <v>0</v>
      </c>
      <c r="AN12" s="292">
        <v>0</v>
      </c>
      <c r="AO12" s="292">
        <v>0</v>
      </c>
      <c r="AP12" s="292">
        <v>0</v>
      </c>
      <c r="AQ12" s="292">
        <f>SUM(AR12:AW12)</f>
        <v>0</v>
      </c>
      <c r="AR12" s="292">
        <v>0</v>
      </c>
      <c r="AS12" s="292">
        <v>0</v>
      </c>
      <c r="AT12" s="292">
        <v>0</v>
      </c>
      <c r="AU12" s="292">
        <v>0</v>
      </c>
      <c r="AV12" s="292">
        <v>0</v>
      </c>
      <c r="AW12" s="292">
        <v>0</v>
      </c>
      <c r="AX12" s="292">
        <f>SUM(AY12,BF12)</f>
        <v>0</v>
      </c>
      <c r="AY12" s="292">
        <f>SUM(AZ12:BE12)</f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2">
        <v>0</v>
      </c>
      <c r="BF12" s="292">
        <f>SUM(BG12:BL12)</f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v>0</v>
      </c>
      <c r="BL12" s="292">
        <v>0</v>
      </c>
      <c r="BM12" s="292">
        <f>SUM(BN12,BU12)</f>
        <v>0</v>
      </c>
      <c r="BN12" s="292">
        <f>SUM(BO12:BT12)</f>
        <v>0</v>
      </c>
      <c r="BO12" s="292"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f>SUM(BV12:CA12)</f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2">
        <f>SUM(CC12,CJ12)</f>
        <v>0</v>
      </c>
      <c r="CC12" s="292">
        <f>SUM(CD12:CI12)</f>
        <v>0</v>
      </c>
      <c r="CD12" s="292">
        <v>0</v>
      </c>
      <c r="CE12" s="292">
        <v>0</v>
      </c>
      <c r="CF12" s="292">
        <v>0</v>
      </c>
      <c r="CG12" s="292">
        <v>0</v>
      </c>
      <c r="CH12" s="292">
        <v>0</v>
      </c>
      <c r="CI12" s="292">
        <v>0</v>
      </c>
      <c r="CJ12" s="292">
        <f>SUM(CK12:CP12)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f>SUM(CR12,CY12)</f>
        <v>0</v>
      </c>
      <c r="CR12" s="292">
        <f>SUM(CS12:CX12)</f>
        <v>0</v>
      </c>
      <c r="CS12" s="292">
        <v>0</v>
      </c>
      <c r="CT12" s="292">
        <v>0</v>
      </c>
      <c r="CU12" s="292">
        <v>0</v>
      </c>
      <c r="CV12" s="292">
        <v>0</v>
      </c>
      <c r="CW12" s="292">
        <v>0</v>
      </c>
      <c r="CX12" s="292">
        <v>0</v>
      </c>
      <c r="CY12" s="292">
        <f>SUM(CZ12:DE12)</f>
        <v>0</v>
      </c>
      <c r="CZ12" s="292">
        <v>0</v>
      </c>
      <c r="DA12" s="292">
        <v>0</v>
      </c>
      <c r="DB12" s="292">
        <v>0</v>
      </c>
      <c r="DC12" s="292">
        <v>0</v>
      </c>
      <c r="DD12" s="292">
        <v>0</v>
      </c>
      <c r="DE12" s="292">
        <v>0</v>
      </c>
      <c r="DF12" s="292">
        <f>SUM(DG12,DN12)</f>
        <v>0</v>
      </c>
      <c r="DG12" s="292">
        <f>SUM(DH12:DM12)</f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f>SUM(DO12:DT12)</f>
        <v>0</v>
      </c>
      <c r="DO12" s="292">
        <v>0</v>
      </c>
      <c r="DP12" s="292">
        <v>0</v>
      </c>
      <c r="DQ12" s="292">
        <v>0</v>
      </c>
      <c r="DR12" s="292">
        <v>0</v>
      </c>
      <c r="DS12" s="292">
        <v>0</v>
      </c>
      <c r="DT12" s="292">
        <v>0</v>
      </c>
      <c r="DU12" s="292">
        <f>SUM(DV12:DY12)</f>
        <v>2029</v>
      </c>
      <c r="DV12" s="292">
        <v>1979</v>
      </c>
      <c r="DW12" s="292">
        <v>0</v>
      </c>
      <c r="DX12" s="292">
        <v>50</v>
      </c>
      <c r="DY12" s="292">
        <v>0</v>
      </c>
      <c r="DZ12" s="292">
        <f>SUM(EA12,EH12)</f>
        <v>55</v>
      </c>
      <c r="EA12" s="292">
        <f>SUM(EB12:EG12)</f>
        <v>55</v>
      </c>
      <c r="EB12" s="292">
        <v>0</v>
      </c>
      <c r="EC12" s="292">
        <v>0</v>
      </c>
      <c r="ED12" s="292">
        <v>55</v>
      </c>
      <c r="EE12" s="292">
        <v>0</v>
      </c>
      <c r="EF12" s="292">
        <v>0</v>
      </c>
      <c r="EG12" s="292">
        <v>0</v>
      </c>
      <c r="EH12" s="292">
        <f>SUM(EI12:EN12)</f>
        <v>0</v>
      </c>
      <c r="EI12" s="292">
        <v>0</v>
      </c>
      <c r="EJ12" s="292">
        <v>0</v>
      </c>
      <c r="EK12" s="292">
        <v>0</v>
      </c>
      <c r="EL12" s="292">
        <v>0</v>
      </c>
      <c r="EM12" s="292">
        <v>0</v>
      </c>
      <c r="EN12" s="292">
        <v>0</v>
      </c>
    </row>
    <row r="13" spans="1:144" s="224" customFormat="1" ht="13.5" customHeight="1">
      <c r="A13" s="290" t="s">
        <v>745</v>
      </c>
      <c r="B13" s="291" t="s">
        <v>776</v>
      </c>
      <c r="C13" s="290" t="s">
        <v>777</v>
      </c>
      <c r="D13" s="292">
        <f>SUM(E13,T13,AI13,AX13,BM13,CB13,CQ13,DF13,DU13,DZ13)</f>
        <v>17839</v>
      </c>
      <c r="E13" s="292">
        <f>SUM(F13,M13)</f>
        <v>16371</v>
      </c>
      <c r="F13" s="292">
        <f>SUM(G13:L13)</f>
        <v>14962</v>
      </c>
      <c r="G13" s="292">
        <v>0</v>
      </c>
      <c r="H13" s="292">
        <v>14962</v>
      </c>
      <c r="I13" s="292">
        <v>0</v>
      </c>
      <c r="J13" s="292">
        <v>0</v>
      </c>
      <c r="K13" s="292">
        <v>0</v>
      </c>
      <c r="L13" s="292">
        <v>0</v>
      </c>
      <c r="M13" s="292">
        <f>SUM(N13:S13)</f>
        <v>1409</v>
      </c>
      <c r="N13" s="292">
        <v>0</v>
      </c>
      <c r="O13" s="292">
        <v>1409</v>
      </c>
      <c r="P13" s="292">
        <v>0</v>
      </c>
      <c r="Q13" s="292">
        <v>0</v>
      </c>
      <c r="R13" s="292">
        <v>0</v>
      </c>
      <c r="S13" s="292">
        <v>0</v>
      </c>
      <c r="T13" s="292">
        <f>SUM(U13,AB13)</f>
        <v>469</v>
      </c>
      <c r="U13" s="292">
        <f>SUM(V13:AA13)</f>
        <v>433</v>
      </c>
      <c r="V13" s="292">
        <v>0</v>
      </c>
      <c r="W13" s="292">
        <v>0</v>
      </c>
      <c r="X13" s="292">
        <v>269</v>
      </c>
      <c r="Y13" s="292">
        <v>0</v>
      </c>
      <c r="Z13" s="292">
        <v>0</v>
      </c>
      <c r="AA13" s="292">
        <v>164</v>
      </c>
      <c r="AB13" s="292">
        <f>SUM(AC13:AH13)</f>
        <v>36</v>
      </c>
      <c r="AC13" s="292">
        <v>0</v>
      </c>
      <c r="AD13" s="292">
        <v>0</v>
      </c>
      <c r="AE13" s="292">
        <v>21</v>
      </c>
      <c r="AF13" s="292">
        <v>0</v>
      </c>
      <c r="AG13" s="292">
        <v>0</v>
      </c>
      <c r="AH13" s="292">
        <v>15</v>
      </c>
      <c r="AI13" s="292">
        <f>SUM(AJ13,AQ13)</f>
        <v>0</v>
      </c>
      <c r="AJ13" s="292">
        <f>SUM(AK13:AP13)</f>
        <v>0</v>
      </c>
      <c r="AK13" s="292">
        <v>0</v>
      </c>
      <c r="AL13" s="292">
        <v>0</v>
      </c>
      <c r="AM13" s="292">
        <v>0</v>
      </c>
      <c r="AN13" s="292">
        <v>0</v>
      </c>
      <c r="AO13" s="292">
        <v>0</v>
      </c>
      <c r="AP13" s="292">
        <v>0</v>
      </c>
      <c r="AQ13" s="292">
        <f>SUM(AR13:AW13)</f>
        <v>0</v>
      </c>
      <c r="AR13" s="292">
        <v>0</v>
      </c>
      <c r="AS13" s="292">
        <v>0</v>
      </c>
      <c r="AT13" s="292">
        <v>0</v>
      </c>
      <c r="AU13" s="292">
        <v>0</v>
      </c>
      <c r="AV13" s="292">
        <v>0</v>
      </c>
      <c r="AW13" s="292">
        <v>0</v>
      </c>
      <c r="AX13" s="292">
        <f>SUM(AY13,BF13)</f>
        <v>0</v>
      </c>
      <c r="AY13" s="292">
        <f>SUM(AZ13:BE13)</f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2">
        <v>0</v>
      </c>
      <c r="BF13" s="292">
        <f>SUM(BG13:BL13)</f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v>0</v>
      </c>
      <c r="BL13" s="292">
        <v>0</v>
      </c>
      <c r="BM13" s="292">
        <f>SUM(BN13,BU13)</f>
        <v>0</v>
      </c>
      <c r="BN13" s="292">
        <f>SUM(BO13:BT13)</f>
        <v>0</v>
      </c>
      <c r="BO13" s="292"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f>SUM(BV13:CA13)</f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2">
        <f>SUM(CC13,CJ13)</f>
        <v>139</v>
      </c>
      <c r="CC13" s="292">
        <f>SUM(CD13:CI13)</f>
        <v>139</v>
      </c>
      <c r="CD13" s="292">
        <v>0</v>
      </c>
      <c r="CE13" s="292">
        <v>0</v>
      </c>
      <c r="CF13" s="292">
        <v>0</v>
      </c>
      <c r="CG13" s="292">
        <v>139</v>
      </c>
      <c r="CH13" s="292">
        <v>0</v>
      </c>
      <c r="CI13" s="292">
        <v>0</v>
      </c>
      <c r="CJ13" s="292">
        <f>SUM(CK13:CP13)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f>SUM(CR13,CY13)</f>
        <v>712</v>
      </c>
      <c r="CR13" s="292">
        <f>SUM(CS13:CX13)</f>
        <v>711</v>
      </c>
      <c r="CS13" s="292">
        <v>0</v>
      </c>
      <c r="CT13" s="292">
        <v>0</v>
      </c>
      <c r="CU13" s="292">
        <v>0</v>
      </c>
      <c r="CV13" s="292">
        <v>692</v>
      </c>
      <c r="CW13" s="292">
        <v>17</v>
      </c>
      <c r="CX13" s="292">
        <v>2</v>
      </c>
      <c r="CY13" s="292">
        <f>SUM(CZ13:DE13)</f>
        <v>1</v>
      </c>
      <c r="CZ13" s="292">
        <v>0</v>
      </c>
      <c r="DA13" s="292">
        <v>0</v>
      </c>
      <c r="DB13" s="292">
        <v>0</v>
      </c>
      <c r="DC13" s="292">
        <v>0</v>
      </c>
      <c r="DD13" s="292">
        <v>1</v>
      </c>
      <c r="DE13" s="292">
        <v>0</v>
      </c>
      <c r="DF13" s="292">
        <f>SUM(DG13,DN13)</f>
        <v>0</v>
      </c>
      <c r="DG13" s="292">
        <f>SUM(DH13:DM13)</f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f>SUM(DO13:DT13)</f>
        <v>0</v>
      </c>
      <c r="DO13" s="292">
        <v>0</v>
      </c>
      <c r="DP13" s="292">
        <v>0</v>
      </c>
      <c r="DQ13" s="292">
        <v>0</v>
      </c>
      <c r="DR13" s="292">
        <v>0</v>
      </c>
      <c r="DS13" s="292">
        <v>0</v>
      </c>
      <c r="DT13" s="292">
        <v>0</v>
      </c>
      <c r="DU13" s="292">
        <f>SUM(DV13:DY13)</f>
        <v>148</v>
      </c>
      <c r="DV13" s="292">
        <v>148</v>
      </c>
      <c r="DW13" s="292">
        <v>0</v>
      </c>
      <c r="DX13" s="292">
        <v>0</v>
      </c>
      <c r="DY13" s="292">
        <v>0</v>
      </c>
      <c r="DZ13" s="292">
        <f>SUM(EA13,EH13)</f>
        <v>0</v>
      </c>
      <c r="EA13" s="292">
        <f>SUM(EB13:EG13)</f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f>SUM(EI13:EN13)</f>
        <v>0</v>
      </c>
      <c r="EI13" s="292">
        <v>0</v>
      </c>
      <c r="EJ13" s="292">
        <v>0</v>
      </c>
      <c r="EK13" s="292">
        <v>0</v>
      </c>
      <c r="EL13" s="292">
        <v>0</v>
      </c>
      <c r="EM13" s="292">
        <v>0</v>
      </c>
      <c r="EN13" s="292">
        <v>0</v>
      </c>
    </row>
    <row r="14" spans="1:144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SUM(E14,T14,AI14,AX14,BM14,CB14,CQ14,DF14,DU14,DZ14)</f>
        <v>42782</v>
      </c>
      <c r="E14" s="292">
        <f>SUM(F14,M14)</f>
        <v>37759</v>
      </c>
      <c r="F14" s="292">
        <f>SUM(G14:L14)</f>
        <v>37532</v>
      </c>
      <c r="G14" s="292">
        <v>0</v>
      </c>
      <c r="H14" s="292">
        <v>37132</v>
      </c>
      <c r="I14" s="292">
        <v>0</v>
      </c>
      <c r="J14" s="292">
        <v>0</v>
      </c>
      <c r="K14" s="292">
        <v>0</v>
      </c>
      <c r="L14" s="292">
        <v>400</v>
      </c>
      <c r="M14" s="292">
        <f>SUM(N14:S14)</f>
        <v>227</v>
      </c>
      <c r="N14" s="292">
        <v>0</v>
      </c>
      <c r="O14" s="292">
        <v>218</v>
      </c>
      <c r="P14" s="292">
        <v>0</v>
      </c>
      <c r="Q14" s="292">
        <v>0</v>
      </c>
      <c r="R14" s="292">
        <v>0</v>
      </c>
      <c r="S14" s="292">
        <v>9</v>
      </c>
      <c r="T14" s="292">
        <f>SUM(U14,AB14)</f>
        <v>0</v>
      </c>
      <c r="U14" s="292">
        <f>SUM(V14:AA14)</f>
        <v>0</v>
      </c>
      <c r="V14" s="292">
        <v>0</v>
      </c>
      <c r="W14" s="292">
        <v>0</v>
      </c>
      <c r="X14" s="292">
        <v>0</v>
      </c>
      <c r="Y14" s="292">
        <v>0</v>
      </c>
      <c r="Z14" s="292">
        <v>0</v>
      </c>
      <c r="AA14" s="292">
        <v>0</v>
      </c>
      <c r="AB14" s="292">
        <f>SUM(AC14:AH14)</f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f>SUM(AJ14,AQ14)</f>
        <v>222</v>
      </c>
      <c r="AJ14" s="292">
        <f>SUM(AK14:AP14)</f>
        <v>222</v>
      </c>
      <c r="AK14" s="292">
        <v>0</v>
      </c>
      <c r="AL14" s="292">
        <v>0</v>
      </c>
      <c r="AM14" s="292">
        <v>0</v>
      </c>
      <c r="AN14" s="292">
        <v>222</v>
      </c>
      <c r="AO14" s="292">
        <v>0</v>
      </c>
      <c r="AP14" s="292">
        <v>0</v>
      </c>
      <c r="AQ14" s="292">
        <f>SUM(AR14:AW14)</f>
        <v>0</v>
      </c>
      <c r="AR14" s="292">
        <v>0</v>
      </c>
      <c r="AS14" s="292">
        <v>0</v>
      </c>
      <c r="AT14" s="292">
        <v>0</v>
      </c>
      <c r="AU14" s="292">
        <v>0</v>
      </c>
      <c r="AV14" s="292">
        <v>0</v>
      </c>
      <c r="AW14" s="292">
        <v>0</v>
      </c>
      <c r="AX14" s="292">
        <f>SUM(AY14,BF14)</f>
        <v>0</v>
      </c>
      <c r="AY14" s="292">
        <f>SUM(AZ14:BE14)</f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2">
        <v>0</v>
      </c>
      <c r="BF14" s="292">
        <f>SUM(BG14:BL14)</f>
        <v>0</v>
      </c>
      <c r="BG14" s="292">
        <v>0</v>
      </c>
      <c r="BH14" s="292">
        <v>0</v>
      </c>
      <c r="BI14" s="292">
        <v>0</v>
      </c>
      <c r="BJ14" s="292">
        <v>0</v>
      </c>
      <c r="BK14" s="292">
        <v>0</v>
      </c>
      <c r="BL14" s="292">
        <v>0</v>
      </c>
      <c r="BM14" s="292">
        <f>SUM(BN14,BU14)</f>
        <v>0</v>
      </c>
      <c r="BN14" s="292">
        <f>SUM(BO14:BT14)</f>
        <v>0</v>
      </c>
      <c r="BO14" s="292"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f>SUM(BV14:CA14)</f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2">
        <f>SUM(CC14,CJ14)</f>
        <v>0</v>
      </c>
      <c r="CC14" s="292">
        <f>SUM(CD14:CI14)</f>
        <v>0</v>
      </c>
      <c r="CD14" s="292">
        <v>0</v>
      </c>
      <c r="CE14" s="292">
        <v>0</v>
      </c>
      <c r="CF14" s="292">
        <v>0</v>
      </c>
      <c r="CG14" s="292">
        <v>0</v>
      </c>
      <c r="CH14" s="292">
        <v>0</v>
      </c>
      <c r="CI14" s="292">
        <v>0</v>
      </c>
      <c r="CJ14" s="292">
        <f>SUM(CK14:CP14)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f>SUM(CR14,CY14)</f>
        <v>4801</v>
      </c>
      <c r="CR14" s="292">
        <f>SUM(CS14:CX14)</f>
        <v>4605</v>
      </c>
      <c r="CS14" s="292">
        <v>0</v>
      </c>
      <c r="CT14" s="292">
        <v>0</v>
      </c>
      <c r="CU14" s="292">
        <v>744</v>
      </c>
      <c r="CV14" s="292">
        <v>3554</v>
      </c>
      <c r="CW14" s="292">
        <v>17</v>
      </c>
      <c r="CX14" s="292">
        <v>290</v>
      </c>
      <c r="CY14" s="292">
        <f>SUM(CZ14:DE14)</f>
        <v>196</v>
      </c>
      <c r="CZ14" s="292">
        <v>0</v>
      </c>
      <c r="DA14" s="292">
        <v>0</v>
      </c>
      <c r="DB14" s="292">
        <v>7</v>
      </c>
      <c r="DC14" s="292">
        <v>184</v>
      </c>
      <c r="DD14" s="292">
        <v>0</v>
      </c>
      <c r="DE14" s="292">
        <v>5</v>
      </c>
      <c r="DF14" s="292">
        <f>SUM(DG14,DN14)</f>
        <v>0</v>
      </c>
      <c r="DG14" s="292">
        <f>SUM(DH14:DM14)</f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f>SUM(DO14:DT14)</f>
        <v>0</v>
      </c>
      <c r="DO14" s="292">
        <v>0</v>
      </c>
      <c r="DP14" s="292">
        <v>0</v>
      </c>
      <c r="DQ14" s="292">
        <v>0</v>
      </c>
      <c r="DR14" s="292">
        <v>0</v>
      </c>
      <c r="DS14" s="292">
        <v>0</v>
      </c>
      <c r="DT14" s="292">
        <v>0</v>
      </c>
      <c r="DU14" s="292">
        <f>SUM(DV14:DY14)</f>
        <v>0</v>
      </c>
      <c r="DV14" s="292">
        <v>0</v>
      </c>
      <c r="DW14" s="292">
        <v>0</v>
      </c>
      <c r="DX14" s="292">
        <v>0</v>
      </c>
      <c r="DY14" s="292">
        <v>0</v>
      </c>
      <c r="DZ14" s="292">
        <f>SUM(EA14,EH14)</f>
        <v>0</v>
      </c>
      <c r="EA14" s="292">
        <f>SUM(EB14:EG14)</f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f>SUM(EI14:EN14)</f>
        <v>0</v>
      </c>
      <c r="EI14" s="292">
        <v>0</v>
      </c>
      <c r="EJ14" s="292">
        <v>0</v>
      </c>
      <c r="EK14" s="292">
        <v>0</v>
      </c>
      <c r="EL14" s="292">
        <v>0</v>
      </c>
      <c r="EM14" s="292">
        <v>0</v>
      </c>
      <c r="EN14" s="292">
        <v>0</v>
      </c>
    </row>
    <row r="15" spans="1:144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SUM(E15,T15,AI15,AX15,BM15,CB15,CQ15,DF15,DU15,DZ15)</f>
        <v>17272</v>
      </c>
      <c r="E15" s="292">
        <f>SUM(F15,M15)</f>
        <v>15006</v>
      </c>
      <c r="F15" s="292">
        <f>SUM(G15:L15)</f>
        <v>14156</v>
      </c>
      <c r="G15" s="292">
        <v>0</v>
      </c>
      <c r="H15" s="292">
        <v>14156</v>
      </c>
      <c r="I15" s="292">
        <v>0</v>
      </c>
      <c r="J15" s="292">
        <v>0</v>
      </c>
      <c r="K15" s="292">
        <v>0</v>
      </c>
      <c r="L15" s="292">
        <v>0</v>
      </c>
      <c r="M15" s="292">
        <f>SUM(N15:S15)</f>
        <v>850</v>
      </c>
      <c r="N15" s="292">
        <v>0</v>
      </c>
      <c r="O15" s="292">
        <v>849</v>
      </c>
      <c r="P15" s="292">
        <v>1</v>
      </c>
      <c r="Q15" s="292">
        <v>0</v>
      </c>
      <c r="R15" s="292">
        <v>0</v>
      </c>
      <c r="S15" s="292">
        <v>0</v>
      </c>
      <c r="T15" s="292">
        <f>SUM(U15,AB15)</f>
        <v>474</v>
      </c>
      <c r="U15" s="292">
        <f>SUM(V15:AA15)</f>
        <v>474</v>
      </c>
      <c r="V15" s="292">
        <v>0</v>
      </c>
      <c r="W15" s="292">
        <v>0</v>
      </c>
      <c r="X15" s="292">
        <v>255</v>
      </c>
      <c r="Y15" s="292">
        <v>0</v>
      </c>
      <c r="Z15" s="292">
        <v>0</v>
      </c>
      <c r="AA15" s="292">
        <v>219</v>
      </c>
      <c r="AB15" s="292">
        <f>SUM(AC15:AH15)</f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f>SUM(AJ15,AQ15)</f>
        <v>0</v>
      </c>
      <c r="AJ15" s="292">
        <f>SUM(AK15:AP15)</f>
        <v>0</v>
      </c>
      <c r="AK15" s="292">
        <v>0</v>
      </c>
      <c r="AL15" s="292">
        <v>0</v>
      </c>
      <c r="AM15" s="292">
        <v>0</v>
      </c>
      <c r="AN15" s="292">
        <v>0</v>
      </c>
      <c r="AO15" s="292">
        <v>0</v>
      </c>
      <c r="AP15" s="292">
        <v>0</v>
      </c>
      <c r="AQ15" s="292">
        <f>SUM(AR15:AW15)</f>
        <v>0</v>
      </c>
      <c r="AR15" s="292">
        <v>0</v>
      </c>
      <c r="AS15" s="292">
        <v>0</v>
      </c>
      <c r="AT15" s="292">
        <v>0</v>
      </c>
      <c r="AU15" s="292">
        <v>0</v>
      </c>
      <c r="AV15" s="292">
        <v>0</v>
      </c>
      <c r="AW15" s="292">
        <v>0</v>
      </c>
      <c r="AX15" s="292">
        <f>SUM(AY15,BF15)</f>
        <v>0</v>
      </c>
      <c r="AY15" s="292">
        <f>SUM(AZ15:BE15)</f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2">
        <v>0</v>
      </c>
      <c r="BF15" s="292">
        <f>SUM(BG15:BL15)</f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v>0</v>
      </c>
      <c r="BL15" s="292">
        <v>0</v>
      </c>
      <c r="BM15" s="292">
        <f>SUM(BN15,BU15)</f>
        <v>0</v>
      </c>
      <c r="BN15" s="292">
        <f>SUM(BO15:BT15)</f>
        <v>0</v>
      </c>
      <c r="BO15" s="292"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f>SUM(BV15:CA15)</f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2">
        <f>SUM(CC15,CJ15)</f>
        <v>0</v>
      </c>
      <c r="CC15" s="292">
        <f>SUM(CD15:CI15)</f>
        <v>0</v>
      </c>
      <c r="CD15" s="292">
        <v>0</v>
      </c>
      <c r="CE15" s="292">
        <v>0</v>
      </c>
      <c r="CF15" s="292">
        <v>0</v>
      </c>
      <c r="CG15" s="292">
        <v>0</v>
      </c>
      <c r="CH15" s="292">
        <v>0</v>
      </c>
      <c r="CI15" s="292">
        <v>0</v>
      </c>
      <c r="CJ15" s="292">
        <f>SUM(CK15:CP15)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f>SUM(CR15,CY15)</f>
        <v>491</v>
      </c>
      <c r="CR15" s="292">
        <f>SUM(CS15:CX15)</f>
        <v>491</v>
      </c>
      <c r="CS15" s="292">
        <v>0</v>
      </c>
      <c r="CT15" s="292">
        <v>0</v>
      </c>
      <c r="CU15" s="292">
        <v>0</v>
      </c>
      <c r="CV15" s="292">
        <v>484</v>
      </c>
      <c r="CW15" s="292">
        <v>7</v>
      </c>
      <c r="CX15" s="292">
        <v>0</v>
      </c>
      <c r="CY15" s="292">
        <f>SUM(CZ15:DE15)</f>
        <v>0</v>
      </c>
      <c r="CZ15" s="292">
        <v>0</v>
      </c>
      <c r="DA15" s="292">
        <v>0</v>
      </c>
      <c r="DB15" s="292">
        <v>0</v>
      </c>
      <c r="DC15" s="292">
        <v>0</v>
      </c>
      <c r="DD15" s="292">
        <v>0</v>
      </c>
      <c r="DE15" s="292">
        <v>0</v>
      </c>
      <c r="DF15" s="292">
        <f>SUM(DG15,DN15)</f>
        <v>0</v>
      </c>
      <c r="DG15" s="292">
        <f>SUM(DH15:DM15)</f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f>SUM(DO15:DT15)</f>
        <v>0</v>
      </c>
      <c r="DO15" s="292">
        <v>0</v>
      </c>
      <c r="DP15" s="292">
        <v>0</v>
      </c>
      <c r="DQ15" s="292">
        <v>0</v>
      </c>
      <c r="DR15" s="292">
        <v>0</v>
      </c>
      <c r="DS15" s="292">
        <v>0</v>
      </c>
      <c r="DT15" s="292">
        <v>0</v>
      </c>
      <c r="DU15" s="292">
        <f>SUM(DV15:DY15)</f>
        <v>1301</v>
      </c>
      <c r="DV15" s="292">
        <v>1301</v>
      </c>
      <c r="DW15" s="292">
        <v>0</v>
      </c>
      <c r="DX15" s="292">
        <v>0</v>
      </c>
      <c r="DY15" s="292">
        <v>0</v>
      </c>
      <c r="DZ15" s="292">
        <f>SUM(EA15,EH15)</f>
        <v>0</v>
      </c>
      <c r="EA15" s="292">
        <f>SUM(EB15:EG15)</f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f>SUM(EI15:EN15)</f>
        <v>0</v>
      </c>
      <c r="EI15" s="292">
        <v>0</v>
      </c>
      <c r="EJ15" s="292">
        <v>0</v>
      </c>
      <c r="EK15" s="292">
        <v>0</v>
      </c>
      <c r="EL15" s="292">
        <v>0</v>
      </c>
      <c r="EM15" s="292">
        <v>0</v>
      </c>
      <c r="EN15" s="292">
        <v>0</v>
      </c>
    </row>
    <row r="16" spans="1:144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SUM(E16,T16,AI16,AX16,BM16,CB16,CQ16,DF16,DU16,DZ16)</f>
        <v>35114</v>
      </c>
      <c r="E16" s="292">
        <f>SUM(F16,M16)</f>
        <v>31539</v>
      </c>
      <c r="F16" s="292">
        <f>SUM(G16:L16)</f>
        <v>31095</v>
      </c>
      <c r="G16" s="292">
        <v>0</v>
      </c>
      <c r="H16" s="292">
        <v>31095</v>
      </c>
      <c r="I16" s="292">
        <v>0</v>
      </c>
      <c r="J16" s="292">
        <v>0</v>
      </c>
      <c r="K16" s="292">
        <v>0</v>
      </c>
      <c r="L16" s="292">
        <v>0</v>
      </c>
      <c r="M16" s="292">
        <f>SUM(N16:S16)</f>
        <v>444</v>
      </c>
      <c r="N16" s="292">
        <v>0</v>
      </c>
      <c r="O16" s="292">
        <v>444</v>
      </c>
      <c r="P16" s="292">
        <v>0</v>
      </c>
      <c r="Q16" s="292">
        <v>0</v>
      </c>
      <c r="R16" s="292">
        <v>0</v>
      </c>
      <c r="S16" s="292">
        <v>0</v>
      </c>
      <c r="T16" s="292">
        <f>SUM(U16,AB16)</f>
        <v>1167</v>
      </c>
      <c r="U16" s="292">
        <f>SUM(V16:AA16)</f>
        <v>979</v>
      </c>
      <c r="V16" s="292">
        <v>0</v>
      </c>
      <c r="W16" s="292">
        <v>0</v>
      </c>
      <c r="X16" s="292">
        <v>645</v>
      </c>
      <c r="Y16" s="292">
        <v>0</v>
      </c>
      <c r="Z16" s="292">
        <v>0</v>
      </c>
      <c r="AA16" s="292">
        <v>334</v>
      </c>
      <c r="AB16" s="292">
        <f>SUM(AC16:AH16)</f>
        <v>188</v>
      </c>
      <c r="AC16" s="292">
        <v>0</v>
      </c>
      <c r="AD16" s="292">
        <v>0</v>
      </c>
      <c r="AE16" s="292">
        <v>29</v>
      </c>
      <c r="AF16" s="292">
        <v>0</v>
      </c>
      <c r="AG16" s="292">
        <v>0</v>
      </c>
      <c r="AH16" s="292">
        <v>159</v>
      </c>
      <c r="AI16" s="292">
        <f>SUM(AJ16,AQ16)</f>
        <v>462</v>
      </c>
      <c r="AJ16" s="292">
        <f>SUM(AK16:AP16)</f>
        <v>0</v>
      </c>
      <c r="AK16" s="292">
        <v>0</v>
      </c>
      <c r="AL16" s="292">
        <v>0</v>
      </c>
      <c r="AM16" s="292">
        <v>0</v>
      </c>
      <c r="AN16" s="292">
        <v>0</v>
      </c>
      <c r="AO16" s="292">
        <v>0</v>
      </c>
      <c r="AP16" s="292">
        <v>0</v>
      </c>
      <c r="AQ16" s="292">
        <f>SUM(AR16:AW16)</f>
        <v>462</v>
      </c>
      <c r="AR16" s="292">
        <v>0</v>
      </c>
      <c r="AS16" s="292">
        <v>0</v>
      </c>
      <c r="AT16" s="292">
        <v>0</v>
      </c>
      <c r="AU16" s="292">
        <v>462</v>
      </c>
      <c r="AV16" s="292">
        <v>0</v>
      </c>
      <c r="AW16" s="292">
        <v>0</v>
      </c>
      <c r="AX16" s="292">
        <f>SUM(AY16,BF16)</f>
        <v>0</v>
      </c>
      <c r="AY16" s="292">
        <f>SUM(AZ16:BE16)</f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2">
        <v>0</v>
      </c>
      <c r="BF16" s="292">
        <f>SUM(BG16:BL16)</f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v>0</v>
      </c>
      <c r="BL16" s="292">
        <v>0</v>
      </c>
      <c r="BM16" s="292">
        <f>SUM(BN16,BU16)</f>
        <v>0</v>
      </c>
      <c r="BN16" s="292">
        <f>SUM(BO16:BT16)</f>
        <v>0</v>
      </c>
      <c r="BO16" s="292"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f>SUM(BV16:CA16)</f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2">
        <f>SUM(CC16,CJ16)</f>
        <v>0</v>
      </c>
      <c r="CC16" s="292">
        <f>SUM(CD16:CI16)</f>
        <v>0</v>
      </c>
      <c r="CD16" s="292">
        <v>0</v>
      </c>
      <c r="CE16" s="292">
        <v>0</v>
      </c>
      <c r="CF16" s="292">
        <v>0</v>
      </c>
      <c r="CG16" s="292">
        <v>0</v>
      </c>
      <c r="CH16" s="292">
        <v>0</v>
      </c>
      <c r="CI16" s="292">
        <v>0</v>
      </c>
      <c r="CJ16" s="292">
        <f>SUM(CK16:CP16)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f>SUM(CR16,CY16)</f>
        <v>1946</v>
      </c>
      <c r="CR16" s="292">
        <f>SUM(CS16:CX16)</f>
        <v>1935</v>
      </c>
      <c r="CS16" s="292">
        <v>0</v>
      </c>
      <c r="CT16" s="292">
        <v>0</v>
      </c>
      <c r="CU16" s="292">
        <v>0</v>
      </c>
      <c r="CV16" s="292">
        <v>1935</v>
      </c>
      <c r="CW16" s="292">
        <v>0</v>
      </c>
      <c r="CX16" s="292">
        <v>0</v>
      </c>
      <c r="CY16" s="292">
        <f>SUM(CZ16:DE16)</f>
        <v>11</v>
      </c>
      <c r="CZ16" s="292">
        <v>0</v>
      </c>
      <c r="DA16" s="292">
        <v>0</v>
      </c>
      <c r="DB16" s="292">
        <v>0</v>
      </c>
      <c r="DC16" s="292">
        <v>11</v>
      </c>
      <c r="DD16" s="292">
        <v>0</v>
      </c>
      <c r="DE16" s="292">
        <v>0</v>
      </c>
      <c r="DF16" s="292">
        <f>SUM(DG16,DN16)</f>
        <v>0</v>
      </c>
      <c r="DG16" s="292">
        <f>SUM(DH16:DM16)</f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f>SUM(DO16:DT16)</f>
        <v>0</v>
      </c>
      <c r="DO16" s="292">
        <v>0</v>
      </c>
      <c r="DP16" s="292">
        <v>0</v>
      </c>
      <c r="DQ16" s="292">
        <v>0</v>
      </c>
      <c r="DR16" s="292">
        <v>0</v>
      </c>
      <c r="DS16" s="292">
        <v>0</v>
      </c>
      <c r="DT16" s="292">
        <v>0</v>
      </c>
      <c r="DU16" s="292">
        <f>SUM(DV16:DY16)</f>
        <v>0</v>
      </c>
      <c r="DV16" s="292">
        <v>0</v>
      </c>
      <c r="DW16" s="292">
        <v>0</v>
      </c>
      <c r="DX16" s="292">
        <v>0</v>
      </c>
      <c r="DY16" s="292">
        <v>0</v>
      </c>
      <c r="DZ16" s="292">
        <f>SUM(EA16,EH16)</f>
        <v>0</v>
      </c>
      <c r="EA16" s="292">
        <f>SUM(EB16:EG16)</f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f>SUM(EI16:EN16)</f>
        <v>0</v>
      </c>
      <c r="EI16" s="292">
        <v>0</v>
      </c>
      <c r="EJ16" s="292">
        <v>0</v>
      </c>
      <c r="EK16" s="292">
        <v>0</v>
      </c>
      <c r="EL16" s="292">
        <v>0</v>
      </c>
      <c r="EM16" s="292">
        <v>0</v>
      </c>
      <c r="EN16" s="292">
        <v>0</v>
      </c>
    </row>
    <row r="17" spans="1:144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SUM(E17,T17,AI17,AX17,BM17,CB17,CQ17,DF17,DU17,DZ17)</f>
        <v>19370</v>
      </c>
      <c r="E17" s="292">
        <f>SUM(F17,M17)</f>
        <v>15840</v>
      </c>
      <c r="F17" s="292">
        <f>SUM(G17:L17)</f>
        <v>14532</v>
      </c>
      <c r="G17" s="292">
        <v>0</v>
      </c>
      <c r="H17" s="292">
        <v>14532</v>
      </c>
      <c r="I17" s="292">
        <v>0</v>
      </c>
      <c r="J17" s="292">
        <v>0</v>
      </c>
      <c r="K17" s="292">
        <v>0</v>
      </c>
      <c r="L17" s="292">
        <v>0</v>
      </c>
      <c r="M17" s="292">
        <f>SUM(N17:S17)</f>
        <v>1308</v>
      </c>
      <c r="N17" s="292">
        <v>0</v>
      </c>
      <c r="O17" s="292">
        <v>1308</v>
      </c>
      <c r="P17" s="292">
        <v>0</v>
      </c>
      <c r="Q17" s="292">
        <v>0</v>
      </c>
      <c r="R17" s="292">
        <v>0</v>
      </c>
      <c r="S17" s="292">
        <v>0</v>
      </c>
      <c r="T17" s="292">
        <f>SUM(U17,AB17)</f>
        <v>917</v>
      </c>
      <c r="U17" s="292">
        <f>SUM(V17:AA17)</f>
        <v>332</v>
      </c>
      <c r="V17" s="292">
        <v>0</v>
      </c>
      <c r="W17" s="292">
        <v>0</v>
      </c>
      <c r="X17" s="292">
        <v>0</v>
      </c>
      <c r="Y17" s="292">
        <v>0</v>
      </c>
      <c r="Z17" s="292">
        <v>0</v>
      </c>
      <c r="AA17" s="292">
        <v>332</v>
      </c>
      <c r="AB17" s="292">
        <f>SUM(AC17:AH17)</f>
        <v>585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585</v>
      </c>
      <c r="AI17" s="292">
        <f>SUM(AJ17,AQ17)</f>
        <v>1156</v>
      </c>
      <c r="AJ17" s="292">
        <f>SUM(AK17:AP17)</f>
        <v>1156</v>
      </c>
      <c r="AK17" s="292">
        <v>0</v>
      </c>
      <c r="AL17" s="292">
        <v>0</v>
      </c>
      <c r="AM17" s="292">
        <v>0</v>
      </c>
      <c r="AN17" s="292">
        <v>1156</v>
      </c>
      <c r="AO17" s="292">
        <v>0</v>
      </c>
      <c r="AP17" s="292">
        <v>0</v>
      </c>
      <c r="AQ17" s="292">
        <f>SUM(AR17:AW17)</f>
        <v>0</v>
      </c>
      <c r="AR17" s="292">
        <v>0</v>
      </c>
      <c r="AS17" s="292">
        <v>0</v>
      </c>
      <c r="AT17" s="292">
        <v>0</v>
      </c>
      <c r="AU17" s="292">
        <v>0</v>
      </c>
      <c r="AV17" s="292">
        <v>0</v>
      </c>
      <c r="AW17" s="292">
        <v>0</v>
      </c>
      <c r="AX17" s="292">
        <f>SUM(AY17,BF17)</f>
        <v>0</v>
      </c>
      <c r="AY17" s="292">
        <f>SUM(AZ17:BE17)</f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2">
        <v>0</v>
      </c>
      <c r="BF17" s="292">
        <f>SUM(BG17:BL17)</f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v>0</v>
      </c>
      <c r="BL17" s="292">
        <v>0</v>
      </c>
      <c r="BM17" s="292">
        <f>SUM(BN17,BU17)</f>
        <v>0</v>
      </c>
      <c r="BN17" s="292">
        <f>SUM(BO17:BT17)</f>
        <v>0</v>
      </c>
      <c r="BO17" s="292"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f>SUM(BV17:CA17)</f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2">
        <f>SUM(CC17,CJ17)</f>
        <v>0</v>
      </c>
      <c r="CC17" s="292">
        <f>SUM(CD17:CI17)</f>
        <v>0</v>
      </c>
      <c r="CD17" s="292">
        <v>0</v>
      </c>
      <c r="CE17" s="292">
        <v>0</v>
      </c>
      <c r="CF17" s="292">
        <v>0</v>
      </c>
      <c r="CG17" s="292">
        <v>0</v>
      </c>
      <c r="CH17" s="292">
        <v>0</v>
      </c>
      <c r="CI17" s="292">
        <v>0</v>
      </c>
      <c r="CJ17" s="292">
        <f>SUM(CK17:CP17)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f>SUM(CR17,CY17)</f>
        <v>1457</v>
      </c>
      <c r="CR17" s="292">
        <f>SUM(CS17:CX17)</f>
        <v>1396</v>
      </c>
      <c r="CS17" s="292">
        <v>0</v>
      </c>
      <c r="CT17" s="292">
        <v>0</v>
      </c>
      <c r="CU17" s="292">
        <v>0</v>
      </c>
      <c r="CV17" s="292">
        <v>1396</v>
      </c>
      <c r="CW17" s="292">
        <v>0</v>
      </c>
      <c r="CX17" s="292">
        <v>0</v>
      </c>
      <c r="CY17" s="292">
        <f>SUM(CZ17:DE17)</f>
        <v>61</v>
      </c>
      <c r="CZ17" s="292">
        <v>0</v>
      </c>
      <c r="DA17" s="292">
        <v>0</v>
      </c>
      <c r="DB17" s="292">
        <v>0</v>
      </c>
      <c r="DC17" s="292">
        <v>61</v>
      </c>
      <c r="DD17" s="292">
        <v>0</v>
      </c>
      <c r="DE17" s="292">
        <v>0</v>
      </c>
      <c r="DF17" s="292">
        <f>SUM(DG17,DN17)</f>
        <v>0</v>
      </c>
      <c r="DG17" s="292">
        <f>SUM(DH17:DM17)</f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f>SUM(DO17:DT17)</f>
        <v>0</v>
      </c>
      <c r="DO17" s="292">
        <v>0</v>
      </c>
      <c r="DP17" s="292">
        <v>0</v>
      </c>
      <c r="DQ17" s="292">
        <v>0</v>
      </c>
      <c r="DR17" s="292">
        <v>0</v>
      </c>
      <c r="DS17" s="292">
        <v>0</v>
      </c>
      <c r="DT17" s="292">
        <v>0</v>
      </c>
      <c r="DU17" s="292">
        <f>SUM(DV17:DY17)</f>
        <v>0</v>
      </c>
      <c r="DV17" s="292">
        <v>0</v>
      </c>
      <c r="DW17" s="292">
        <v>0</v>
      </c>
      <c r="DX17" s="292">
        <v>0</v>
      </c>
      <c r="DY17" s="292">
        <v>0</v>
      </c>
      <c r="DZ17" s="292">
        <f>SUM(EA17,EH17)</f>
        <v>0</v>
      </c>
      <c r="EA17" s="292">
        <f>SUM(EB17:EG17)</f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f>SUM(EI17:EN17)</f>
        <v>0</v>
      </c>
      <c r="EI17" s="292">
        <v>0</v>
      </c>
      <c r="EJ17" s="292">
        <v>0</v>
      </c>
      <c r="EK17" s="292">
        <v>0</v>
      </c>
      <c r="EL17" s="292">
        <v>0</v>
      </c>
      <c r="EM17" s="292">
        <v>0</v>
      </c>
      <c r="EN17" s="292">
        <v>0</v>
      </c>
    </row>
    <row r="18" spans="1:144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SUM(E18,T18,AI18,AX18,BM18,CB18,CQ18,DF18,DU18,DZ18)</f>
        <v>10884</v>
      </c>
      <c r="E18" s="292">
        <f>SUM(F18,M18)</f>
        <v>9544</v>
      </c>
      <c r="F18" s="292">
        <f>SUM(G18:L18)</f>
        <v>9243</v>
      </c>
      <c r="G18" s="292">
        <v>0</v>
      </c>
      <c r="H18" s="292">
        <v>9243</v>
      </c>
      <c r="I18" s="292">
        <v>0</v>
      </c>
      <c r="J18" s="292">
        <v>0</v>
      </c>
      <c r="K18" s="292">
        <v>0</v>
      </c>
      <c r="L18" s="292">
        <v>0</v>
      </c>
      <c r="M18" s="292">
        <f>SUM(N18:S18)</f>
        <v>301</v>
      </c>
      <c r="N18" s="292">
        <v>0</v>
      </c>
      <c r="O18" s="292">
        <v>301</v>
      </c>
      <c r="P18" s="292">
        <v>0</v>
      </c>
      <c r="Q18" s="292">
        <v>0</v>
      </c>
      <c r="R18" s="292">
        <v>0</v>
      </c>
      <c r="S18" s="292">
        <v>0</v>
      </c>
      <c r="T18" s="292">
        <f>SUM(U18,AB18)</f>
        <v>251</v>
      </c>
      <c r="U18" s="292">
        <f>SUM(V18:AA18)</f>
        <v>166</v>
      </c>
      <c r="V18" s="292">
        <v>0</v>
      </c>
      <c r="W18" s="292">
        <v>0</v>
      </c>
      <c r="X18" s="292">
        <v>0</v>
      </c>
      <c r="Y18" s="292">
        <v>0</v>
      </c>
      <c r="Z18" s="292">
        <v>0</v>
      </c>
      <c r="AA18" s="292">
        <v>166</v>
      </c>
      <c r="AB18" s="292">
        <f>SUM(AC18:AH18)</f>
        <v>85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85</v>
      </c>
      <c r="AI18" s="292">
        <f>SUM(AJ18,AQ18)</f>
        <v>0</v>
      </c>
      <c r="AJ18" s="292">
        <f>SUM(AK18:AP18)</f>
        <v>0</v>
      </c>
      <c r="AK18" s="292">
        <v>0</v>
      </c>
      <c r="AL18" s="292">
        <v>0</v>
      </c>
      <c r="AM18" s="292">
        <v>0</v>
      </c>
      <c r="AN18" s="292">
        <v>0</v>
      </c>
      <c r="AO18" s="292">
        <v>0</v>
      </c>
      <c r="AP18" s="292">
        <v>0</v>
      </c>
      <c r="AQ18" s="292">
        <f>SUM(AR18:AW18)</f>
        <v>0</v>
      </c>
      <c r="AR18" s="292">
        <v>0</v>
      </c>
      <c r="AS18" s="292">
        <v>0</v>
      </c>
      <c r="AT18" s="292">
        <v>0</v>
      </c>
      <c r="AU18" s="292">
        <v>0</v>
      </c>
      <c r="AV18" s="292">
        <v>0</v>
      </c>
      <c r="AW18" s="292">
        <v>0</v>
      </c>
      <c r="AX18" s="292">
        <f>SUM(AY18,BF18)</f>
        <v>0</v>
      </c>
      <c r="AY18" s="292">
        <f>SUM(AZ18:BE18)</f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2">
        <v>0</v>
      </c>
      <c r="BF18" s="292">
        <f>SUM(BG18:BL18)</f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v>0</v>
      </c>
      <c r="BL18" s="292">
        <v>0</v>
      </c>
      <c r="BM18" s="292">
        <f>SUM(BN18,BU18)</f>
        <v>0</v>
      </c>
      <c r="BN18" s="292">
        <f>SUM(BO18:BT18)</f>
        <v>0</v>
      </c>
      <c r="BO18" s="292"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f>SUM(BV18:CA18)</f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2">
        <f>SUM(CC18,CJ18)</f>
        <v>0</v>
      </c>
      <c r="CC18" s="292">
        <f>SUM(CD18:CI18)</f>
        <v>0</v>
      </c>
      <c r="CD18" s="292">
        <v>0</v>
      </c>
      <c r="CE18" s="292">
        <v>0</v>
      </c>
      <c r="CF18" s="292">
        <v>0</v>
      </c>
      <c r="CG18" s="292">
        <v>0</v>
      </c>
      <c r="CH18" s="292">
        <v>0</v>
      </c>
      <c r="CI18" s="292">
        <v>0</v>
      </c>
      <c r="CJ18" s="292">
        <f>SUM(CK18:CP18)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f>SUM(CR18,CY18)</f>
        <v>1089</v>
      </c>
      <c r="CR18" s="292">
        <f>SUM(CS18:CX18)</f>
        <v>1089</v>
      </c>
      <c r="CS18" s="292">
        <v>0</v>
      </c>
      <c r="CT18" s="292">
        <v>0</v>
      </c>
      <c r="CU18" s="292">
        <v>238</v>
      </c>
      <c r="CV18" s="292">
        <v>851</v>
      </c>
      <c r="CW18" s="292">
        <v>0</v>
      </c>
      <c r="CX18" s="292">
        <v>0</v>
      </c>
      <c r="CY18" s="292">
        <f>SUM(CZ18:DE18)</f>
        <v>0</v>
      </c>
      <c r="CZ18" s="292">
        <v>0</v>
      </c>
      <c r="DA18" s="292">
        <v>0</v>
      </c>
      <c r="DB18" s="292">
        <v>0</v>
      </c>
      <c r="DC18" s="292">
        <v>0</v>
      </c>
      <c r="DD18" s="292">
        <v>0</v>
      </c>
      <c r="DE18" s="292">
        <v>0</v>
      </c>
      <c r="DF18" s="292">
        <f>SUM(DG18,DN18)</f>
        <v>0</v>
      </c>
      <c r="DG18" s="292">
        <f>SUM(DH18:DM18)</f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f>SUM(DO18:DT18)</f>
        <v>0</v>
      </c>
      <c r="DO18" s="292">
        <v>0</v>
      </c>
      <c r="DP18" s="292">
        <v>0</v>
      </c>
      <c r="DQ18" s="292">
        <v>0</v>
      </c>
      <c r="DR18" s="292">
        <v>0</v>
      </c>
      <c r="DS18" s="292">
        <v>0</v>
      </c>
      <c r="DT18" s="292">
        <v>0</v>
      </c>
      <c r="DU18" s="292">
        <f>SUM(DV18:DY18)</f>
        <v>0</v>
      </c>
      <c r="DV18" s="292">
        <v>0</v>
      </c>
      <c r="DW18" s="292">
        <v>0</v>
      </c>
      <c r="DX18" s="292">
        <v>0</v>
      </c>
      <c r="DY18" s="292">
        <v>0</v>
      </c>
      <c r="DZ18" s="292">
        <f>SUM(EA18,EH18)</f>
        <v>0</v>
      </c>
      <c r="EA18" s="292">
        <f>SUM(EB18:EG18)</f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f>SUM(EI18:EN18)</f>
        <v>0</v>
      </c>
      <c r="EI18" s="292">
        <v>0</v>
      </c>
      <c r="EJ18" s="292">
        <v>0</v>
      </c>
      <c r="EK18" s="292">
        <v>0</v>
      </c>
      <c r="EL18" s="292">
        <v>0</v>
      </c>
      <c r="EM18" s="292">
        <v>0</v>
      </c>
      <c r="EN18" s="292">
        <v>0</v>
      </c>
    </row>
    <row r="19" spans="1:144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SUM(E19,T19,AI19,AX19,BM19,CB19,CQ19,DF19,DU19,DZ19)</f>
        <v>1467</v>
      </c>
      <c r="E19" s="292">
        <f>SUM(F19,M19)</f>
        <v>1287</v>
      </c>
      <c r="F19" s="292">
        <f>SUM(G19:L19)</f>
        <v>1205</v>
      </c>
      <c r="G19" s="292">
        <v>0</v>
      </c>
      <c r="H19" s="292">
        <v>1205</v>
      </c>
      <c r="I19" s="292">
        <v>0</v>
      </c>
      <c r="J19" s="292">
        <v>0</v>
      </c>
      <c r="K19" s="292">
        <v>0</v>
      </c>
      <c r="L19" s="292">
        <v>0</v>
      </c>
      <c r="M19" s="292">
        <f>SUM(N19:S19)</f>
        <v>82</v>
      </c>
      <c r="N19" s="292">
        <v>0</v>
      </c>
      <c r="O19" s="292">
        <v>37</v>
      </c>
      <c r="P19" s="292">
        <v>0</v>
      </c>
      <c r="Q19" s="292">
        <v>0</v>
      </c>
      <c r="R19" s="292">
        <v>0</v>
      </c>
      <c r="S19" s="292">
        <v>45</v>
      </c>
      <c r="T19" s="292">
        <f>SUM(U19,AB19)</f>
        <v>0</v>
      </c>
      <c r="U19" s="292">
        <f>SUM(V19:AA19)</f>
        <v>0</v>
      </c>
      <c r="V19" s="292">
        <v>0</v>
      </c>
      <c r="W19" s="292">
        <v>0</v>
      </c>
      <c r="X19" s="292">
        <v>0</v>
      </c>
      <c r="Y19" s="292">
        <v>0</v>
      </c>
      <c r="Z19" s="292">
        <v>0</v>
      </c>
      <c r="AA19" s="292">
        <v>0</v>
      </c>
      <c r="AB19" s="292">
        <f>SUM(AC19:AH19)</f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f>SUM(AJ19,AQ19)</f>
        <v>0</v>
      </c>
      <c r="AJ19" s="292">
        <f>SUM(AK19:AP19)</f>
        <v>0</v>
      </c>
      <c r="AK19" s="292">
        <v>0</v>
      </c>
      <c r="AL19" s="292">
        <v>0</v>
      </c>
      <c r="AM19" s="292">
        <v>0</v>
      </c>
      <c r="AN19" s="292">
        <v>0</v>
      </c>
      <c r="AO19" s="292">
        <v>0</v>
      </c>
      <c r="AP19" s="292">
        <v>0</v>
      </c>
      <c r="AQ19" s="292">
        <f>SUM(AR19:AW19)</f>
        <v>0</v>
      </c>
      <c r="AR19" s="292">
        <v>0</v>
      </c>
      <c r="AS19" s="292">
        <v>0</v>
      </c>
      <c r="AT19" s="292">
        <v>0</v>
      </c>
      <c r="AU19" s="292">
        <v>0</v>
      </c>
      <c r="AV19" s="292">
        <v>0</v>
      </c>
      <c r="AW19" s="292">
        <v>0</v>
      </c>
      <c r="AX19" s="292">
        <f>SUM(AY19,BF19)</f>
        <v>0</v>
      </c>
      <c r="AY19" s="292">
        <f>SUM(AZ19:BE19)</f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2">
        <v>0</v>
      </c>
      <c r="BF19" s="292">
        <f>SUM(BG19:BL19)</f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v>0</v>
      </c>
      <c r="BL19" s="292">
        <v>0</v>
      </c>
      <c r="BM19" s="292">
        <f>SUM(BN19,BU19)</f>
        <v>0</v>
      </c>
      <c r="BN19" s="292">
        <f>SUM(BO19:BT19)</f>
        <v>0</v>
      </c>
      <c r="BO19" s="292"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f>SUM(BV19:CA19)</f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2">
        <f>SUM(CC19,CJ19)</f>
        <v>0</v>
      </c>
      <c r="CC19" s="292">
        <f>SUM(CD19:CI19)</f>
        <v>0</v>
      </c>
      <c r="CD19" s="292">
        <v>0</v>
      </c>
      <c r="CE19" s="292">
        <v>0</v>
      </c>
      <c r="CF19" s="292">
        <v>0</v>
      </c>
      <c r="CG19" s="292">
        <v>0</v>
      </c>
      <c r="CH19" s="292">
        <v>0</v>
      </c>
      <c r="CI19" s="292">
        <v>0</v>
      </c>
      <c r="CJ19" s="292">
        <f>SUM(CK19:CP19)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f>SUM(CR19,CY19)</f>
        <v>112</v>
      </c>
      <c r="CR19" s="292">
        <f>SUM(CS19:CX19)</f>
        <v>112</v>
      </c>
      <c r="CS19" s="292">
        <v>0</v>
      </c>
      <c r="CT19" s="292">
        <v>0</v>
      </c>
      <c r="CU19" s="292">
        <v>0</v>
      </c>
      <c r="CV19" s="292">
        <v>112</v>
      </c>
      <c r="CW19" s="292">
        <v>0</v>
      </c>
      <c r="CX19" s="292">
        <v>0</v>
      </c>
      <c r="CY19" s="292">
        <f>SUM(CZ19:DE19)</f>
        <v>0</v>
      </c>
      <c r="CZ19" s="292">
        <v>0</v>
      </c>
      <c r="DA19" s="292">
        <v>0</v>
      </c>
      <c r="DB19" s="292">
        <v>0</v>
      </c>
      <c r="DC19" s="292">
        <v>0</v>
      </c>
      <c r="DD19" s="292">
        <v>0</v>
      </c>
      <c r="DE19" s="292">
        <v>0</v>
      </c>
      <c r="DF19" s="292">
        <f>SUM(DG19,DN19)</f>
        <v>68</v>
      </c>
      <c r="DG19" s="292">
        <f>SUM(DH19:DM19)</f>
        <v>68</v>
      </c>
      <c r="DH19" s="292">
        <v>0</v>
      </c>
      <c r="DI19" s="292">
        <v>0</v>
      </c>
      <c r="DJ19" s="292">
        <v>68</v>
      </c>
      <c r="DK19" s="292">
        <v>0</v>
      </c>
      <c r="DL19" s="292">
        <v>0</v>
      </c>
      <c r="DM19" s="292">
        <v>0</v>
      </c>
      <c r="DN19" s="292">
        <f>SUM(DO19:DT19)</f>
        <v>0</v>
      </c>
      <c r="DO19" s="292">
        <v>0</v>
      </c>
      <c r="DP19" s="292">
        <v>0</v>
      </c>
      <c r="DQ19" s="292">
        <v>0</v>
      </c>
      <c r="DR19" s="292">
        <v>0</v>
      </c>
      <c r="DS19" s="292">
        <v>0</v>
      </c>
      <c r="DT19" s="292">
        <v>0</v>
      </c>
      <c r="DU19" s="292">
        <f>SUM(DV19:DY19)</f>
        <v>0</v>
      </c>
      <c r="DV19" s="292">
        <v>0</v>
      </c>
      <c r="DW19" s="292">
        <v>0</v>
      </c>
      <c r="DX19" s="292">
        <v>0</v>
      </c>
      <c r="DY19" s="292">
        <v>0</v>
      </c>
      <c r="DZ19" s="292">
        <f>SUM(EA19,EH19)</f>
        <v>0</v>
      </c>
      <c r="EA19" s="292">
        <f>SUM(EB19:EG19)</f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f>SUM(EI19:EN19)</f>
        <v>0</v>
      </c>
      <c r="EI19" s="292">
        <v>0</v>
      </c>
      <c r="EJ19" s="292">
        <v>0</v>
      </c>
      <c r="EK19" s="292">
        <v>0</v>
      </c>
      <c r="EL19" s="292">
        <v>0</v>
      </c>
      <c r="EM19" s="292">
        <v>0</v>
      </c>
      <c r="EN19" s="292">
        <v>0</v>
      </c>
    </row>
    <row r="20" spans="1:144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SUM(E20,T20,AI20,AX20,BM20,CB20,CQ20,DF20,DU20,DZ20)</f>
        <v>676</v>
      </c>
      <c r="E20" s="292">
        <f>SUM(F20,M20)</f>
        <v>585</v>
      </c>
      <c r="F20" s="292">
        <f>SUM(G20:L20)</f>
        <v>585</v>
      </c>
      <c r="G20" s="292">
        <v>0</v>
      </c>
      <c r="H20" s="292">
        <v>585</v>
      </c>
      <c r="I20" s="292">
        <v>0</v>
      </c>
      <c r="J20" s="292">
        <v>0</v>
      </c>
      <c r="K20" s="292">
        <v>0</v>
      </c>
      <c r="L20" s="292">
        <v>0</v>
      </c>
      <c r="M20" s="292">
        <f>SUM(N20:S20)</f>
        <v>0</v>
      </c>
      <c r="N20" s="292">
        <v>0</v>
      </c>
      <c r="O20" s="292">
        <v>0</v>
      </c>
      <c r="P20" s="292">
        <v>0</v>
      </c>
      <c r="Q20" s="292">
        <v>0</v>
      </c>
      <c r="R20" s="292">
        <v>0</v>
      </c>
      <c r="S20" s="292">
        <v>0</v>
      </c>
      <c r="T20" s="292">
        <f>SUM(U20,AB20)</f>
        <v>14</v>
      </c>
      <c r="U20" s="292">
        <f>SUM(V20:AA20)</f>
        <v>0</v>
      </c>
      <c r="V20" s="292">
        <v>0</v>
      </c>
      <c r="W20" s="292">
        <v>0</v>
      </c>
      <c r="X20" s="292">
        <v>0</v>
      </c>
      <c r="Y20" s="292">
        <v>0</v>
      </c>
      <c r="Z20" s="292">
        <v>0</v>
      </c>
      <c r="AA20" s="292">
        <v>0</v>
      </c>
      <c r="AB20" s="292">
        <f>SUM(AC20:AH20)</f>
        <v>14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14</v>
      </c>
      <c r="AI20" s="292">
        <f>SUM(AJ20,AQ20)</f>
        <v>0</v>
      </c>
      <c r="AJ20" s="292">
        <f>SUM(AK20:AP20)</f>
        <v>0</v>
      </c>
      <c r="AK20" s="292">
        <v>0</v>
      </c>
      <c r="AL20" s="292">
        <v>0</v>
      </c>
      <c r="AM20" s="292">
        <v>0</v>
      </c>
      <c r="AN20" s="292">
        <v>0</v>
      </c>
      <c r="AO20" s="292">
        <v>0</v>
      </c>
      <c r="AP20" s="292">
        <v>0</v>
      </c>
      <c r="AQ20" s="292">
        <f>SUM(AR20:AW20)</f>
        <v>0</v>
      </c>
      <c r="AR20" s="292">
        <v>0</v>
      </c>
      <c r="AS20" s="292">
        <v>0</v>
      </c>
      <c r="AT20" s="292">
        <v>0</v>
      </c>
      <c r="AU20" s="292">
        <v>0</v>
      </c>
      <c r="AV20" s="292">
        <v>0</v>
      </c>
      <c r="AW20" s="292">
        <v>0</v>
      </c>
      <c r="AX20" s="292">
        <f>SUM(AY20,BF20)</f>
        <v>0</v>
      </c>
      <c r="AY20" s="292">
        <f>SUM(AZ20:BE20)</f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2">
        <v>0</v>
      </c>
      <c r="BF20" s="292">
        <f>SUM(BG20:BL20)</f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v>0</v>
      </c>
      <c r="BL20" s="292">
        <v>0</v>
      </c>
      <c r="BM20" s="292">
        <f>SUM(BN20,BU20)</f>
        <v>0</v>
      </c>
      <c r="BN20" s="292">
        <f>SUM(BO20:BT20)</f>
        <v>0</v>
      </c>
      <c r="BO20" s="292"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f>SUM(BV20:CA20)</f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2">
        <f>SUM(CC20,CJ20)</f>
        <v>0</v>
      </c>
      <c r="CC20" s="292">
        <f>SUM(CD20:CI20)</f>
        <v>0</v>
      </c>
      <c r="CD20" s="292">
        <v>0</v>
      </c>
      <c r="CE20" s="292">
        <v>0</v>
      </c>
      <c r="CF20" s="292">
        <v>0</v>
      </c>
      <c r="CG20" s="292">
        <v>0</v>
      </c>
      <c r="CH20" s="292">
        <v>0</v>
      </c>
      <c r="CI20" s="292">
        <v>0</v>
      </c>
      <c r="CJ20" s="292">
        <f>SUM(CK20:CP20)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f>SUM(CR20,CY20)</f>
        <v>60</v>
      </c>
      <c r="CR20" s="292">
        <f>SUM(CS20:CX20)</f>
        <v>60</v>
      </c>
      <c r="CS20" s="292">
        <v>0</v>
      </c>
      <c r="CT20" s="292">
        <v>0</v>
      </c>
      <c r="CU20" s="292">
        <v>0</v>
      </c>
      <c r="CV20" s="292">
        <v>60</v>
      </c>
      <c r="CW20" s="292">
        <v>0</v>
      </c>
      <c r="CX20" s="292">
        <v>0</v>
      </c>
      <c r="CY20" s="292">
        <f>SUM(CZ20:DE20)</f>
        <v>0</v>
      </c>
      <c r="CZ20" s="292">
        <v>0</v>
      </c>
      <c r="DA20" s="292">
        <v>0</v>
      </c>
      <c r="DB20" s="292">
        <v>0</v>
      </c>
      <c r="DC20" s="292">
        <v>0</v>
      </c>
      <c r="DD20" s="292">
        <v>0</v>
      </c>
      <c r="DE20" s="292">
        <v>0</v>
      </c>
      <c r="DF20" s="292">
        <f>SUM(DG20,DN20)</f>
        <v>0</v>
      </c>
      <c r="DG20" s="292">
        <f>SUM(DH20:DM20)</f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f>SUM(DO20:DT20)</f>
        <v>0</v>
      </c>
      <c r="DO20" s="292">
        <v>0</v>
      </c>
      <c r="DP20" s="292">
        <v>0</v>
      </c>
      <c r="DQ20" s="292">
        <v>0</v>
      </c>
      <c r="DR20" s="292">
        <v>0</v>
      </c>
      <c r="DS20" s="292">
        <v>0</v>
      </c>
      <c r="DT20" s="292">
        <v>0</v>
      </c>
      <c r="DU20" s="292">
        <f>SUM(DV20:DY20)</f>
        <v>0</v>
      </c>
      <c r="DV20" s="292">
        <v>0</v>
      </c>
      <c r="DW20" s="292">
        <v>0</v>
      </c>
      <c r="DX20" s="292">
        <v>0</v>
      </c>
      <c r="DY20" s="292">
        <v>0</v>
      </c>
      <c r="DZ20" s="292">
        <f>SUM(EA20,EH20)</f>
        <v>17</v>
      </c>
      <c r="EA20" s="292">
        <f>SUM(EB20:EG20)</f>
        <v>17</v>
      </c>
      <c r="EB20" s="292">
        <v>0</v>
      </c>
      <c r="EC20" s="292">
        <v>0</v>
      </c>
      <c r="ED20" s="292">
        <v>16</v>
      </c>
      <c r="EE20" s="292">
        <v>0</v>
      </c>
      <c r="EF20" s="292">
        <v>1</v>
      </c>
      <c r="EG20" s="292">
        <v>0</v>
      </c>
      <c r="EH20" s="292">
        <f>SUM(EI20:EN20)</f>
        <v>0</v>
      </c>
      <c r="EI20" s="292">
        <v>0</v>
      </c>
      <c r="EJ20" s="292">
        <v>0</v>
      </c>
      <c r="EK20" s="292">
        <v>0</v>
      </c>
      <c r="EL20" s="292">
        <v>0</v>
      </c>
      <c r="EM20" s="292">
        <v>0</v>
      </c>
      <c r="EN20" s="292">
        <v>0</v>
      </c>
    </row>
    <row r="21" spans="1:144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SUM(E21,T21,AI21,AX21,BM21,CB21,CQ21,DF21,DU21,DZ21)</f>
        <v>392</v>
      </c>
      <c r="E21" s="292">
        <f>SUM(F21,M21)</f>
        <v>335</v>
      </c>
      <c r="F21" s="292">
        <f>SUM(G21:L21)</f>
        <v>330</v>
      </c>
      <c r="G21" s="292">
        <v>0</v>
      </c>
      <c r="H21" s="292">
        <v>330</v>
      </c>
      <c r="I21" s="292">
        <v>0</v>
      </c>
      <c r="J21" s="292">
        <v>0</v>
      </c>
      <c r="K21" s="292">
        <v>0</v>
      </c>
      <c r="L21" s="292">
        <v>0</v>
      </c>
      <c r="M21" s="292">
        <f>SUM(N21:S21)</f>
        <v>5</v>
      </c>
      <c r="N21" s="292">
        <v>0</v>
      </c>
      <c r="O21" s="292">
        <v>5</v>
      </c>
      <c r="P21" s="292">
        <v>0</v>
      </c>
      <c r="Q21" s="292">
        <v>0</v>
      </c>
      <c r="R21" s="292">
        <v>0</v>
      </c>
      <c r="S21" s="292">
        <v>0</v>
      </c>
      <c r="T21" s="292">
        <f>SUM(U21,AB21)</f>
        <v>8</v>
      </c>
      <c r="U21" s="292">
        <f>SUM(V21:AA21)</f>
        <v>0</v>
      </c>
      <c r="V21" s="292">
        <v>0</v>
      </c>
      <c r="W21" s="292">
        <v>0</v>
      </c>
      <c r="X21" s="292">
        <v>0</v>
      </c>
      <c r="Y21" s="292">
        <v>0</v>
      </c>
      <c r="Z21" s="292">
        <v>0</v>
      </c>
      <c r="AA21" s="292">
        <v>0</v>
      </c>
      <c r="AB21" s="292">
        <f>SUM(AC21:AH21)</f>
        <v>8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8</v>
      </c>
      <c r="AI21" s="292">
        <f>SUM(AJ21,AQ21)</f>
        <v>0</v>
      </c>
      <c r="AJ21" s="292">
        <f>SUM(AK21:AP21)</f>
        <v>0</v>
      </c>
      <c r="AK21" s="292">
        <v>0</v>
      </c>
      <c r="AL21" s="292">
        <v>0</v>
      </c>
      <c r="AM21" s="292">
        <v>0</v>
      </c>
      <c r="AN21" s="292">
        <v>0</v>
      </c>
      <c r="AO21" s="292">
        <v>0</v>
      </c>
      <c r="AP21" s="292">
        <v>0</v>
      </c>
      <c r="AQ21" s="292">
        <f>SUM(AR21:AW21)</f>
        <v>0</v>
      </c>
      <c r="AR21" s="292">
        <v>0</v>
      </c>
      <c r="AS21" s="292">
        <v>0</v>
      </c>
      <c r="AT21" s="292">
        <v>0</v>
      </c>
      <c r="AU21" s="292">
        <v>0</v>
      </c>
      <c r="AV21" s="292">
        <v>0</v>
      </c>
      <c r="AW21" s="292">
        <v>0</v>
      </c>
      <c r="AX21" s="292">
        <f>SUM(AY21,BF21)</f>
        <v>0</v>
      </c>
      <c r="AY21" s="292">
        <f>SUM(AZ21:BE21)</f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2">
        <v>0</v>
      </c>
      <c r="BF21" s="292">
        <f>SUM(BG21:BL21)</f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v>0</v>
      </c>
      <c r="BL21" s="292">
        <v>0</v>
      </c>
      <c r="BM21" s="292">
        <f>SUM(BN21,BU21)</f>
        <v>0</v>
      </c>
      <c r="BN21" s="292">
        <f>SUM(BO21:BT21)</f>
        <v>0</v>
      </c>
      <c r="BO21" s="292"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f>SUM(BV21:CA21)</f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2">
        <f>SUM(CC21,CJ21)</f>
        <v>0</v>
      </c>
      <c r="CC21" s="292">
        <f>SUM(CD21:CI21)</f>
        <v>0</v>
      </c>
      <c r="CD21" s="292">
        <v>0</v>
      </c>
      <c r="CE21" s="292">
        <v>0</v>
      </c>
      <c r="CF21" s="292">
        <v>0</v>
      </c>
      <c r="CG21" s="292">
        <v>0</v>
      </c>
      <c r="CH21" s="292">
        <v>0</v>
      </c>
      <c r="CI21" s="292">
        <v>0</v>
      </c>
      <c r="CJ21" s="292">
        <f>SUM(CK21:CP21)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f>SUM(CR21,CY21)</f>
        <v>34</v>
      </c>
      <c r="CR21" s="292">
        <f>SUM(CS21:CX21)</f>
        <v>34</v>
      </c>
      <c r="CS21" s="292">
        <v>0</v>
      </c>
      <c r="CT21" s="292">
        <v>0</v>
      </c>
      <c r="CU21" s="292">
        <v>0</v>
      </c>
      <c r="CV21" s="292">
        <v>34</v>
      </c>
      <c r="CW21" s="292">
        <v>0</v>
      </c>
      <c r="CX21" s="292">
        <v>0</v>
      </c>
      <c r="CY21" s="292">
        <f>SUM(CZ21:DE21)</f>
        <v>0</v>
      </c>
      <c r="CZ21" s="292">
        <v>0</v>
      </c>
      <c r="DA21" s="292">
        <v>0</v>
      </c>
      <c r="DB21" s="292">
        <v>0</v>
      </c>
      <c r="DC21" s="292">
        <v>0</v>
      </c>
      <c r="DD21" s="292">
        <v>0</v>
      </c>
      <c r="DE21" s="292">
        <v>0</v>
      </c>
      <c r="DF21" s="292">
        <f>SUM(DG21,DN21)</f>
        <v>15</v>
      </c>
      <c r="DG21" s="292">
        <f>SUM(DH21:DM21)</f>
        <v>15</v>
      </c>
      <c r="DH21" s="292">
        <v>0</v>
      </c>
      <c r="DI21" s="292">
        <v>0</v>
      </c>
      <c r="DJ21" s="292">
        <v>14</v>
      </c>
      <c r="DK21" s="292">
        <v>0</v>
      </c>
      <c r="DL21" s="292">
        <v>1</v>
      </c>
      <c r="DM21" s="292">
        <v>0</v>
      </c>
      <c r="DN21" s="292">
        <f>SUM(DO21:DT21)</f>
        <v>0</v>
      </c>
      <c r="DO21" s="292">
        <v>0</v>
      </c>
      <c r="DP21" s="292">
        <v>0</v>
      </c>
      <c r="DQ21" s="292">
        <v>0</v>
      </c>
      <c r="DR21" s="292">
        <v>0</v>
      </c>
      <c r="DS21" s="292">
        <v>0</v>
      </c>
      <c r="DT21" s="292">
        <v>0</v>
      </c>
      <c r="DU21" s="292">
        <f>SUM(DV21:DY21)</f>
        <v>0</v>
      </c>
      <c r="DV21" s="292">
        <v>0</v>
      </c>
      <c r="DW21" s="292">
        <v>0</v>
      </c>
      <c r="DX21" s="292">
        <v>0</v>
      </c>
      <c r="DY21" s="292">
        <v>0</v>
      </c>
      <c r="DZ21" s="292">
        <f>SUM(EA21,EH21)</f>
        <v>0</v>
      </c>
      <c r="EA21" s="292">
        <f>SUM(EB21:EG21)</f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f>SUM(EI21:EN21)</f>
        <v>0</v>
      </c>
      <c r="EI21" s="292">
        <v>0</v>
      </c>
      <c r="EJ21" s="292">
        <v>0</v>
      </c>
      <c r="EK21" s="292">
        <v>0</v>
      </c>
      <c r="EL21" s="292">
        <v>0</v>
      </c>
      <c r="EM21" s="292">
        <v>0</v>
      </c>
      <c r="EN21" s="292">
        <v>0</v>
      </c>
    </row>
    <row r="22" spans="1:144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SUM(E22,T22,AI22,AX22,BM22,CB22,CQ22,DF22,DU22,DZ22)</f>
        <v>2824</v>
      </c>
      <c r="E22" s="292">
        <f>SUM(F22,M22)</f>
        <v>2562</v>
      </c>
      <c r="F22" s="292">
        <f>SUM(G22:L22)</f>
        <v>2264</v>
      </c>
      <c r="G22" s="292">
        <v>0</v>
      </c>
      <c r="H22" s="292">
        <v>2254</v>
      </c>
      <c r="I22" s="292">
        <v>0</v>
      </c>
      <c r="J22" s="292">
        <v>0</v>
      </c>
      <c r="K22" s="292">
        <v>0</v>
      </c>
      <c r="L22" s="292">
        <v>10</v>
      </c>
      <c r="M22" s="292">
        <f>SUM(N22:S22)</f>
        <v>298</v>
      </c>
      <c r="N22" s="292">
        <v>0</v>
      </c>
      <c r="O22" s="292">
        <v>280</v>
      </c>
      <c r="P22" s="292">
        <v>0</v>
      </c>
      <c r="Q22" s="292">
        <v>0</v>
      </c>
      <c r="R22" s="292">
        <v>0</v>
      </c>
      <c r="S22" s="292">
        <v>18</v>
      </c>
      <c r="T22" s="292">
        <f>SUM(U22,AB22)</f>
        <v>68</v>
      </c>
      <c r="U22" s="292">
        <f>SUM(V22:AA22)</f>
        <v>64</v>
      </c>
      <c r="V22" s="292">
        <v>0</v>
      </c>
      <c r="W22" s="292">
        <v>0</v>
      </c>
      <c r="X22" s="292">
        <v>0</v>
      </c>
      <c r="Y22" s="292">
        <v>57</v>
      </c>
      <c r="Z22" s="292">
        <v>0</v>
      </c>
      <c r="AA22" s="292">
        <v>7</v>
      </c>
      <c r="AB22" s="292">
        <f>SUM(AC22:AH22)</f>
        <v>4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4</v>
      </c>
      <c r="AI22" s="292">
        <f>SUM(AJ22,AQ22)</f>
        <v>0</v>
      </c>
      <c r="AJ22" s="292">
        <f>SUM(AK22:AP22)</f>
        <v>0</v>
      </c>
      <c r="AK22" s="292">
        <v>0</v>
      </c>
      <c r="AL22" s="292">
        <v>0</v>
      </c>
      <c r="AM22" s="292">
        <v>0</v>
      </c>
      <c r="AN22" s="292">
        <v>0</v>
      </c>
      <c r="AO22" s="292">
        <v>0</v>
      </c>
      <c r="AP22" s="292">
        <v>0</v>
      </c>
      <c r="AQ22" s="292">
        <f>SUM(AR22:AW22)</f>
        <v>0</v>
      </c>
      <c r="AR22" s="292">
        <v>0</v>
      </c>
      <c r="AS22" s="292">
        <v>0</v>
      </c>
      <c r="AT22" s="292">
        <v>0</v>
      </c>
      <c r="AU22" s="292">
        <v>0</v>
      </c>
      <c r="AV22" s="292">
        <v>0</v>
      </c>
      <c r="AW22" s="292">
        <v>0</v>
      </c>
      <c r="AX22" s="292">
        <f>SUM(AY22,BF22)</f>
        <v>0</v>
      </c>
      <c r="AY22" s="292">
        <f>SUM(AZ22:BE22)</f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2">
        <v>0</v>
      </c>
      <c r="BF22" s="292">
        <f>SUM(BG22:BL22)</f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v>0</v>
      </c>
      <c r="BL22" s="292">
        <v>0</v>
      </c>
      <c r="BM22" s="292">
        <f>SUM(BN22,BU22)</f>
        <v>0</v>
      </c>
      <c r="BN22" s="292">
        <f>SUM(BO22:BT22)</f>
        <v>0</v>
      </c>
      <c r="BO22" s="292"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f>SUM(BV22:CA22)</f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2">
        <f>SUM(CC22,CJ22)</f>
        <v>0</v>
      </c>
      <c r="CC22" s="292">
        <f>SUM(CD22:CI22)</f>
        <v>0</v>
      </c>
      <c r="CD22" s="292">
        <v>0</v>
      </c>
      <c r="CE22" s="292">
        <v>0</v>
      </c>
      <c r="CF22" s="292">
        <v>0</v>
      </c>
      <c r="CG22" s="292">
        <v>0</v>
      </c>
      <c r="CH22" s="292">
        <v>0</v>
      </c>
      <c r="CI22" s="292">
        <v>0</v>
      </c>
      <c r="CJ22" s="292">
        <f>SUM(CK22:CP22)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f>SUM(CR22,CY22)</f>
        <v>33</v>
      </c>
      <c r="CR22" s="292">
        <f>SUM(CS22:CX22)</f>
        <v>33</v>
      </c>
      <c r="CS22" s="292">
        <v>0</v>
      </c>
      <c r="CT22" s="292">
        <v>0</v>
      </c>
      <c r="CU22" s="292">
        <v>0</v>
      </c>
      <c r="CV22" s="292">
        <v>33</v>
      </c>
      <c r="CW22" s="292">
        <v>0</v>
      </c>
      <c r="CX22" s="292">
        <v>0</v>
      </c>
      <c r="CY22" s="292">
        <f>SUM(CZ22:DE22)</f>
        <v>0</v>
      </c>
      <c r="CZ22" s="292">
        <v>0</v>
      </c>
      <c r="DA22" s="292">
        <v>0</v>
      </c>
      <c r="DB22" s="292">
        <v>0</v>
      </c>
      <c r="DC22" s="292">
        <v>0</v>
      </c>
      <c r="DD22" s="292">
        <v>0</v>
      </c>
      <c r="DE22" s="292">
        <v>0</v>
      </c>
      <c r="DF22" s="292">
        <f>SUM(DG22,DN22)</f>
        <v>0</v>
      </c>
      <c r="DG22" s="292">
        <f>SUM(DH22:DM22)</f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f>SUM(DO22:DT22)</f>
        <v>0</v>
      </c>
      <c r="DO22" s="292">
        <v>0</v>
      </c>
      <c r="DP22" s="292">
        <v>0</v>
      </c>
      <c r="DQ22" s="292">
        <v>0</v>
      </c>
      <c r="DR22" s="292">
        <v>0</v>
      </c>
      <c r="DS22" s="292">
        <v>0</v>
      </c>
      <c r="DT22" s="292">
        <v>0</v>
      </c>
      <c r="DU22" s="292">
        <f>SUM(DV22:DY22)</f>
        <v>117</v>
      </c>
      <c r="DV22" s="292">
        <v>112</v>
      </c>
      <c r="DW22" s="292">
        <v>0</v>
      </c>
      <c r="DX22" s="292">
        <v>5</v>
      </c>
      <c r="DY22" s="292">
        <v>0</v>
      </c>
      <c r="DZ22" s="292">
        <f>SUM(EA22,EH22)</f>
        <v>44</v>
      </c>
      <c r="EA22" s="292">
        <f>SUM(EB22:EG22)</f>
        <v>39</v>
      </c>
      <c r="EB22" s="292">
        <v>0</v>
      </c>
      <c r="EC22" s="292">
        <v>0</v>
      </c>
      <c r="ED22" s="292">
        <v>39</v>
      </c>
      <c r="EE22" s="292">
        <v>0</v>
      </c>
      <c r="EF22" s="292">
        <v>0</v>
      </c>
      <c r="EG22" s="292">
        <v>0</v>
      </c>
      <c r="EH22" s="292">
        <f>SUM(EI22:EN22)</f>
        <v>5</v>
      </c>
      <c r="EI22" s="292">
        <v>0</v>
      </c>
      <c r="EJ22" s="292">
        <v>0</v>
      </c>
      <c r="EK22" s="292">
        <v>5</v>
      </c>
      <c r="EL22" s="292">
        <v>0</v>
      </c>
      <c r="EM22" s="292">
        <v>0</v>
      </c>
      <c r="EN22" s="292">
        <v>0</v>
      </c>
    </row>
    <row r="23" spans="1:144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SUM(E23,T23,AI23,AX23,BM23,CB23,CQ23,DF23,DU23,DZ23)</f>
        <v>6167</v>
      </c>
      <c r="E23" s="292">
        <f>SUM(F23,M23)</f>
        <v>5655</v>
      </c>
      <c r="F23" s="292">
        <f>SUM(G23:L23)</f>
        <v>4297</v>
      </c>
      <c r="G23" s="292">
        <v>0</v>
      </c>
      <c r="H23" s="292">
        <v>4285</v>
      </c>
      <c r="I23" s="292">
        <v>0</v>
      </c>
      <c r="J23" s="292">
        <v>0</v>
      </c>
      <c r="K23" s="292">
        <v>0</v>
      </c>
      <c r="L23" s="292">
        <v>12</v>
      </c>
      <c r="M23" s="292">
        <f>SUM(N23:S23)</f>
        <v>1358</v>
      </c>
      <c r="N23" s="292">
        <v>0</v>
      </c>
      <c r="O23" s="292">
        <v>1313</v>
      </c>
      <c r="P23" s="292">
        <v>0</v>
      </c>
      <c r="Q23" s="292">
        <v>0</v>
      </c>
      <c r="R23" s="292">
        <v>0</v>
      </c>
      <c r="S23" s="292">
        <v>45</v>
      </c>
      <c r="T23" s="292">
        <f>SUM(U23,AB23)</f>
        <v>182</v>
      </c>
      <c r="U23" s="292">
        <f>SUM(V23:AA23)</f>
        <v>165</v>
      </c>
      <c r="V23" s="292">
        <v>0</v>
      </c>
      <c r="W23" s="292">
        <v>0</v>
      </c>
      <c r="X23" s="292">
        <v>0</v>
      </c>
      <c r="Y23" s="292">
        <v>147</v>
      </c>
      <c r="Z23" s="292">
        <v>0</v>
      </c>
      <c r="AA23" s="292">
        <v>18</v>
      </c>
      <c r="AB23" s="292">
        <f>SUM(AC23:AH23)</f>
        <v>17</v>
      </c>
      <c r="AC23" s="292">
        <v>0</v>
      </c>
      <c r="AD23" s="292">
        <v>0</v>
      </c>
      <c r="AE23" s="292">
        <v>0</v>
      </c>
      <c r="AF23" s="292">
        <v>7</v>
      </c>
      <c r="AG23" s="292">
        <v>0</v>
      </c>
      <c r="AH23" s="292">
        <v>10</v>
      </c>
      <c r="AI23" s="292">
        <f>SUM(AJ23,AQ23)</f>
        <v>0</v>
      </c>
      <c r="AJ23" s="292">
        <f>SUM(AK23:AP23)</f>
        <v>0</v>
      </c>
      <c r="AK23" s="292">
        <v>0</v>
      </c>
      <c r="AL23" s="292">
        <v>0</v>
      </c>
      <c r="AM23" s="292">
        <v>0</v>
      </c>
      <c r="AN23" s="292">
        <v>0</v>
      </c>
      <c r="AO23" s="292">
        <v>0</v>
      </c>
      <c r="AP23" s="292">
        <v>0</v>
      </c>
      <c r="AQ23" s="292">
        <f>SUM(AR23:AW23)</f>
        <v>0</v>
      </c>
      <c r="AR23" s="292">
        <v>0</v>
      </c>
      <c r="AS23" s="292">
        <v>0</v>
      </c>
      <c r="AT23" s="292">
        <v>0</v>
      </c>
      <c r="AU23" s="292">
        <v>0</v>
      </c>
      <c r="AV23" s="292">
        <v>0</v>
      </c>
      <c r="AW23" s="292">
        <v>0</v>
      </c>
      <c r="AX23" s="292">
        <f>SUM(AY23,BF23)</f>
        <v>0</v>
      </c>
      <c r="AY23" s="292">
        <f>SUM(AZ23:BE23)</f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2">
        <v>0</v>
      </c>
      <c r="BF23" s="292">
        <f>SUM(BG23:BL23)</f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v>0</v>
      </c>
      <c r="BL23" s="292">
        <v>0</v>
      </c>
      <c r="BM23" s="292">
        <f>SUM(BN23,BU23)</f>
        <v>0</v>
      </c>
      <c r="BN23" s="292">
        <f>SUM(BO23:BT23)</f>
        <v>0</v>
      </c>
      <c r="BO23" s="292"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f>SUM(BV23:CA23)</f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2">
        <f>SUM(CC23,CJ23)</f>
        <v>0</v>
      </c>
      <c r="CC23" s="292">
        <f>SUM(CD23:CI23)</f>
        <v>0</v>
      </c>
      <c r="CD23" s="292">
        <v>0</v>
      </c>
      <c r="CE23" s="292">
        <v>0</v>
      </c>
      <c r="CF23" s="292">
        <v>0</v>
      </c>
      <c r="CG23" s="292">
        <v>0</v>
      </c>
      <c r="CH23" s="292">
        <v>0</v>
      </c>
      <c r="CI23" s="292">
        <v>0</v>
      </c>
      <c r="CJ23" s="292">
        <f>SUM(CK23:CP23)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f>SUM(CR23,CY23)</f>
        <v>59</v>
      </c>
      <c r="CR23" s="292">
        <f>SUM(CS23:CX23)</f>
        <v>56</v>
      </c>
      <c r="CS23" s="292">
        <v>0</v>
      </c>
      <c r="CT23" s="292">
        <v>0</v>
      </c>
      <c r="CU23" s="292">
        <v>0</v>
      </c>
      <c r="CV23" s="292">
        <v>56</v>
      </c>
      <c r="CW23" s="292">
        <v>0</v>
      </c>
      <c r="CX23" s="292">
        <v>0</v>
      </c>
      <c r="CY23" s="292">
        <f>SUM(CZ23:DE23)</f>
        <v>3</v>
      </c>
      <c r="CZ23" s="292">
        <v>0</v>
      </c>
      <c r="DA23" s="292">
        <v>0</v>
      </c>
      <c r="DB23" s="292">
        <v>0</v>
      </c>
      <c r="DC23" s="292">
        <v>3</v>
      </c>
      <c r="DD23" s="292">
        <v>0</v>
      </c>
      <c r="DE23" s="292">
        <v>0</v>
      </c>
      <c r="DF23" s="292">
        <f>SUM(DG23,DN23)</f>
        <v>0</v>
      </c>
      <c r="DG23" s="292">
        <f>SUM(DH23:DM23)</f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f>SUM(DO23:DT23)</f>
        <v>0</v>
      </c>
      <c r="DO23" s="292">
        <v>0</v>
      </c>
      <c r="DP23" s="292">
        <v>0</v>
      </c>
      <c r="DQ23" s="292">
        <v>0</v>
      </c>
      <c r="DR23" s="292">
        <v>0</v>
      </c>
      <c r="DS23" s="292">
        <v>0</v>
      </c>
      <c r="DT23" s="292">
        <v>0</v>
      </c>
      <c r="DU23" s="292">
        <f>SUM(DV23:DY23)</f>
        <v>213</v>
      </c>
      <c r="DV23" s="292">
        <v>194</v>
      </c>
      <c r="DW23" s="292">
        <v>0</v>
      </c>
      <c r="DX23" s="292">
        <v>19</v>
      </c>
      <c r="DY23" s="292">
        <v>0</v>
      </c>
      <c r="DZ23" s="292">
        <f>SUM(EA23,EH23)</f>
        <v>58</v>
      </c>
      <c r="EA23" s="292">
        <f>SUM(EB23:EG23)</f>
        <v>45</v>
      </c>
      <c r="EB23" s="292">
        <v>0</v>
      </c>
      <c r="EC23" s="292">
        <v>0</v>
      </c>
      <c r="ED23" s="292">
        <v>45</v>
      </c>
      <c r="EE23" s="292">
        <v>0</v>
      </c>
      <c r="EF23" s="292">
        <v>0</v>
      </c>
      <c r="EG23" s="292">
        <v>0</v>
      </c>
      <c r="EH23" s="292">
        <f>SUM(EI23:EN23)</f>
        <v>13</v>
      </c>
      <c r="EI23" s="292">
        <v>0</v>
      </c>
      <c r="EJ23" s="292">
        <v>0</v>
      </c>
      <c r="EK23" s="292">
        <v>13</v>
      </c>
      <c r="EL23" s="292">
        <v>0</v>
      </c>
      <c r="EM23" s="292">
        <v>0</v>
      </c>
      <c r="EN23" s="292">
        <v>0</v>
      </c>
    </row>
    <row r="24" spans="1:144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SUM(E24,T24,AI24,AX24,BM24,CB24,CQ24,DF24,DU24,DZ24)</f>
        <v>6010</v>
      </c>
      <c r="E24" s="292">
        <f>SUM(F24,M24)</f>
        <v>5323</v>
      </c>
      <c r="F24" s="292">
        <f>SUM(G24:L24)</f>
        <v>5289</v>
      </c>
      <c r="G24" s="292">
        <v>0</v>
      </c>
      <c r="H24" s="292">
        <v>5134</v>
      </c>
      <c r="I24" s="292">
        <v>0</v>
      </c>
      <c r="J24" s="292">
        <v>0</v>
      </c>
      <c r="K24" s="292">
        <v>0</v>
      </c>
      <c r="L24" s="292">
        <v>155</v>
      </c>
      <c r="M24" s="292">
        <f>SUM(N24:S24)</f>
        <v>34</v>
      </c>
      <c r="N24" s="292">
        <v>0</v>
      </c>
      <c r="O24" s="292">
        <v>34</v>
      </c>
      <c r="P24" s="292">
        <v>0</v>
      </c>
      <c r="Q24" s="292">
        <v>0</v>
      </c>
      <c r="R24" s="292">
        <v>0</v>
      </c>
      <c r="S24" s="292">
        <v>0</v>
      </c>
      <c r="T24" s="292">
        <f>SUM(U24,AB24)</f>
        <v>265</v>
      </c>
      <c r="U24" s="292">
        <f>SUM(V24:AA24)</f>
        <v>104</v>
      </c>
      <c r="V24" s="292">
        <v>0</v>
      </c>
      <c r="W24" s="292">
        <v>0</v>
      </c>
      <c r="X24" s="292">
        <v>104</v>
      </c>
      <c r="Y24" s="292">
        <v>0</v>
      </c>
      <c r="Z24" s="292">
        <v>0</v>
      </c>
      <c r="AA24" s="292">
        <v>0</v>
      </c>
      <c r="AB24" s="292">
        <f>SUM(AC24:AH24)</f>
        <v>161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161</v>
      </c>
      <c r="AI24" s="292">
        <f>SUM(AJ24,AQ24)</f>
        <v>0</v>
      </c>
      <c r="AJ24" s="292">
        <f>SUM(AK24:AP24)</f>
        <v>0</v>
      </c>
      <c r="AK24" s="292">
        <v>0</v>
      </c>
      <c r="AL24" s="292">
        <v>0</v>
      </c>
      <c r="AM24" s="292">
        <v>0</v>
      </c>
      <c r="AN24" s="292">
        <v>0</v>
      </c>
      <c r="AO24" s="292">
        <v>0</v>
      </c>
      <c r="AP24" s="292">
        <v>0</v>
      </c>
      <c r="AQ24" s="292">
        <f>SUM(AR24:AW24)</f>
        <v>0</v>
      </c>
      <c r="AR24" s="292">
        <v>0</v>
      </c>
      <c r="AS24" s="292">
        <v>0</v>
      </c>
      <c r="AT24" s="292">
        <v>0</v>
      </c>
      <c r="AU24" s="292">
        <v>0</v>
      </c>
      <c r="AV24" s="292">
        <v>0</v>
      </c>
      <c r="AW24" s="292">
        <v>0</v>
      </c>
      <c r="AX24" s="292">
        <f>SUM(AY24,BF24)</f>
        <v>0</v>
      </c>
      <c r="AY24" s="292">
        <f>SUM(AZ24:BE24)</f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2">
        <v>0</v>
      </c>
      <c r="BF24" s="292">
        <f>SUM(BG24:BL24)</f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v>0</v>
      </c>
      <c r="BL24" s="292">
        <v>0</v>
      </c>
      <c r="BM24" s="292">
        <f>SUM(BN24,BU24)</f>
        <v>0</v>
      </c>
      <c r="BN24" s="292">
        <f>SUM(BO24:BT24)</f>
        <v>0</v>
      </c>
      <c r="BO24" s="292"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f>SUM(BV24:CA24)</f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2">
        <f>SUM(CC24,CJ24)</f>
        <v>0</v>
      </c>
      <c r="CC24" s="292">
        <f>SUM(CD24:CI24)</f>
        <v>0</v>
      </c>
      <c r="CD24" s="292">
        <v>0</v>
      </c>
      <c r="CE24" s="292">
        <v>0</v>
      </c>
      <c r="CF24" s="292">
        <v>0</v>
      </c>
      <c r="CG24" s="292">
        <v>0</v>
      </c>
      <c r="CH24" s="292">
        <v>0</v>
      </c>
      <c r="CI24" s="292">
        <v>0</v>
      </c>
      <c r="CJ24" s="292">
        <f>SUM(CK24:CP24)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f>SUM(CR24,CY24)</f>
        <v>368</v>
      </c>
      <c r="CR24" s="292">
        <f>SUM(CS24:CX24)</f>
        <v>368</v>
      </c>
      <c r="CS24" s="292">
        <v>0</v>
      </c>
      <c r="CT24" s="292">
        <v>0</v>
      </c>
      <c r="CU24" s="292">
        <v>0</v>
      </c>
      <c r="CV24" s="292">
        <v>368</v>
      </c>
      <c r="CW24" s="292">
        <v>0</v>
      </c>
      <c r="CX24" s="292">
        <v>0</v>
      </c>
      <c r="CY24" s="292">
        <f>SUM(CZ24:DE24)</f>
        <v>0</v>
      </c>
      <c r="CZ24" s="292">
        <v>0</v>
      </c>
      <c r="DA24" s="292">
        <v>0</v>
      </c>
      <c r="DB24" s="292">
        <v>0</v>
      </c>
      <c r="DC24" s="292">
        <v>0</v>
      </c>
      <c r="DD24" s="292">
        <v>0</v>
      </c>
      <c r="DE24" s="292">
        <v>0</v>
      </c>
      <c r="DF24" s="292">
        <f>SUM(DG24,DN24)</f>
        <v>0</v>
      </c>
      <c r="DG24" s="292">
        <f>SUM(DH24:DM24)</f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f>SUM(DO24:DT24)</f>
        <v>0</v>
      </c>
      <c r="DO24" s="292">
        <v>0</v>
      </c>
      <c r="DP24" s="292">
        <v>0</v>
      </c>
      <c r="DQ24" s="292">
        <v>0</v>
      </c>
      <c r="DR24" s="292">
        <v>0</v>
      </c>
      <c r="DS24" s="292">
        <v>0</v>
      </c>
      <c r="DT24" s="292">
        <v>0</v>
      </c>
      <c r="DU24" s="292">
        <f>SUM(DV24:DY24)</f>
        <v>54</v>
      </c>
      <c r="DV24" s="292">
        <v>54</v>
      </c>
      <c r="DW24" s="292">
        <v>0</v>
      </c>
      <c r="DX24" s="292">
        <v>0</v>
      </c>
      <c r="DY24" s="292">
        <v>0</v>
      </c>
      <c r="DZ24" s="292">
        <f>SUM(EA24,EH24)</f>
        <v>0</v>
      </c>
      <c r="EA24" s="292">
        <f>SUM(EB24:EG24)</f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f>SUM(EI24:EN24)</f>
        <v>0</v>
      </c>
      <c r="EI24" s="292">
        <v>0</v>
      </c>
      <c r="EJ24" s="292">
        <v>0</v>
      </c>
      <c r="EK24" s="292">
        <v>0</v>
      </c>
      <c r="EL24" s="292">
        <v>0</v>
      </c>
      <c r="EM24" s="292">
        <v>0</v>
      </c>
      <c r="EN24" s="292">
        <v>0</v>
      </c>
    </row>
    <row r="25" spans="1:144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SUM(E25,T25,AI25,AX25,BM25,CB25,CQ25,DF25,DU25,DZ25)</f>
        <v>1973</v>
      </c>
      <c r="E25" s="292">
        <f>SUM(F25,M25)</f>
        <v>1826</v>
      </c>
      <c r="F25" s="292">
        <f>SUM(G25:L25)</f>
        <v>1197</v>
      </c>
      <c r="G25" s="292">
        <v>0</v>
      </c>
      <c r="H25" s="292">
        <v>1197</v>
      </c>
      <c r="I25" s="292">
        <v>0</v>
      </c>
      <c r="J25" s="292">
        <v>0</v>
      </c>
      <c r="K25" s="292">
        <v>0</v>
      </c>
      <c r="L25" s="292">
        <v>0</v>
      </c>
      <c r="M25" s="292">
        <f>SUM(N25:S25)</f>
        <v>629</v>
      </c>
      <c r="N25" s="292">
        <v>0</v>
      </c>
      <c r="O25" s="292">
        <v>629</v>
      </c>
      <c r="P25" s="292">
        <v>0</v>
      </c>
      <c r="Q25" s="292">
        <v>0</v>
      </c>
      <c r="R25" s="292">
        <v>0</v>
      </c>
      <c r="S25" s="292">
        <v>0</v>
      </c>
      <c r="T25" s="292">
        <f>SUM(U25,AB25)</f>
        <v>0</v>
      </c>
      <c r="U25" s="292">
        <f>SUM(V25:AA25)</f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v>0</v>
      </c>
      <c r="AA25" s="292">
        <v>0</v>
      </c>
      <c r="AB25" s="292">
        <f>SUM(AC25:AH25)</f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f>SUM(AJ25,AQ25)</f>
        <v>0</v>
      </c>
      <c r="AJ25" s="292">
        <f>SUM(AK25:AP25)</f>
        <v>0</v>
      </c>
      <c r="AK25" s="292">
        <v>0</v>
      </c>
      <c r="AL25" s="292">
        <v>0</v>
      </c>
      <c r="AM25" s="292">
        <v>0</v>
      </c>
      <c r="AN25" s="292">
        <v>0</v>
      </c>
      <c r="AO25" s="292">
        <v>0</v>
      </c>
      <c r="AP25" s="292">
        <v>0</v>
      </c>
      <c r="AQ25" s="292">
        <f>SUM(AR25:AW25)</f>
        <v>0</v>
      </c>
      <c r="AR25" s="292">
        <v>0</v>
      </c>
      <c r="AS25" s="292">
        <v>0</v>
      </c>
      <c r="AT25" s="292">
        <v>0</v>
      </c>
      <c r="AU25" s="292">
        <v>0</v>
      </c>
      <c r="AV25" s="292">
        <v>0</v>
      </c>
      <c r="AW25" s="292">
        <v>0</v>
      </c>
      <c r="AX25" s="292">
        <f>SUM(AY25,BF25)</f>
        <v>0</v>
      </c>
      <c r="AY25" s="292">
        <f>SUM(AZ25:BE25)</f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2">
        <v>0</v>
      </c>
      <c r="BF25" s="292">
        <f>SUM(BG25:BL25)</f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v>0</v>
      </c>
      <c r="BL25" s="292">
        <v>0</v>
      </c>
      <c r="BM25" s="292">
        <f>SUM(BN25,BU25)</f>
        <v>0</v>
      </c>
      <c r="BN25" s="292">
        <f>SUM(BO25:BT25)</f>
        <v>0</v>
      </c>
      <c r="BO25" s="292"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f>SUM(BV25:CA25)</f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2">
        <f>SUM(CC25,CJ25)</f>
        <v>0</v>
      </c>
      <c r="CC25" s="292">
        <f>SUM(CD25:CI25)</f>
        <v>0</v>
      </c>
      <c r="CD25" s="292">
        <v>0</v>
      </c>
      <c r="CE25" s="292">
        <v>0</v>
      </c>
      <c r="CF25" s="292">
        <v>0</v>
      </c>
      <c r="CG25" s="292">
        <v>0</v>
      </c>
      <c r="CH25" s="292">
        <v>0</v>
      </c>
      <c r="CI25" s="292">
        <v>0</v>
      </c>
      <c r="CJ25" s="292">
        <f>SUM(CK25:CP25)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f>SUM(CR25,CY25)</f>
        <v>52</v>
      </c>
      <c r="CR25" s="292">
        <f>SUM(CS25:CX25)</f>
        <v>39</v>
      </c>
      <c r="CS25" s="292">
        <v>0</v>
      </c>
      <c r="CT25" s="292">
        <v>0</v>
      </c>
      <c r="CU25" s="292">
        <v>15</v>
      </c>
      <c r="CV25" s="292">
        <v>24</v>
      </c>
      <c r="CW25" s="292">
        <v>0</v>
      </c>
      <c r="CX25" s="292">
        <v>0</v>
      </c>
      <c r="CY25" s="292">
        <f>SUM(CZ25:DE25)</f>
        <v>13</v>
      </c>
      <c r="CZ25" s="292">
        <v>0</v>
      </c>
      <c r="DA25" s="292">
        <v>0</v>
      </c>
      <c r="DB25" s="292">
        <v>4</v>
      </c>
      <c r="DC25" s="292">
        <v>9</v>
      </c>
      <c r="DD25" s="292">
        <v>0</v>
      </c>
      <c r="DE25" s="292">
        <v>0</v>
      </c>
      <c r="DF25" s="292">
        <f>SUM(DG25,DN25)</f>
        <v>0</v>
      </c>
      <c r="DG25" s="292">
        <f>SUM(DH25:DM25)</f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f>SUM(DO25:DT25)</f>
        <v>0</v>
      </c>
      <c r="DO25" s="292">
        <v>0</v>
      </c>
      <c r="DP25" s="292">
        <v>0</v>
      </c>
      <c r="DQ25" s="292">
        <v>0</v>
      </c>
      <c r="DR25" s="292">
        <v>0</v>
      </c>
      <c r="DS25" s="292">
        <v>0</v>
      </c>
      <c r="DT25" s="292">
        <v>0</v>
      </c>
      <c r="DU25" s="292">
        <f>SUM(DV25:DY25)</f>
        <v>95</v>
      </c>
      <c r="DV25" s="292">
        <v>68</v>
      </c>
      <c r="DW25" s="292">
        <v>0</v>
      </c>
      <c r="DX25" s="292">
        <v>27</v>
      </c>
      <c r="DY25" s="292">
        <v>0</v>
      </c>
      <c r="DZ25" s="292">
        <f>SUM(EA25,EH25)</f>
        <v>0</v>
      </c>
      <c r="EA25" s="292">
        <f>SUM(EB25:EG25)</f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f>SUM(EI25:EN25)</f>
        <v>0</v>
      </c>
      <c r="EI25" s="292">
        <v>0</v>
      </c>
      <c r="EJ25" s="292">
        <v>0</v>
      </c>
      <c r="EK25" s="292">
        <v>0</v>
      </c>
      <c r="EL25" s="292">
        <v>0</v>
      </c>
      <c r="EM25" s="292">
        <v>0</v>
      </c>
      <c r="EN25" s="292">
        <v>0</v>
      </c>
    </row>
    <row r="26" spans="1:144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SUM(E26,T26,AI26,AX26,BM26,CB26,CQ26,DF26,DU26,DZ26)</f>
        <v>3801</v>
      </c>
      <c r="E26" s="292">
        <f>SUM(F26,M26)</f>
        <v>3352</v>
      </c>
      <c r="F26" s="292">
        <f>SUM(G26:L26)</f>
        <v>2177</v>
      </c>
      <c r="G26" s="292">
        <v>0</v>
      </c>
      <c r="H26" s="292">
        <v>2177</v>
      </c>
      <c r="I26" s="292">
        <v>0</v>
      </c>
      <c r="J26" s="292">
        <v>0</v>
      </c>
      <c r="K26" s="292">
        <v>0</v>
      </c>
      <c r="L26" s="292">
        <v>0</v>
      </c>
      <c r="M26" s="292">
        <f>SUM(N26:S26)</f>
        <v>1175</v>
      </c>
      <c r="N26" s="292">
        <v>0</v>
      </c>
      <c r="O26" s="292">
        <v>1175</v>
      </c>
      <c r="P26" s="292">
        <v>0</v>
      </c>
      <c r="Q26" s="292">
        <v>0</v>
      </c>
      <c r="R26" s="292">
        <v>0</v>
      </c>
      <c r="S26" s="292">
        <v>0</v>
      </c>
      <c r="T26" s="292">
        <f>SUM(U26,AB26)</f>
        <v>0</v>
      </c>
      <c r="U26" s="292">
        <f>SUM(V26:AA26)</f>
        <v>0</v>
      </c>
      <c r="V26" s="292">
        <v>0</v>
      </c>
      <c r="W26" s="292">
        <v>0</v>
      </c>
      <c r="X26" s="292">
        <v>0</v>
      </c>
      <c r="Y26" s="292">
        <v>0</v>
      </c>
      <c r="Z26" s="292">
        <v>0</v>
      </c>
      <c r="AA26" s="292">
        <v>0</v>
      </c>
      <c r="AB26" s="292">
        <f>SUM(AC26:AH26)</f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f>SUM(AJ26,AQ26)</f>
        <v>0</v>
      </c>
      <c r="AJ26" s="292">
        <f>SUM(AK26:AP26)</f>
        <v>0</v>
      </c>
      <c r="AK26" s="292">
        <v>0</v>
      </c>
      <c r="AL26" s="292">
        <v>0</v>
      </c>
      <c r="AM26" s="292">
        <v>0</v>
      </c>
      <c r="AN26" s="292">
        <v>0</v>
      </c>
      <c r="AO26" s="292">
        <v>0</v>
      </c>
      <c r="AP26" s="292">
        <v>0</v>
      </c>
      <c r="AQ26" s="292">
        <f>SUM(AR26:AW26)</f>
        <v>0</v>
      </c>
      <c r="AR26" s="292">
        <v>0</v>
      </c>
      <c r="AS26" s="292">
        <v>0</v>
      </c>
      <c r="AT26" s="292">
        <v>0</v>
      </c>
      <c r="AU26" s="292">
        <v>0</v>
      </c>
      <c r="AV26" s="292">
        <v>0</v>
      </c>
      <c r="AW26" s="292">
        <v>0</v>
      </c>
      <c r="AX26" s="292">
        <f>SUM(AY26,BF26)</f>
        <v>0</v>
      </c>
      <c r="AY26" s="292">
        <f>SUM(AZ26:BE26)</f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2">
        <v>0</v>
      </c>
      <c r="BF26" s="292">
        <f>SUM(BG26:BL26)</f>
        <v>0</v>
      </c>
      <c r="BG26" s="292">
        <v>0</v>
      </c>
      <c r="BH26" s="292">
        <v>0</v>
      </c>
      <c r="BI26" s="292">
        <v>0</v>
      </c>
      <c r="BJ26" s="292">
        <v>0</v>
      </c>
      <c r="BK26" s="292">
        <v>0</v>
      </c>
      <c r="BL26" s="292">
        <v>0</v>
      </c>
      <c r="BM26" s="292">
        <f>SUM(BN26,BU26)</f>
        <v>0</v>
      </c>
      <c r="BN26" s="292">
        <f>SUM(BO26:BT26)</f>
        <v>0</v>
      </c>
      <c r="BO26" s="292"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f>SUM(BV26:CA26)</f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2">
        <f>SUM(CC26,CJ26)</f>
        <v>0</v>
      </c>
      <c r="CC26" s="292">
        <f>SUM(CD26:CI26)</f>
        <v>0</v>
      </c>
      <c r="CD26" s="292">
        <v>0</v>
      </c>
      <c r="CE26" s="292">
        <v>0</v>
      </c>
      <c r="CF26" s="292">
        <v>0</v>
      </c>
      <c r="CG26" s="292">
        <v>0</v>
      </c>
      <c r="CH26" s="292">
        <v>0</v>
      </c>
      <c r="CI26" s="292">
        <v>0</v>
      </c>
      <c r="CJ26" s="292">
        <f>SUM(CK26:CP26)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f>SUM(CR26,CY26)</f>
        <v>139</v>
      </c>
      <c r="CR26" s="292">
        <f>SUM(CS26:CX26)</f>
        <v>93</v>
      </c>
      <c r="CS26" s="292">
        <v>0</v>
      </c>
      <c r="CT26" s="292">
        <v>0</v>
      </c>
      <c r="CU26" s="292">
        <v>32</v>
      </c>
      <c r="CV26" s="292">
        <v>61</v>
      </c>
      <c r="CW26" s="292">
        <v>0</v>
      </c>
      <c r="CX26" s="292">
        <v>0</v>
      </c>
      <c r="CY26" s="292">
        <f>SUM(CZ26:DE26)</f>
        <v>46</v>
      </c>
      <c r="CZ26" s="292">
        <v>0</v>
      </c>
      <c r="DA26" s="292">
        <v>0</v>
      </c>
      <c r="DB26" s="292">
        <v>20</v>
      </c>
      <c r="DC26" s="292">
        <v>26</v>
      </c>
      <c r="DD26" s="292">
        <v>0</v>
      </c>
      <c r="DE26" s="292">
        <v>0</v>
      </c>
      <c r="DF26" s="292">
        <f>SUM(DG26,DN26)</f>
        <v>0</v>
      </c>
      <c r="DG26" s="292">
        <f>SUM(DH26:DM26)</f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f>SUM(DO26:DT26)</f>
        <v>0</v>
      </c>
      <c r="DO26" s="292">
        <v>0</v>
      </c>
      <c r="DP26" s="292">
        <v>0</v>
      </c>
      <c r="DQ26" s="292">
        <v>0</v>
      </c>
      <c r="DR26" s="292">
        <v>0</v>
      </c>
      <c r="DS26" s="292">
        <v>0</v>
      </c>
      <c r="DT26" s="292">
        <v>0</v>
      </c>
      <c r="DU26" s="292">
        <f>SUM(DV26:DY26)</f>
        <v>310</v>
      </c>
      <c r="DV26" s="292">
        <v>214</v>
      </c>
      <c r="DW26" s="292">
        <v>0</v>
      </c>
      <c r="DX26" s="292">
        <v>96</v>
      </c>
      <c r="DY26" s="292">
        <v>0</v>
      </c>
      <c r="DZ26" s="292">
        <f>SUM(EA26,EH26)</f>
        <v>0</v>
      </c>
      <c r="EA26" s="292">
        <f>SUM(EB26:EG26)</f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f>SUM(EI26:EN26)</f>
        <v>0</v>
      </c>
      <c r="EI26" s="292">
        <v>0</v>
      </c>
      <c r="EJ26" s="292">
        <v>0</v>
      </c>
      <c r="EK26" s="292">
        <v>0</v>
      </c>
      <c r="EL26" s="292">
        <v>0</v>
      </c>
      <c r="EM26" s="292">
        <v>0</v>
      </c>
      <c r="EN26" s="292">
        <v>0</v>
      </c>
    </row>
    <row r="27" spans="1:144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SUM(E27,T27,AI27,AX27,BM27,CB27,CQ27,DF27,DU27,DZ27)</f>
        <v>1672</v>
      </c>
      <c r="E27" s="292">
        <f>SUM(F27,M27)</f>
        <v>1394</v>
      </c>
      <c r="F27" s="292">
        <f>SUM(G27:L27)</f>
        <v>1064</v>
      </c>
      <c r="G27" s="292">
        <v>0</v>
      </c>
      <c r="H27" s="292">
        <v>1064</v>
      </c>
      <c r="I27" s="292">
        <v>0</v>
      </c>
      <c r="J27" s="292">
        <v>0</v>
      </c>
      <c r="K27" s="292">
        <v>0</v>
      </c>
      <c r="L27" s="292">
        <v>0</v>
      </c>
      <c r="M27" s="292">
        <f>SUM(N27:S27)</f>
        <v>330</v>
      </c>
      <c r="N27" s="292">
        <v>0</v>
      </c>
      <c r="O27" s="292">
        <v>330</v>
      </c>
      <c r="P27" s="292">
        <v>0</v>
      </c>
      <c r="Q27" s="292">
        <v>0</v>
      </c>
      <c r="R27" s="292">
        <v>0</v>
      </c>
      <c r="S27" s="292">
        <v>0</v>
      </c>
      <c r="T27" s="292">
        <f>SUM(U27,AB27)</f>
        <v>0</v>
      </c>
      <c r="U27" s="292">
        <f>SUM(V27:AA27)</f>
        <v>0</v>
      </c>
      <c r="V27" s="292">
        <v>0</v>
      </c>
      <c r="W27" s="292">
        <v>0</v>
      </c>
      <c r="X27" s="292">
        <v>0</v>
      </c>
      <c r="Y27" s="292">
        <v>0</v>
      </c>
      <c r="Z27" s="292">
        <v>0</v>
      </c>
      <c r="AA27" s="292">
        <v>0</v>
      </c>
      <c r="AB27" s="292">
        <f>SUM(AC27:AH27)</f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f>SUM(AJ27,AQ27)</f>
        <v>0</v>
      </c>
      <c r="AJ27" s="292">
        <f>SUM(AK27:AP27)</f>
        <v>0</v>
      </c>
      <c r="AK27" s="292">
        <v>0</v>
      </c>
      <c r="AL27" s="292">
        <v>0</v>
      </c>
      <c r="AM27" s="292">
        <v>0</v>
      </c>
      <c r="AN27" s="292">
        <v>0</v>
      </c>
      <c r="AO27" s="292">
        <v>0</v>
      </c>
      <c r="AP27" s="292">
        <v>0</v>
      </c>
      <c r="AQ27" s="292">
        <f>SUM(AR27:AW27)</f>
        <v>0</v>
      </c>
      <c r="AR27" s="292">
        <v>0</v>
      </c>
      <c r="AS27" s="292">
        <v>0</v>
      </c>
      <c r="AT27" s="292">
        <v>0</v>
      </c>
      <c r="AU27" s="292">
        <v>0</v>
      </c>
      <c r="AV27" s="292">
        <v>0</v>
      </c>
      <c r="AW27" s="292">
        <v>0</v>
      </c>
      <c r="AX27" s="292">
        <f>SUM(AY27,BF27)</f>
        <v>0</v>
      </c>
      <c r="AY27" s="292">
        <f>SUM(AZ27:BE27)</f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2">
        <v>0</v>
      </c>
      <c r="BF27" s="292">
        <f>SUM(BG27:BL27)</f>
        <v>0</v>
      </c>
      <c r="BG27" s="292">
        <v>0</v>
      </c>
      <c r="BH27" s="292">
        <v>0</v>
      </c>
      <c r="BI27" s="292">
        <v>0</v>
      </c>
      <c r="BJ27" s="292">
        <v>0</v>
      </c>
      <c r="BK27" s="292">
        <v>0</v>
      </c>
      <c r="BL27" s="292">
        <v>0</v>
      </c>
      <c r="BM27" s="292">
        <f>SUM(BN27,BU27)</f>
        <v>0</v>
      </c>
      <c r="BN27" s="292">
        <f>SUM(BO27:BT27)</f>
        <v>0</v>
      </c>
      <c r="BO27" s="292"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f>SUM(BV27:CA27)</f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2">
        <f>SUM(CC27,CJ27)</f>
        <v>0</v>
      </c>
      <c r="CC27" s="292">
        <f>SUM(CD27:CI27)</f>
        <v>0</v>
      </c>
      <c r="CD27" s="292">
        <v>0</v>
      </c>
      <c r="CE27" s="292">
        <v>0</v>
      </c>
      <c r="CF27" s="292">
        <v>0</v>
      </c>
      <c r="CG27" s="292">
        <v>0</v>
      </c>
      <c r="CH27" s="292">
        <v>0</v>
      </c>
      <c r="CI27" s="292">
        <v>0</v>
      </c>
      <c r="CJ27" s="292">
        <f>SUM(CK27:CP27)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f>SUM(CR27,CY27)</f>
        <v>0</v>
      </c>
      <c r="CR27" s="292">
        <f>SUM(CS27:CX27)</f>
        <v>0</v>
      </c>
      <c r="CS27" s="292">
        <v>0</v>
      </c>
      <c r="CT27" s="292">
        <v>0</v>
      </c>
      <c r="CU27" s="292">
        <v>0</v>
      </c>
      <c r="CV27" s="292">
        <v>0</v>
      </c>
      <c r="CW27" s="292">
        <v>0</v>
      </c>
      <c r="CX27" s="292">
        <v>0</v>
      </c>
      <c r="CY27" s="292">
        <f>SUM(CZ27:DE27)</f>
        <v>0</v>
      </c>
      <c r="CZ27" s="292">
        <v>0</v>
      </c>
      <c r="DA27" s="292">
        <v>0</v>
      </c>
      <c r="DB27" s="292">
        <v>0</v>
      </c>
      <c r="DC27" s="292">
        <v>0</v>
      </c>
      <c r="DD27" s="292">
        <v>0</v>
      </c>
      <c r="DE27" s="292">
        <v>0</v>
      </c>
      <c r="DF27" s="292">
        <f>SUM(DG27,DN27)</f>
        <v>177</v>
      </c>
      <c r="DG27" s="292">
        <f>SUM(DH27:DM27)</f>
        <v>50</v>
      </c>
      <c r="DH27" s="292">
        <v>0</v>
      </c>
      <c r="DI27" s="292">
        <v>0</v>
      </c>
      <c r="DJ27" s="292">
        <v>0</v>
      </c>
      <c r="DK27" s="292">
        <v>50</v>
      </c>
      <c r="DL27" s="292">
        <v>0</v>
      </c>
      <c r="DM27" s="292">
        <v>0</v>
      </c>
      <c r="DN27" s="292">
        <f>SUM(DO27:DT27)</f>
        <v>127</v>
      </c>
      <c r="DO27" s="292">
        <v>0</v>
      </c>
      <c r="DP27" s="292">
        <v>0</v>
      </c>
      <c r="DQ27" s="292">
        <v>0</v>
      </c>
      <c r="DR27" s="292">
        <v>84</v>
      </c>
      <c r="DS27" s="292">
        <v>0</v>
      </c>
      <c r="DT27" s="292">
        <v>43</v>
      </c>
      <c r="DU27" s="292">
        <f>SUM(DV27:DY27)</f>
        <v>20</v>
      </c>
      <c r="DV27" s="292">
        <v>20</v>
      </c>
      <c r="DW27" s="292">
        <v>0</v>
      </c>
      <c r="DX27" s="292">
        <v>0</v>
      </c>
      <c r="DY27" s="292">
        <v>0</v>
      </c>
      <c r="DZ27" s="292">
        <f>SUM(EA27,EH27)</f>
        <v>81</v>
      </c>
      <c r="EA27" s="292">
        <f>SUM(EB27:EG27)</f>
        <v>81</v>
      </c>
      <c r="EB27" s="292">
        <v>0</v>
      </c>
      <c r="EC27" s="292">
        <v>0</v>
      </c>
      <c r="ED27" s="292">
        <v>81</v>
      </c>
      <c r="EE27" s="292">
        <v>0</v>
      </c>
      <c r="EF27" s="292">
        <v>0</v>
      </c>
      <c r="EG27" s="292">
        <v>0</v>
      </c>
      <c r="EH27" s="292">
        <f>SUM(EI27:EN27)</f>
        <v>0</v>
      </c>
      <c r="EI27" s="292">
        <v>0</v>
      </c>
      <c r="EJ27" s="292">
        <v>0</v>
      </c>
      <c r="EK27" s="292">
        <v>0</v>
      </c>
      <c r="EL27" s="292">
        <v>0</v>
      </c>
      <c r="EM27" s="292">
        <v>0</v>
      </c>
      <c r="EN27" s="292">
        <v>0</v>
      </c>
    </row>
    <row r="28" spans="1:144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SUM(E28,T28,AI28,AX28,BM28,CB28,CQ28,DF28,DU28,DZ28)</f>
        <v>13668</v>
      </c>
      <c r="E28" s="292">
        <f>SUM(F28,M28)</f>
        <v>10960</v>
      </c>
      <c r="F28" s="292">
        <f>SUM(G28:L28)</f>
        <v>10949</v>
      </c>
      <c r="G28" s="292">
        <v>0</v>
      </c>
      <c r="H28" s="292">
        <v>10949</v>
      </c>
      <c r="I28" s="292">
        <v>0</v>
      </c>
      <c r="J28" s="292">
        <v>0</v>
      </c>
      <c r="K28" s="292">
        <v>0</v>
      </c>
      <c r="L28" s="292">
        <v>0</v>
      </c>
      <c r="M28" s="292">
        <f>SUM(N28:S28)</f>
        <v>11</v>
      </c>
      <c r="N28" s="292">
        <v>0</v>
      </c>
      <c r="O28" s="292">
        <v>11</v>
      </c>
      <c r="P28" s="292">
        <v>0</v>
      </c>
      <c r="Q28" s="292">
        <v>0</v>
      </c>
      <c r="R28" s="292">
        <v>0</v>
      </c>
      <c r="S28" s="292">
        <v>0</v>
      </c>
      <c r="T28" s="292">
        <f>SUM(U28,AB28)</f>
        <v>703</v>
      </c>
      <c r="U28" s="292">
        <f>SUM(V28:AA28)</f>
        <v>683</v>
      </c>
      <c r="V28" s="292">
        <v>0</v>
      </c>
      <c r="W28" s="292">
        <v>0</v>
      </c>
      <c r="X28" s="292">
        <v>455</v>
      </c>
      <c r="Y28" s="292">
        <v>0</v>
      </c>
      <c r="Z28" s="292">
        <v>0</v>
      </c>
      <c r="AA28" s="292">
        <v>228</v>
      </c>
      <c r="AB28" s="292">
        <f>SUM(AC28:AH28)</f>
        <v>20</v>
      </c>
      <c r="AC28" s="292">
        <v>0</v>
      </c>
      <c r="AD28" s="292">
        <v>0</v>
      </c>
      <c r="AE28" s="292">
        <v>2</v>
      </c>
      <c r="AF28" s="292">
        <v>0</v>
      </c>
      <c r="AG28" s="292">
        <v>0</v>
      </c>
      <c r="AH28" s="292">
        <v>18</v>
      </c>
      <c r="AI28" s="292">
        <f>SUM(AJ28,AQ28)</f>
        <v>0</v>
      </c>
      <c r="AJ28" s="292">
        <f>SUM(AK28:AP28)</f>
        <v>0</v>
      </c>
      <c r="AK28" s="292">
        <v>0</v>
      </c>
      <c r="AL28" s="292">
        <v>0</v>
      </c>
      <c r="AM28" s="292">
        <v>0</v>
      </c>
      <c r="AN28" s="292">
        <v>0</v>
      </c>
      <c r="AO28" s="292">
        <v>0</v>
      </c>
      <c r="AP28" s="292">
        <v>0</v>
      </c>
      <c r="AQ28" s="292">
        <f>SUM(AR28:AW28)</f>
        <v>0</v>
      </c>
      <c r="AR28" s="292">
        <v>0</v>
      </c>
      <c r="AS28" s="292">
        <v>0</v>
      </c>
      <c r="AT28" s="292">
        <v>0</v>
      </c>
      <c r="AU28" s="292">
        <v>0</v>
      </c>
      <c r="AV28" s="292">
        <v>0</v>
      </c>
      <c r="AW28" s="292">
        <v>0</v>
      </c>
      <c r="AX28" s="292">
        <f>SUM(AY28,BF28)</f>
        <v>0</v>
      </c>
      <c r="AY28" s="292">
        <f>SUM(AZ28:BE28)</f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2">
        <v>0</v>
      </c>
      <c r="BF28" s="292">
        <f>SUM(BG28:BL28)</f>
        <v>0</v>
      </c>
      <c r="BG28" s="292">
        <v>0</v>
      </c>
      <c r="BH28" s="292">
        <v>0</v>
      </c>
      <c r="BI28" s="292">
        <v>0</v>
      </c>
      <c r="BJ28" s="292">
        <v>0</v>
      </c>
      <c r="BK28" s="292">
        <v>0</v>
      </c>
      <c r="BL28" s="292">
        <v>0</v>
      </c>
      <c r="BM28" s="292">
        <f>SUM(BN28,BU28)</f>
        <v>0</v>
      </c>
      <c r="BN28" s="292">
        <f>SUM(BO28:BT28)</f>
        <v>0</v>
      </c>
      <c r="BO28" s="292"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f>SUM(BV28:CA28)</f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2">
        <f>SUM(CC28,CJ28)</f>
        <v>0</v>
      </c>
      <c r="CC28" s="292">
        <f>SUM(CD28:CI28)</f>
        <v>0</v>
      </c>
      <c r="CD28" s="292">
        <v>0</v>
      </c>
      <c r="CE28" s="292">
        <v>0</v>
      </c>
      <c r="CF28" s="292">
        <v>0</v>
      </c>
      <c r="CG28" s="292">
        <v>0</v>
      </c>
      <c r="CH28" s="292">
        <v>0</v>
      </c>
      <c r="CI28" s="292">
        <v>0</v>
      </c>
      <c r="CJ28" s="292">
        <f>SUM(CK28:CP28)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f>SUM(CR28,CY28)</f>
        <v>558</v>
      </c>
      <c r="CR28" s="292">
        <f>SUM(CS28:CX28)</f>
        <v>558</v>
      </c>
      <c r="CS28" s="292">
        <v>0</v>
      </c>
      <c r="CT28" s="292">
        <v>0</v>
      </c>
      <c r="CU28" s="292">
        <v>0</v>
      </c>
      <c r="CV28" s="292">
        <v>558</v>
      </c>
      <c r="CW28" s="292">
        <v>0</v>
      </c>
      <c r="CX28" s="292">
        <v>0</v>
      </c>
      <c r="CY28" s="292">
        <f>SUM(CZ28:DE28)</f>
        <v>0</v>
      </c>
      <c r="CZ28" s="292">
        <v>0</v>
      </c>
      <c r="DA28" s="292">
        <v>0</v>
      </c>
      <c r="DB28" s="292">
        <v>0</v>
      </c>
      <c r="DC28" s="292">
        <v>0</v>
      </c>
      <c r="DD28" s="292">
        <v>0</v>
      </c>
      <c r="DE28" s="292">
        <v>0</v>
      </c>
      <c r="DF28" s="292">
        <f>SUM(DG28,DN28)</f>
        <v>0</v>
      </c>
      <c r="DG28" s="292">
        <f>SUM(DH28:DM28)</f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f>SUM(DO28:DT28)</f>
        <v>0</v>
      </c>
      <c r="DO28" s="292">
        <v>0</v>
      </c>
      <c r="DP28" s="292">
        <v>0</v>
      </c>
      <c r="DQ28" s="292">
        <v>0</v>
      </c>
      <c r="DR28" s="292">
        <v>0</v>
      </c>
      <c r="DS28" s="292">
        <v>0</v>
      </c>
      <c r="DT28" s="292">
        <v>0</v>
      </c>
      <c r="DU28" s="292">
        <f>SUM(DV28:DY28)</f>
        <v>1447</v>
      </c>
      <c r="DV28" s="292">
        <v>213</v>
      </c>
      <c r="DW28" s="292">
        <v>0</v>
      </c>
      <c r="DX28" s="292">
        <v>1234</v>
      </c>
      <c r="DY28" s="292">
        <v>0</v>
      </c>
      <c r="DZ28" s="292">
        <f>SUM(EA28,EH28)</f>
        <v>0</v>
      </c>
      <c r="EA28" s="292">
        <f>SUM(EB28:EG28)</f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f>SUM(EI28:EN28)</f>
        <v>0</v>
      </c>
      <c r="EI28" s="292">
        <v>0</v>
      </c>
      <c r="EJ28" s="292">
        <v>0</v>
      </c>
      <c r="EK28" s="292">
        <v>0</v>
      </c>
      <c r="EL28" s="292">
        <v>0</v>
      </c>
      <c r="EM28" s="292">
        <v>0</v>
      </c>
      <c r="EN28" s="292">
        <v>0</v>
      </c>
    </row>
    <row r="29" spans="1:144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SUM(E29,T29,AI29,AX29,BM29,CB29,CQ29,DF29,DU29,DZ29)</f>
        <v>4522</v>
      </c>
      <c r="E29" s="292">
        <f>SUM(F29,M29)</f>
        <v>3414</v>
      </c>
      <c r="F29" s="292">
        <f>SUM(G29:L29)</f>
        <v>3409</v>
      </c>
      <c r="G29" s="292">
        <v>0</v>
      </c>
      <c r="H29" s="292">
        <v>3409</v>
      </c>
      <c r="I29" s="292">
        <v>0</v>
      </c>
      <c r="J29" s="292">
        <v>0</v>
      </c>
      <c r="K29" s="292">
        <v>0</v>
      </c>
      <c r="L29" s="292">
        <v>0</v>
      </c>
      <c r="M29" s="292">
        <f>SUM(N29:S29)</f>
        <v>5</v>
      </c>
      <c r="N29" s="292">
        <v>0</v>
      </c>
      <c r="O29" s="292">
        <v>5</v>
      </c>
      <c r="P29" s="292">
        <v>0</v>
      </c>
      <c r="Q29" s="292">
        <v>0</v>
      </c>
      <c r="R29" s="292">
        <v>0</v>
      </c>
      <c r="S29" s="292">
        <v>0</v>
      </c>
      <c r="T29" s="292">
        <f>SUM(U29,AB29)</f>
        <v>213</v>
      </c>
      <c r="U29" s="292">
        <f>SUM(V29:AA29)</f>
        <v>213</v>
      </c>
      <c r="V29" s="292">
        <v>0</v>
      </c>
      <c r="W29" s="292">
        <v>0</v>
      </c>
      <c r="X29" s="292">
        <v>121</v>
      </c>
      <c r="Y29" s="292">
        <v>0</v>
      </c>
      <c r="Z29" s="292">
        <v>0</v>
      </c>
      <c r="AA29" s="292">
        <v>92</v>
      </c>
      <c r="AB29" s="292">
        <f>SUM(AC29:AH29)</f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f>SUM(AJ29,AQ29)</f>
        <v>0</v>
      </c>
      <c r="AJ29" s="292">
        <f>SUM(AK29:AP29)</f>
        <v>0</v>
      </c>
      <c r="AK29" s="292">
        <v>0</v>
      </c>
      <c r="AL29" s="292">
        <v>0</v>
      </c>
      <c r="AM29" s="292">
        <v>0</v>
      </c>
      <c r="AN29" s="292">
        <v>0</v>
      </c>
      <c r="AO29" s="292">
        <v>0</v>
      </c>
      <c r="AP29" s="292">
        <v>0</v>
      </c>
      <c r="AQ29" s="292">
        <f>SUM(AR29:AW29)</f>
        <v>0</v>
      </c>
      <c r="AR29" s="292">
        <v>0</v>
      </c>
      <c r="AS29" s="292">
        <v>0</v>
      </c>
      <c r="AT29" s="292">
        <v>0</v>
      </c>
      <c r="AU29" s="292">
        <v>0</v>
      </c>
      <c r="AV29" s="292">
        <v>0</v>
      </c>
      <c r="AW29" s="292">
        <v>0</v>
      </c>
      <c r="AX29" s="292">
        <f>SUM(AY29,BF29)</f>
        <v>0</v>
      </c>
      <c r="AY29" s="292">
        <f>SUM(AZ29:BE29)</f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2">
        <v>0</v>
      </c>
      <c r="BF29" s="292">
        <f>SUM(BG29:BL29)</f>
        <v>0</v>
      </c>
      <c r="BG29" s="292">
        <v>0</v>
      </c>
      <c r="BH29" s="292">
        <v>0</v>
      </c>
      <c r="BI29" s="292">
        <v>0</v>
      </c>
      <c r="BJ29" s="292">
        <v>0</v>
      </c>
      <c r="BK29" s="292">
        <v>0</v>
      </c>
      <c r="BL29" s="292">
        <v>0</v>
      </c>
      <c r="BM29" s="292">
        <f>SUM(BN29,BU29)</f>
        <v>0</v>
      </c>
      <c r="BN29" s="292">
        <f>SUM(BO29:BT29)</f>
        <v>0</v>
      </c>
      <c r="BO29" s="292"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f>SUM(BV29:CA29)</f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2">
        <f>SUM(CC29,CJ29)</f>
        <v>0</v>
      </c>
      <c r="CC29" s="292">
        <f>SUM(CD29:CI29)</f>
        <v>0</v>
      </c>
      <c r="CD29" s="292">
        <v>0</v>
      </c>
      <c r="CE29" s="292">
        <v>0</v>
      </c>
      <c r="CF29" s="292">
        <v>0</v>
      </c>
      <c r="CG29" s="292">
        <v>0</v>
      </c>
      <c r="CH29" s="292">
        <v>0</v>
      </c>
      <c r="CI29" s="292">
        <v>0</v>
      </c>
      <c r="CJ29" s="292">
        <f>SUM(CK29:CP29)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f>SUM(CR29,CY29)</f>
        <v>895</v>
      </c>
      <c r="CR29" s="292">
        <f>SUM(CS29:CX29)</f>
        <v>895</v>
      </c>
      <c r="CS29" s="292">
        <v>0</v>
      </c>
      <c r="CT29" s="292">
        <v>0</v>
      </c>
      <c r="CU29" s="292">
        <v>0</v>
      </c>
      <c r="CV29" s="292">
        <v>895</v>
      </c>
      <c r="CW29" s="292">
        <v>0</v>
      </c>
      <c r="CX29" s="292">
        <v>0</v>
      </c>
      <c r="CY29" s="292">
        <f>SUM(CZ29:DE29)</f>
        <v>0</v>
      </c>
      <c r="CZ29" s="292">
        <v>0</v>
      </c>
      <c r="DA29" s="292">
        <v>0</v>
      </c>
      <c r="DB29" s="292">
        <v>0</v>
      </c>
      <c r="DC29" s="292">
        <v>0</v>
      </c>
      <c r="DD29" s="292">
        <v>0</v>
      </c>
      <c r="DE29" s="292">
        <v>0</v>
      </c>
      <c r="DF29" s="292">
        <f>SUM(DG29,DN29)</f>
        <v>0</v>
      </c>
      <c r="DG29" s="292">
        <f>SUM(DH29:DM29)</f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f>SUM(DO29:DT29)</f>
        <v>0</v>
      </c>
      <c r="DO29" s="292">
        <v>0</v>
      </c>
      <c r="DP29" s="292">
        <v>0</v>
      </c>
      <c r="DQ29" s="292">
        <v>0</v>
      </c>
      <c r="DR29" s="292">
        <v>0</v>
      </c>
      <c r="DS29" s="292">
        <v>0</v>
      </c>
      <c r="DT29" s="292">
        <v>0</v>
      </c>
      <c r="DU29" s="292">
        <f>SUM(DV29:DY29)</f>
        <v>0</v>
      </c>
      <c r="DV29" s="292">
        <v>0</v>
      </c>
      <c r="DW29" s="292">
        <v>0</v>
      </c>
      <c r="DX29" s="292">
        <v>0</v>
      </c>
      <c r="DY29" s="292">
        <v>0</v>
      </c>
      <c r="DZ29" s="292">
        <f>SUM(EA29,EH29)</f>
        <v>0</v>
      </c>
      <c r="EA29" s="292">
        <f>SUM(EB29:EG29)</f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f>SUM(EI29:EN29)</f>
        <v>0</v>
      </c>
      <c r="EI29" s="292">
        <v>0</v>
      </c>
      <c r="EJ29" s="292">
        <v>0</v>
      </c>
      <c r="EK29" s="292">
        <v>0</v>
      </c>
      <c r="EL29" s="292">
        <v>0</v>
      </c>
      <c r="EM29" s="292">
        <v>0</v>
      </c>
      <c r="EN29" s="292">
        <v>0</v>
      </c>
    </row>
    <row r="30" spans="1:144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SUM(E30,T30,AI30,AX30,BM30,CB30,CQ30,DF30,DU30,DZ30)</f>
        <v>12714</v>
      </c>
      <c r="E30" s="292">
        <f>SUM(F30,M30)</f>
        <v>10449</v>
      </c>
      <c r="F30" s="292">
        <f>SUM(G30:L30)</f>
        <v>10435</v>
      </c>
      <c r="G30" s="292">
        <v>0</v>
      </c>
      <c r="H30" s="292">
        <v>10368</v>
      </c>
      <c r="I30" s="292">
        <v>0</v>
      </c>
      <c r="J30" s="292">
        <v>0</v>
      </c>
      <c r="K30" s="292">
        <v>0</v>
      </c>
      <c r="L30" s="292">
        <v>67</v>
      </c>
      <c r="M30" s="292">
        <f>SUM(N30:S30)</f>
        <v>14</v>
      </c>
      <c r="N30" s="292">
        <v>0</v>
      </c>
      <c r="O30" s="292">
        <v>9</v>
      </c>
      <c r="P30" s="292">
        <v>0</v>
      </c>
      <c r="Q30" s="292">
        <v>0</v>
      </c>
      <c r="R30" s="292">
        <v>0</v>
      </c>
      <c r="S30" s="292">
        <v>5</v>
      </c>
      <c r="T30" s="292">
        <f>SUM(U30,AB30)</f>
        <v>0</v>
      </c>
      <c r="U30" s="292">
        <f>SUM(V30:AA30)</f>
        <v>0</v>
      </c>
      <c r="V30" s="292">
        <v>0</v>
      </c>
      <c r="W30" s="292">
        <v>0</v>
      </c>
      <c r="X30" s="292">
        <v>0</v>
      </c>
      <c r="Y30" s="292">
        <v>0</v>
      </c>
      <c r="Z30" s="292">
        <v>0</v>
      </c>
      <c r="AA30" s="292">
        <v>0</v>
      </c>
      <c r="AB30" s="292">
        <f>SUM(AC30:AH30)</f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f>SUM(AJ30,AQ30)</f>
        <v>355</v>
      </c>
      <c r="AJ30" s="292">
        <f>SUM(AK30:AP30)</f>
        <v>355</v>
      </c>
      <c r="AK30" s="292">
        <v>0</v>
      </c>
      <c r="AL30" s="292">
        <v>0</v>
      </c>
      <c r="AM30" s="292">
        <v>0</v>
      </c>
      <c r="AN30" s="292">
        <v>355</v>
      </c>
      <c r="AO30" s="292">
        <v>0</v>
      </c>
      <c r="AP30" s="292">
        <v>0</v>
      </c>
      <c r="AQ30" s="292">
        <f>SUM(AR30:AW30)</f>
        <v>0</v>
      </c>
      <c r="AR30" s="292">
        <v>0</v>
      </c>
      <c r="AS30" s="292">
        <v>0</v>
      </c>
      <c r="AT30" s="292">
        <v>0</v>
      </c>
      <c r="AU30" s="292">
        <v>0</v>
      </c>
      <c r="AV30" s="292">
        <v>0</v>
      </c>
      <c r="AW30" s="292">
        <v>0</v>
      </c>
      <c r="AX30" s="292">
        <f>SUM(AY30,BF30)</f>
        <v>0</v>
      </c>
      <c r="AY30" s="292">
        <f>SUM(AZ30:BE30)</f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2">
        <v>0</v>
      </c>
      <c r="BF30" s="292">
        <f>SUM(BG30:BL30)</f>
        <v>0</v>
      </c>
      <c r="BG30" s="292">
        <v>0</v>
      </c>
      <c r="BH30" s="292">
        <v>0</v>
      </c>
      <c r="BI30" s="292">
        <v>0</v>
      </c>
      <c r="BJ30" s="292">
        <v>0</v>
      </c>
      <c r="BK30" s="292">
        <v>0</v>
      </c>
      <c r="BL30" s="292">
        <v>0</v>
      </c>
      <c r="BM30" s="292">
        <f>SUM(BN30,BU30)</f>
        <v>0</v>
      </c>
      <c r="BN30" s="292">
        <f>SUM(BO30:BT30)</f>
        <v>0</v>
      </c>
      <c r="BO30" s="292"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f>SUM(BV30:CA30)</f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2">
        <f>SUM(CC30,CJ30)</f>
        <v>0</v>
      </c>
      <c r="CC30" s="292">
        <f>SUM(CD30:CI30)</f>
        <v>0</v>
      </c>
      <c r="CD30" s="292">
        <v>0</v>
      </c>
      <c r="CE30" s="292">
        <v>0</v>
      </c>
      <c r="CF30" s="292">
        <v>0</v>
      </c>
      <c r="CG30" s="292">
        <v>0</v>
      </c>
      <c r="CH30" s="292">
        <v>0</v>
      </c>
      <c r="CI30" s="292">
        <v>0</v>
      </c>
      <c r="CJ30" s="292">
        <f>SUM(CK30:CP30)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f>SUM(CR30,CY30)</f>
        <v>1910</v>
      </c>
      <c r="CR30" s="292">
        <f>SUM(CS30:CX30)</f>
        <v>1790</v>
      </c>
      <c r="CS30" s="292">
        <v>0</v>
      </c>
      <c r="CT30" s="292">
        <v>0</v>
      </c>
      <c r="CU30" s="292">
        <v>219</v>
      </c>
      <c r="CV30" s="292">
        <v>1507</v>
      </c>
      <c r="CW30" s="292">
        <v>3</v>
      </c>
      <c r="CX30" s="292">
        <v>61</v>
      </c>
      <c r="CY30" s="292">
        <f>SUM(CZ30:DE30)</f>
        <v>120</v>
      </c>
      <c r="CZ30" s="292">
        <v>0</v>
      </c>
      <c r="DA30" s="292">
        <v>0</v>
      </c>
      <c r="DB30" s="292">
        <v>0</v>
      </c>
      <c r="DC30" s="292">
        <v>116</v>
      </c>
      <c r="DD30" s="292">
        <v>0</v>
      </c>
      <c r="DE30" s="292">
        <v>4</v>
      </c>
      <c r="DF30" s="292">
        <f>SUM(DG30,DN30)</f>
        <v>0</v>
      </c>
      <c r="DG30" s="292">
        <f>SUM(DH30:DM30)</f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f>SUM(DO30:DT30)</f>
        <v>0</v>
      </c>
      <c r="DO30" s="292">
        <v>0</v>
      </c>
      <c r="DP30" s="292">
        <v>0</v>
      </c>
      <c r="DQ30" s="292">
        <v>0</v>
      </c>
      <c r="DR30" s="292">
        <v>0</v>
      </c>
      <c r="DS30" s="292">
        <v>0</v>
      </c>
      <c r="DT30" s="292">
        <v>0</v>
      </c>
      <c r="DU30" s="292">
        <f>SUM(DV30:DY30)</f>
        <v>0</v>
      </c>
      <c r="DV30" s="292">
        <v>0</v>
      </c>
      <c r="DW30" s="292">
        <v>0</v>
      </c>
      <c r="DX30" s="292">
        <v>0</v>
      </c>
      <c r="DY30" s="292">
        <v>0</v>
      </c>
      <c r="DZ30" s="292">
        <f>SUM(EA30,EH30)</f>
        <v>0</v>
      </c>
      <c r="EA30" s="292">
        <f>SUM(EB30:EG30)</f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f>SUM(EI30:EN30)</f>
        <v>0</v>
      </c>
      <c r="EI30" s="292">
        <v>0</v>
      </c>
      <c r="EJ30" s="292">
        <v>0</v>
      </c>
      <c r="EK30" s="292">
        <v>0</v>
      </c>
      <c r="EL30" s="292">
        <v>0</v>
      </c>
      <c r="EM30" s="292">
        <v>0</v>
      </c>
      <c r="EN30" s="292">
        <v>0</v>
      </c>
    </row>
    <row r="31" spans="1:144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SUM(E31,T31,AI31,AX31,BM31,CB31,CQ31,DF31,DU31,DZ31)</f>
        <v>6296</v>
      </c>
      <c r="E31" s="292">
        <f>SUM(F31,M31)</f>
        <v>5749</v>
      </c>
      <c r="F31" s="292">
        <f>SUM(G31:L31)</f>
        <v>5726</v>
      </c>
      <c r="G31" s="292">
        <v>0</v>
      </c>
      <c r="H31" s="292">
        <v>5640</v>
      </c>
      <c r="I31" s="292">
        <v>0</v>
      </c>
      <c r="J31" s="292">
        <v>0</v>
      </c>
      <c r="K31" s="292">
        <v>0</v>
      </c>
      <c r="L31" s="292">
        <v>86</v>
      </c>
      <c r="M31" s="292">
        <f>SUM(N31:S31)</f>
        <v>23</v>
      </c>
      <c r="N31" s="292">
        <v>0</v>
      </c>
      <c r="O31" s="292">
        <v>8</v>
      </c>
      <c r="P31" s="292">
        <v>0</v>
      </c>
      <c r="Q31" s="292">
        <v>0</v>
      </c>
      <c r="R31" s="292">
        <v>0</v>
      </c>
      <c r="S31" s="292">
        <v>15</v>
      </c>
      <c r="T31" s="292">
        <f>SUM(U31,AB31)</f>
        <v>0</v>
      </c>
      <c r="U31" s="292">
        <f>SUM(V31:AA31)</f>
        <v>0</v>
      </c>
      <c r="V31" s="292">
        <v>0</v>
      </c>
      <c r="W31" s="292">
        <v>0</v>
      </c>
      <c r="X31" s="292">
        <v>0</v>
      </c>
      <c r="Y31" s="292">
        <v>0</v>
      </c>
      <c r="Z31" s="292">
        <v>0</v>
      </c>
      <c r="AA31" s="292">
        <v>0</v>
      </c>
      <c r="AB31" s="292">
        <f>SUM(AC31:AH31)</f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f>SUM(AJ31,AQ31)</f>
        <v>90</v>
      </c>
      <c r="AJ31" s="292">
        <f>SUM(AK31:AP31)</f>
        <v>5</v>
      </c>
      <c r="AK31" s="292">
        <v>0</v>
      </c>
      <c r="AL31" s="292">
        <v>0</v>
      </c>
      <c r="AM31" s="292">
        <v>0</v>
      </c>
      <c r="AN31" s="292">
        <v>0</v>
      </c>
      <c r="AO31" s="292">
        <v>5</v>
      </c>
      <c r="AP31" s="292">
        <v>0</v>
      </c>
      <c r="AQ31" s="292">
        <f>SUM(AR31:AW31)</f>
        <v>85</v>
      </c>
      <c r="AR31" s="292">
        <v>0</v>
      </c>
      <c r="AS31" s="292">
        <v>0</v>
      </c>
      <c r="AT31" s="292">
        <v>0</v>
      </c>
      <c r="AU31" s="292">
        <v>0</v>
      </c>
      <c r="AV31" s="292">
        <v>85</v>
      </c>
      <c r="AW31" s="292">
        <v>0</v>
      </c>
      <c r="AX31" s="292">
        <f>SUM(AY31,BF31)</f>
        <v>0</v>
      </c>
      <c r="AY31" s="292">
        <f>SUM(AZ31:BE31)</f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2">
        <v>0</v>
      </c>
      <c r="BF31" s="292">
        <f>SUM(BG31:BL31)</f>
        <v>0</v>
      </c>
      <c r="BG31" s="292">
        <v>0</v>
      </c>
      <c r="BH31" s="292">
        <v>0</v>
      </c>
      <c r="BI31" s="292">
        <v>0</v>
      </c>
      <c r="BJ31" s="292">
        <v>0</v>
      </c>
      <c r="BK31" s="292">
        <v>0</v>
      </c>
      <c r="BL31" s="292">
        <v>0</v>
      </c>
      <c r="BM31" s="292">
        <f>SUM(BN31,BU31)</f>
        <v>0</v>
      </c>
      <c r="BN31" s="292">
        <f>SUM(BO31:BT31)</f>
        <v>0</v>
      </c>
      <c r="BO31" s="292"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f>SUM(BV31:CA31)</f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2">
        <f>SUM(CC31,CJ31)</f>
        <v>0</v>
      </c>
      <c r="CC31" s="292">
        <f>SUM(CD31:CI31)</f>
        <v>0</v>
      </c>
      <c r="CD31" s="292">
        <v>0</v>
      </c>
      <c r="CE31" s="292">
        <v>0</v>
      </c>
      <c r="CF31" s="292">
        <v>0</v>
      </c>
      <c r="CG31" s="292">
        <v>0</v>
      </c>
      <c r="CH31" s="292">
        <v>0</v>
      </c>
      <c r="CI31" s="292">
        <v>0</v>
      </c>
      <c r="CJ31" s="292">
        <f>SUM(CK31:CP31)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f>SUM(CR31,CY31)</f>
        <v>318</v>
      </c>
      <c r="CR31" s="292">
        <f>SUM(CS31:CX31)</f>
        <v>318</v>
      </c>
      <c r="CS31" s="292">
        <v>0</v>
      </c>
      <c r="CT31" s="292">
        <v>0</v>
      </c>
      <c r="CU31" s="292">
        <v>95</v>
      </c>
      <c r="CV31" s="292">
        <v>217</v>
      </c>
      <c r="CW31" s="292">
        <v>6</v>
      </c>
      <c r="CX31" s="292">
        <v>0</v>
      </c>
      <c r="CY31" s="292">
        <f>SUM(CZ31:DE31)</f>
        <v>0</v>
      </c>
      <c r="CZ31" s="292">
        <v>0</v>
      </c>
      <c r="DA31" s="292">
        <v>0</v>
      </c>
      <c r="DB31" s="292">
        <v>0</v>
      </c>
      <c r="DC31" s="292">
        <v>0</v>
      </c>
      <c r="DD31" s="292">
        <v>0</v>
      </c>
      <c r="DE31" s="292">
        <v>0</v>
      </c>
      <c r="DF31" s="292">
        <f>SUM(DG31,DN31)</f>
        <v>0</v>
      </c>
      <c r="DG31" s="292">
        <f>SUM(DH31:DM31)</f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f>SUM(DO31:DT31)</f>
        <v>0</v>
      </c>
      <c r="DO31" s="292">
        <v>0</v>
      </c>
      <c r="DP31" s="292">
        <v>0</v>
      </c>
      <c r="DQ31" s="292">
        <v>0</v>
      </c>
      <c r="DR31" s="292">
        <v>0</v>
      </c>
      <c r="DS31" s="292">
        <v>0</v>
      </c>
      <c r="DT31" s="292">
        <v>0</v>
      </c>
      <c r="DU31" s="292">
        <f>SUM(DV31:DY31)</f>
        <v>139</v>
      </c>
      <c r="DV31" s="292">
        <v>139</v>
      </c>
      <c r="DW31" s="292">
        <v>0</v>
      </c>
      <c r="DX31" s="292">
        <v>0</v>
      </c>
      <c r="DY31" s="292">
        <v>0</v>
      </c>
      <c r="DZ31" s="292">
        <f>SUM(EA31,EH31)</f>
        <v>0</v>
      </c>
      <c r="EA31" s="292">
        <f>SUM(EB31:EG31)</f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f>SUM(EI31:EN31)</f>
        <v>0</v>
      </c>
      <c r="EI31" s="292">
        <v>0</v>
      </c>
      <c r="EJ31" s="292">
        <v>0</v>
      </c>
      <c r="EK31" s="292">
        <v>0</v>
      </c>
      <c r="EL31" s="292">
        <v>0</v>
      </c>
      <c r="EM31" s="292">
        <v>0</v>
      </c>
      <c r="EN31" s="292">
        <v>0</v>
      </c>
    </row>
    <row r="32" spans="1:144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SUM(E32,T32,AI32,AX32,BM32,CB32,CQ32,DF32,DU32,DZ32)</f>
        <v>5849</v>
      </c>
      <c r="E32" s="292">
        <f>SUM(F32,M32)</f>
        <v>5336</v>
      </c>
      <c r="F32" s="292">
        <f>SUM(G32:L32)</f>
        <v>5212</v>
      </c>
      <c r="G32" s="292">
        <v>0</v>
      </c>
      <c r="H32" s="292">
        <v>5127</v>
      </c>
      <c r="I32" s="292">
        <v>0</v>
      </c>
      <c r="J32" s="292">
        <v>0</v>
      </c>
      <c r="K32" s="292">
        <v>0</v>
      </c>
      <c r="L32" s="292">
        <v>85</v>
      </c>
      <c r="M32" s="292">
        <f>SUM(N32:S32)</f>
        <v>124</v>
      </c>
      <c r="N32" s="292">
        <v>0</v>
      </c>
      <c r="O32" s="292">
        <v>85</v>
      </c>
      <c r="P32" s="292">
        <v>0</v>
      </c>
      <c r="Q32" s="292">
        <v>0</v>
      </c>
      <c r="R32" s="292">
        <v>0</v>
      </c>
      <c r="S32" s="292">
        <v>39</v>
      </c>
      <c r="T32" s="292">
        <f>SUM(U32,AB32)</f>
        <v>0</v>
      </c>
      <c r="U32" s="292">
        <f>SUM(V32:AA32)</f>
        <v>0</v>
      </c>
      <c r="V32" s="292">
        <v>0</v>
      </c>
      <c r="W32" s="292">
        <v>0</v>
      </c>
      <c r="X32" s="292">
        <v>0</v>
      </c>
      <c r="Y32" s="292">
        <v>0</v>
      </c>
      <c r="Z32" s="292">
        <v>0</v>
      </c>
      <c r="AA32" s="292">
        <v>0</v>
      </c>
      <c r="AB32" s="292">
        <f>SUM(AC32:AH32)</f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f>SUM(AJ32,AQ32)</f>
        <v>0</v>
      </c>
      <c r="AJ32" s="292">
        <f>SUM(AK32:AP32)</f>
        <v>0</v>
      </c>
      <c r="AK32" s="292">
        <v>0</v>
      </c>
      <c r="AL32" s="292">
        <v>0</v>
      </c>
      <c r="AM32" s="292">
        <v>0</v>
      </c>
      <c r="AN32" s="292">
        <v>0</v>
      </c>
      <c r="AO32" s="292">
        <v>0</v>
      </c>
      <c r="AP32" s="292">
        <v>0</v>
      </c>
      <c r="AQ32" s="292">
        <f>SUM(AR32:AW32)</f>
        <v>0</v>
      </c>
      <c r="AR32" s="292">
        <v>0</v>
      </c>
      <c r="AS32" s="292">
        <v>0</v>
      </c>
      <c r="AT32" s="292">
        <v>0</v>
      </c>
      <c r="AU32" s="292">
        <v>0</v>
      </c>
      <c r="AV32" s="292">
        <v>0</v>
      </c>
      <c r="AW32" s="292">
        <v>0</v>
      </c>
      <c r="AX32" s="292">
        <f>SUM(AY32,BF32)</f>
        <v>0</v>
      </c>
      <c r="AY32" s="292">
        <f>SUM(AZ32:BE32)</f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2">
        <v>0</v>
      </c>
      <c r="BF32" s="292">
        <f>SUM(BG32:BL32)</f>
        <v>0</v>
      </c>
      <c r="BG32" s="292">
        <v>0</v>
      </c>
      <c r="BH32" s="292">
        <v>0</v>
      </c>
      <c r="BI32" s="292">
        <v>0</v>
      </c>
      <c r="BJ32" s="292">
        <v>0</v>
      </c>
      <c r="BK32" s="292">
        <v>0</v>
      </c>
      <c r="BL32" s="292">
        <v>0</v>
      </c>
      <c r="BM32" s="292">
        <f>SUM(BN32,BU32)</f>
        <v>0</v>
      </c>
      <c r="BN32" s="292">
        <f>SUM(BO32:BT32)</f>
        <v>0</v>
      </c>
      <c r="BO32" s="292"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f>SUM(BV32:CA32)</f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2">
        <f>SUM(CC32,CJ32)</f>
        <v>0</v>
      </c>
      <c r="CC32" s="292">
        <f>SUM(CD32:CI32)</f>
        <v>0</v>
      </c>
      <c r="CD32" s="292">
        <v>0</v>
      </c>
      <c r="CE32" s="292">
        <v>0</v>
      </c>
      <c r="CF32" s="292">
        <v>0</v>
      </c>
      <c r="CG32" s="292">
        <v>0</v>
      </c>
      <c r="CH32" s="292">
        <v>0</v>
      </c>
      <c r="CI32" s="292">
        <v>0</v>
      </c>
      <c r="CJ32" s="292">
        <f>SUM(CK32:CP32)</f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f>SUM(CR32,CY32)</f>
        <v>513</v>
      </c>
      <c r="CR32" s="292">
        <f>SUM(CS32:CX32)</f>
        <v>513</v>
      </c>
      <c r="CS32" s="292">
        <v>0</v>
      </c>
      <c r="CT32" s="292">
        <v>0</v>
      </c>
      <c r="CU32" s="292">
        <v>169</v>
      </c>
      <c r="CV32" s="292">
        <v>344</v>
      </c>
      <c r="CW32" s="292">
        <v>0</v>
      </c>
      <c r="CX32" s="292">
        <v>0</v>
      </c>
      <c r="CY32" s="292">
        <f>SUM(CZ32:DE32)</f>
        <v>0</v>
      </c>
      <c r="CZ32" s="292">
        <v>0</v>
      </c>
      <c r="DA32" s="292">
        <v>0</v>
      </c>
      <c r="DB32" s="292">
        <v>0</v>
      </c>
      <c r="DC32" s="292">
        <v>0</v>
      </c>
      <c r="DD32" s="292">
        <v>0</v>
      </c>
      <c r="DE32" s="292">
        <v>0</v>
      </c>
      <c r="DF32" s="292">
        <f>SUM(DG32,DN32)</f>
        <v>0</v>
      </c>
      <c r="DG32" s="292">
        <f>SUM(DH32:DM32)</f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f>SUM(DO32:DT32)</f>
        <v>0</v>
      </c>
      <c r="DO32" s="292">
        <v>0</v>
      </c>
      <c r="DP32" s="292">
        <v>0</v>
      </c>
      <c r="DQ32" s="292">
        <v>0</v>
      </c>
      <c r="DR32" s="292">
        <v>0</v>
      </c>
      <c r="DS32" s="292">
        <v>0</v>
      </c>
      <c r="DT32" s="292">
        <v>0</v>
      </c>
      <c r="DU32" s="292">
        <f>SUM(DV32:DY32)</f>
        <v>0</v>
      </c>
      <c r="DV32" s="292">
        <v>0</v>
      </c>
      <c r="DW32" s="292">
        <v>0</v>
      </c>
      <c r="DX32" s="292">
        <v>0</v>
      </c>
      <c r="DY32" s="292">
        <v>0</v>
      </c>
      <c r="DZ32" s="292">
        <f>SUM(EA32,EH32)</f>
        <v>0</v>
      </c>
      <c r="EA32" s="292">
        <f>SUM(EB32:EG32)</f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f>SUM(EI32:EN32)</f>
        <v>0</v>
      </c>
      <c r="EI32" s="292">
        <v>0</v>
      </c>
      <c r="EJ32" s="292">
        <v>0</v>
      </c>
      <c r="EK32" s="292">
        <v>0</v>
      </c>
      <c r="EL32" s="292">
        <v>0</v>
      </c>
      <c r="EM32" s="292">
        <v>0</v>
      </c>
      <c r="EN32" s="292">
        <v>0</v>
      </c>
    </row>
    <row r="33" spans="1:144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SUM(E33,T33,AI33,AX33,BM33,CB33,CQ33,DF33,DU33,DZ33)</f>
        <v>10210</v>
      </c>
      <c r="E33" s="292">
        <f>SUM(F33,M33)</f>
        <v>9235</v>
      </c>
      <c r="F33" s="292">
        <f>SUM(G33:L33)</f>
        <v>9172</v>
      </c>
      <c r="G33" s="292">
        <v>0</v>
      </c>
      <c r="H33" s="292">
        <v>9172</v>
      </c>
      <c r="I33" s="292">
        <v>0</v>
      </c>
      <c r="J33" s="292">
        <v>0</v>
      </c>
      <c r="K33" s="292">
        <v>0</v>
      </c>
      <c r="L33" s="292">
        <v>0</v>
      </c>
      <c r="M33" s="292">
        <f>SUM(N33:S33)</f>
        <v>63</v>
      </c>
      <c r="N33" s="292">
        <v>0</v>
      </c>
      <c r="O33" s="292">
        <v>63</v>
      </c>
      <c r="P33" s="292">
        <v>0</v>
      </c>
      <c r="Q33" s="292">
        <v>0</v>
      </c>
      <c r="R33" s="292">
        <v>0</v>
      </c>
      <c r="S33" s="292">
        <v>0</v>
      </c>
      <c r="T33" s="292">
        <f>SUM(U33,AB33)</f>
        <v>146</v>
      </c>
      <c r="U33" s="292">
        <f>SUM(V33:AA33)</f>
        <v>88</v>
      </c>
      <c r="V33" s="292">
        <v>0</v>
      </c>
      <c r="W33" s="292">
        <v>0</v>
      </c>
      <c r="X33" s="292">
        <v>0</v>
      </c>
      <c r="Y33" s="292">
        <v>0</v>
      </c>
      <c r="Z33" s="292">
        <v>0</v>
      </c>
      <c r="AA33" s="292">
        <v>88</v>
      </c>
      <c r="AB33" s="292">
        <f>SUM(AC33:AH33)</f>
        <v>58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58</v>
      </c>
      <c r="AI33" s="292">
        <f>SUM(AJ33,AQ33)</f>
        <v>0</v>
      </c>
      <c r="AJ33" s="292">
        <f>SUM(AK33:AP33)</f>
        <v>0</v>
      </c>
      <c r="AK33" s="292">
        <v>0</v>
      </c>
      <c r="AL33" s="292">
        <v>0</v>
      </c>
      <c r="AM33" s="292">
        <v>0</v>
      </c>
      <c r="AN33" s="292">
        <v>0</v>
      </c>
      <c r="AO33" s="292">
        <v>0</v>
      </c>
      <c r="AP33" s="292">
        <v>0</v>
      </c>
      <c r="AQ33" s="292">
        <f>SUM(AR33:AW33)</f>
        <v>0</v>
      </c>
      <c r="AR33" s="292">
        <v>0</v>
      </c>
      <c r="AS33" s="292">
        <v>0</v>
      </c>
      <c r="AT33" s="292">
        <v>0</v>
      </c>
      <c r="AU33" s="292">
        <v>0</v>
      </c>
      <c r="AV33" s="292">
        <v>0</v>
      </c>
      <c r="AW33" s="292">
        <v>0</v>
      </c>
      <c r="AX33" s="292">
        <f>SUM(AY33,BF33)</f>
        <v>0</v>
      </c>
      <c r="AY33" s="292">
        <f>SUM(AZ33:BE33)</f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2">
        <v>0</v>
      </c>
      <c r="BF33" s="292">
        <f>SUM(BG33:BL33)</f>
        <v>0</v>
      </c>
      <c r="BG33" s="292">
        <v>0</v>
      </c>
      <c r="BH33" s="292">
        <v>0</v>
      </c>
      <c r="BI33" s="292">
        <v>0</v>
      </c>
      <c r="BJ33" s="292">
        <v>0</v>
      </c>
      <c r="BK33" s="292">
        <v>0</v>
      </c>
      <c r="BL33" s="292">
        <v>0</v>
      </c>
      <c r="BM33" s="292">
        <f>SUM(BN33,BU33)</f>
        <v>0</v>
      </c>
      <c r="BN33" s="292">
        <f>SUM(BO33:BT33)</f>
        <v>0</v>
      </c>
      <c r="BO33" s="292"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f>SUM(BV33:CA33)</f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2">
        <f>SUM(CC33,CJ33)</f>
        <v>0</v>
      </c>
      <c r="CC33" s="292">
        <f>SUM(CD33:CI33)</f>
        <v>0</v>
      </c>
      <c r="CD33" s="292">
        <v>0</v>
      </c>
      <c r="CE33" s="292">
        <v>0</v>
      </c>
      <c r="CF33" s="292">
        <v>0</v>
      </c>
      <c r="CG33" s="292">
        <v>0</v>
      </c>
      <c r="CH33" s="292">
        <v>0</v>
      </c>
      <c r="CI33" s="292">
        <v>0</v>
      </c>
      <c r="CJ33" s="292">
        <f>SUM(CK33:CP33)</f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f>SUM(CR33,CY33)</f>
        <v>229</v>
      </c>
      <c r="CR33" s="292">
        <f>SUM(CS33:CX33)</f>
        <v>221</v>
      </c>
      <c r="CS33" s="292">
        <v>0</v>
      </c>
      <c r="CT33" s="292">
        <v>0</v>
      </c>
      <c r="CU33" s="292">
        <v>221</v>
      </c>
      <c r="CV33" s="292">
        <v>0</v>
      </c>
      <c r="CW33" s="292">
        <v>0</v>
      </c>
      <c r="CX33" s="292">
        <v>0</v>
      </c>
      <c r="CY33" s="292">
        <f>SUM(CZ33:DE33)</f>
        <v>8</v>
      </c>
      <c r="CZ33" s="292">
        <v>0</v>
      </c>
      <c r="DA33" s="292">
        <v>0</v>
      </c>
      <c r="DB33" s="292">
        <v>8</v>
      </c>
      <c r="DC33" s="292">
        <v>0</v>
      </c>
      <c r="DD33" s="292">
        <v>0</v>
      </c>
      <c r="DE33" s="292">
        <v>0</v>
      </c>
      <c r="DF33" s="292">
        <f>SUM(DG33,DN33)</f>
        <v>0</v>
      </c>
      <c r="DG33" s="292">
        <f>SUM(DH33:DM33)</f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f>SUM(DO33:DT33)</f>
        <v>0</v>
      </c>
      <c r="DO33" s="292">
        <v>0</v>
      </c>
      <c r="DP33" s="292">
        <v>0</v>
      </c>
      <c r="DQ33" s="292">
        <v>0</v>
      </c>
      <c r="DR33" s="292">
        <v>0</v>
      </c>
      <c r="DS33" s="292">
        <v>0</v>
      </c>
      <c r="DT33" s="292">
        <v>0</v>
      </c>
      <c r="DU33" s="292">
        <f>SUM(DV33:DY33)</f>
        <v>600</v>
      </c>
      <c r="DV33" s="292">
        <v>600</v>
      </c>
      <c r="DW33" s="292">
        <v>0</v>
      </c>
      <c r="DX33" s="292">
        <v>0</v>
      </c>
      <c r="DY33" s="292">
        <v>0</v>
      </c>
      <c r="DZ33" s="292">
        <f>SUM(EA33,EH33)</f>
        <v>0</v>
      </c>
      <c r="EA33" s="292">
        <f>SUM(EB33:EG33)</f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f>SUM(EI33:EN33)</f>
        <v>0</v>
      </c>
      <c r="EI33" s="292">
        <v>0</v>
      </c>
      <c r="EJ33" s="292">
        <v>0</v>
      </c>
      <c r="EK33" s="292">
        <v>0</v>
      </c>
      <c r="EL33" s="292">
        <v>0</v>
      </c>
      <c r="EM33" s="292">
        <v>0</v>
      </c>
      <c r="EN33" s="292">
        <v>0</v>
      </c>
    </row>
    <row r="34" spans="1:144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SUM(E34,T34,AI34,AX34,BM34,CB34,CQ34,DF34,DU34,DZ34)</f>
        <v>5485</v>
      </c>
      <c r="E34" s="292">
        <f>SUM(F34,M34)</f>
        <v>4924</v>
      </c>
      <c r="F34" s="292">
        <f>SUM(G34:L34)</f>
        <v>4598</v>
      </c>
      <c r="G34" s="292">
        <v>0</v>
      </c>
      <c r="H34" s="292">
        <v>4598</v>
      </c>
      <c r="I34" s="292">
        <v>0</v>
      </c>
      <c r="J34" s="292">
        <v>0</v>
      </c>
      <c r="K34" s="292">
        <v>0</v>
      </c>
      <c r="L34" s="292">
        <v>0</v>
      </c>
      <c r="M34" s="292">
        <f>SUM(N34:S34)</f>
        <v>326</v>
      </c>
      <c r="N34" s="292">
        <v>0</v>
      </c>
      <c r="O34" s="292">
        <v>326</v>
      </c>
      <c r="P34" s="292">
        <v>0</v>
      </c>
      <c r="Q34" s="292">
        <v>0</v>
      </c>
      <c r="R34" s="292">
        <v>0</v>
      </c>
      <c r="S34" s="292">
        <v>0</v>
      </c>
      <c r="T34" s="292">
        <f>SUM(U34,AB34)</f>
        <v>109</v>
      </c>
      <c r="U34" s="292">
        <f>SUM(V34:AA34)</f>
        <v>47</v>
      </c>
      <c r="V34" s="292">
        <v>0</v>
      </c>
      <c r="W34" s="292">
        <v>0</v>
      </c>
      <c r="X34" s="292">
        <v>0</v>
      </c>
      <c r="Y34" s="292">
        <v>0</v>
      </c>
      <c r="Z34" s="292">
        <v>0</v>
      </c>
      <c r="AA34" s="292">
        <v>47</v>
      </c>
      <c r="AB34" s="292">
        <f>SUM(AC34:AH34)</f>
        <v>62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62</v>
      </c>
      <c r="AI34" s="292">
        <f>SUM(AJ34,AQ34)</f>
        <v>0</v>
      </c>
      <c r="AJ34" s="292">
        <f>SUM(AK34:AP34)</f>
        <v>0</v>
      </c>
      <c r="AK34" s="292">
        <v>0</v>
      </c>
      <c r="AL34" s="292">
        <v>0</v>
      </c>
      <c r="AM34" s="292">
        <v>0</v>
      </c>
      <c r="AN34" s="292">
        <v>0</v>
      </c>
      <c r="AO34" s="292">
        <v>0</v>
      </c>
      <c r="AP34" s="292">
        <v>0</v>
      </c>
      <c r="AQ34" s="292">
        <f>SUM(AR34:AW34)</f>
        <v>0</v>
      </c>
      <c r="AR34" s="292">
        <v>0</v>
      </c>
      <c r="AS34" s="292">
        <v>0</v>
      </c>
      <c r="AT34" s="292">
        <v>0</v>
      </c>
      <c r="AU34" s="292">
        <v>0</v>
      </c>
      <c r="AV34" s="292">
        <v>0</v>
      </c>
      <c r="AW34" s="292">
        <v>0</v>
      </c>
      <c r="AX34" s="292">
        <f>SUM(AY34,BF34)</f>
        <v>0</v>
      </c>
      <c r="AY34" s="292">
        <f>SUM(AZ34:BE34)</f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2">
        <v>0</v>
      </c>
      <c r="BF34" s="292">
        <f>SUM(BG34:BL34)</f>
        <v>0</v>
      </c>
      <c r="BG34" s="292">
        <v>0</v>
      </c>
      <c r="BH34" s="292">
        <v>0</v>
      </c>
      <c r="BI34" s="292">
        <v>0</v>
      </c>
      <c r="BJ34" s="292">
        <v>0</v>
      </c>
      <c r="BK34" s="292">
        <v>0</v>
      </c>
      <c r="BL34" s="292">
        <v>0</v>
      </c>
      <c r="BM34" s="292">
        <f>SUM(BN34,BU34)</f>
        <v>0</v>
      </c>
      <c r="BN34" s="292">
        <f>SUM(BO34:BT34)</f>
        <v>0</v>
      </c>
      <c r="BO34" s="292"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f>SUM(BV34:CA34)</f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2">
        <f>SUM(CC34,CJ34)</f>
        <v>0</v>
      </c>
      <c r="CC34" s="292">
        <f>SUM(CD34:CI34)</f>
        <v>0</v>
      </c>
      <c r="CD34" s="292">
        <v>0</v>
      </c>
      <c r="CE34" s="292">
        <v>0</v>
      </c>
      <c r="CF34" s="292">
        <v>0</v>
      </c>
      <c r="CG34" s="292">
        <v>0</v>
      </c>
      <c r="CH34" s="292">
        <v>0</v>
      </c>
      <c r="CI34" s="292">
        <v>0</v>
      </c>
      <c r="CJ34" s="292">
        <f>SUM(CK34:CP34)</f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f>SUM(CR34,CY34)</f>
        <v>452</v>
      </c>
      <c r="CR34" s="292">
        <f>SUM(CS34:CX34)</f>
        <v>447</v>
      </c>
      <c r="CS34" s="292">
        <v>0</v>
      </c>
      <c r="CT34" s="292">
        <v>0</v>
      </c>
      <c r="CU34" s="292">
        <v>124</v>
      </c>
      <c r="CV34" s="292">
        <v>323</v>
      </c>
      <c r="CW34" s="292">
        <v>0</v>
      </c>
      <c r="CX34" s="292">
        <v>0</v>
      </c>
      <c r="CY34" s="292">
        <f>SUM(CZ34:DE34)</f>
        <v>5</v>
      </c>
      <c r="CZ34" s="292">
        <v>0</v>
      </c>
      <c r="DA34" s="292">
        <v>0</v>
      </c>
      <c r="DB34" s="292">
        <v>5</v>
      </c>
      <c r="DC34" s="292">
        <v>0</v>
      </c>
      <c r="DD34" s="292">
        <v>0</v>
      </c>
      <c r="DE34" s="292">
        <v>0</v>
      </c>
      <c r="DF34" s="292">
        <f>SUM(DG34,DN34)</f>
        <v>0</v>
      </c>
      <c r="DG34" s="292">
        <f>SUM(DH34:DM34)</f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f>SUM(DO34:DT34)</f>
        <v>0</v>
      </c>
      <c r="DO34" s="292">
        <v>0</v>
      </c>
      <c r="DP34" s="292">
        <v>0</v>
      </c>
      <c r="DQ34" s="292">
        <v>0</v>
      </c>
      <c r="DR34" s="292">
        <v>0</v>
      </c>
      <c r="DS34" s="292">
        <v>0</v>
      </c>
      <c r="DT34" s="292">
        <v>0</v>
      </c>
      <c r="DU34" s="292">
        <f>SUM(DV34:DY34)</f>
        <v>0</v>
      </c>
      <c r="DV34" s="292">
        <v>0</v>
      </c>
      <c r="DW34" s="292">
        <v>0</v>
      </c>
      <c r="DX34" s="292">
        <v>0</v>
      </c>
      <c r="DY34" s="292">
        <v>0</v>
      </c>
      <c r="DZ34" s="292">
        <f>SUM(EA34,EH34)</f>
        <v>0</v>
      </c>
      <c r="EA34" s="292">
        <f>SUM(EB34:EG34)</f>
        <v>0</v>
      </c>
      <c r="EB34" s="292">
        <v>0</v>
      </c>
      <c r="EC34" s="292">
        <v>0</v>
      </c>
      <c r="ED34" s="292">
        <v>0</v>
      </c>
      <c r="EE34" s="292">
        <v>0</v>
      </c>
      <c r="EF34" s="292">
        <v>0</v>
      </c>
      <c r="EG34" s="292">
        <v>0</v>
      </c>
      <c r="EH34" s="292">
        <f>SUM(EI34:EN34)</f>
        <v>0</v>
      </c>
      <c r="EI34" s="292">
        <v>0</v>
      </c>
      <c r="EJ34" s="292">
        <v>0</v>
      </c>
      <c r="EK34" s="292">
        <v>0</v>
      </c>
      <c r="EL34" s="292">
        <v>0</v>
      </c>
      <c r="EM34" s="292">
        <v>0</v>
      </c>
      <c r="EN34" s="292">
        <v>0</v>
      </c>
    </row>
    <row r="35" spans="1:144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SUM(E35,T35,AI35,AX35,BM35,CB35,CQ35,DF35,DU35,DZ35)</f>
        <v>10444</v>
      </c>
      <c r="E35" s="292">
        <f>SUM(F35,M35)</f>
        <v>8601</v>
      </c>
      <c r="F35" s="292">
        <f>SUM(G35:L35)</f>
        <v>8460</v>
      </c>
      <c r="G35" s="292">
        <v>0</v>
      </c>
      <c r="H35" s="292">
        <v>8458</v>
      </c>
      <c r="I35" s="292">
        <v>0</v>
      </c>
      <c r="J35" s="292">
        <v>0</v>
      </c>
      <c r="K35" s="292">
        <v>2</v>
      </c>
      <c r="L35" s="292">
        <v>0</v>
      </c>
      <c r="M35" s="292">
        <f>SUM(N35:S35)</f>
        <v>141</v>
      </c>
      <c r="N35" s="292">
        <v>0</v>
      </c>
      <c r="O35" s="292">
        <v>141</v>
      </c>
      <c r="P35" s="292">
        <v>0</v>
      </c>
      <c r="Q35" s="292">
        <v>0</v>
      </c>
      <c r="R35" s="292">
        <v>0</v>
      </c>
      <c r="S35" s="292">
        <v>0</v>
      </c>
      <c r="T35" s="292">
        <f>SUM(U35,AB35)</f>
        <v>323</v>
      </c>
      <c r="U35" s="292">
        <f>SUM(V35:AA35)</f>
        <v>189</v>
      </c>
      <c r="V35" s="292">
        <v>0</v>
      </c>
      <c r="W35" s="292">
        <v>0</v>
      </c>
      <c r="X35" s="292">
        <v>131</v>
      </c>
      <c r="Y35" s="292">
        <v>0</v>
      </c>
      <c r="Z35" s="292">
        <v>0</v>
      </c>
      <c r="AA35" s="292">
        <v>58</v>
      </c>
      <c r="AB35" s="292">
        <f>SUM(AC35:AH35)</f>
        <v>134</v>
      </c>
      <c r="AC35" s="292">
        <v>0</v>
      </c>
      <c r="AD35" s="292">
        <v>0</v>
      </c>
      <c r="AE35" s="292">
        <v>15</v>
      </c>
      <c r="AF35" s="292">
        <v>0</v>
      </c>
      <c r="AG35" s="292">
        <v>0</v>
      </c>
      <c r="AH35" s="292">
        <v>119</v>
      </c>
      <c r="AI35" s="292">
        <f>SUM(AJ35,AQ35)</f>
        <v>556</v>
      </c>
      <c r="AJ35" s="292">
        <f>SUM(AK35:AP35)</f>
        <v>556</v>
      </c>
      <c r="AK35" s="292">
        <v>0</v>
      </c>
      <c r="AL35" s="292">
        <v>0</v>
      </c>
      <c r="AM35" s="292">
        <v>0</v>
      </c>
      <c r="AN35" s="292">
        <v>556</v>
      </c>
      <c r="AO35" s="292">
        <v>0</v>
      </c>
      <c r="AP35" s="292">
        <v>0</v>
      </c>
      <c r="AQ35" s="292">
        <f>SUM(AR35:AW35)</f>
        <v>0</v>
      </c>
      <c r="AR35" s="292">
        <v>0</v>
      </c>
      <c r="AS35" s="292">
        <v>0</v>
      </c>
      <c r="AT35" s="292">
        <v>0</v>
      </c>
      <c r="AU35" s="292">
        <v>0</v>
      </c>
      <c r="AV35" s="292">
        <v>0</v>
      </c>
      <c r="AW35" s="292">
        <v>0</v>
      </c>
      <c r="AX35" s="292">
        <f>SUM(AY35,BF35)</f>
        <v>241</v>
      </c>
      <c r="AY35" s="292">
        <f>SUM(AZ35:BE35)</f>
        <v>241</v>
      </c>
      <c r="AZ35" s="292">
        <v>0</v>
      </c>
      <c r="BA35" s="292">
        <v>0</v>
      </c>
      <c r="BB35" s="292">
        <v>0</v>
      </c>
      <c r="BC35" s="292">
        <v>241</v>
      </c>
      <c r="BD35" s="292">
        <v>0</v>
      </c>
      <c r="BE35" s="292">
        <v>0</v>
      </c>
      <c r="BF35" s="292">
        <f>SUM(BG35:BL35)</f>
        <v>0</v>
      </c>
      <c r="BG35" s="292">
        <v>0</v>
      </c>
      <c r="BH35" s="292">
        <v>0</v>
      </c>
      <c r="BI35" s="292">
        <v>0</v>
      </c>
      <c r="BJ35" s="292">
        <v>0</v>
      </c>
      <c r="BK35" s="292">
        <v>0</v>
      </c>
      <c r="BL35" s="292">
        <v>0</v>
      </c>
      <c r="BM35" s="292">
        <f>SUM(BN35,BU35)</f>
        <v>0</v>
      </c>
      <c r="BN35" s="292">
        <f>SUM(BO35:BT35)</f>
        <v>0</v>
      </c>
      <c r="BO35" s="292"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f>SUM(BV35:CA35)</f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0</v>
      </c>
      <c r="CA35" s="292">
        <v>0</v>
      </c>
      <c r="CB35" s="292">
        <f>SUM(CC35,CJ35)</f>
        <v>0</v>
      </c>
      <c r="CC35" s="292">
        <f>SUM(CD35:CI35)</f>
        <v>0</v>
      </c>
      <c r="CD35" s="292">
        <v>0</v>
      </c>
      <c r="CE35" s="292">
        <v>0</v>
      </c>
      <c r="CF35" s="292">
        <v>0</v>
      </c>
      <c r="CG35" s="292">
        <v>0</v>
      </c>
      <c r="CH35" s="292">
        <v>0</v>
      </c>
      <c r="CI35" s="292">
        <v>0</v>
      </c>
      <c r="CJ35" s="292">
        <f>SUM(CK35:CP35)</f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f>SUM(CR35,CY35)</f>
        <v>370</v>
      </c>
      <c r="CR35" s="292">
        <f>SUM(CS35:CX35)</f>
        <v>370</v>
      </c>
      <c r="CS35" s="292">
        <v>0</v>
      </c>
      <c r="CT35" s="292">
        <v>0</v>
      </c>
      <c r="CU35" s="292">
        <v>0</v>
      </c>
      <c r="CV35" s="292">
        <v>370</v>
      </c>
      <c r="CW35" s="292">
        <v>0</v>
      </c>
      <c r="CX35" s="292">
        <v>0</v>
      </c>
      <c r="CY35" s="292">
        <f>SUM(CZ35:DE35)</f>
        <v>0</v>
      </c>
      <c r="CZ35" s="292">
        <v>0</v>
      </c>
      <c r="DA35" s="292">
        <v>0</v>
      </c>
      <c r="DB35" s="292">
        <v>0</v>
      </c>
      <c r="DC35" s="292">
        <v>0</v>
      </c>
      <c r="DD35" s="292">
        <v>0</v>
      </c>
      <c r="DE35" s="292">
        <v>0</v>
      </c>
      <c r="DF35" s="292">
        <f>SUM(DG35,DN35)</f>
        <v>0</v>
      </c>
      <c r="DG35" s="292">
        <f>SUM(DH35:DM35)</f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f>SUM(DO35:DT35)</f>
        <v>0</v>
      </c>
      <c r="DO35" s="292">
        <v>0</v>
      </c>
      <c r="DP35" s="292">
        <v>0</v>
      </c>
      <c r="DQ35" s="292">
        <v>0</v>
      </c>
      <c r="DR35" s="292">
        <v>0</v>
      </c>
      <c r="DS35" s="292">
        <v>0</v>
      </c>
      <c r="DT35" s="292">
        <v>0</v>
      </c>
      <c r="DU35" s="292">
        <f>SUM(DV35:DY35)</f>
        <v>353</v>
      </c>
      <c r="DV35" s="292">
        <v>353</v>
      </c>
      <c r="DW35" s="292">
        <v>0</v>
      </c>
      <c r="DX35" s="292">
        <v>0</v>
      </c>
      <c r="DY35" s="292">
        <v>0</v>
      </c>
      <c r="DZ35" s="292">
        <f>SUM(EA35,EH35)</f>
        <v>0</v>
      </c>
      <c r="EA35" s="292">
        <f>SUM(EB35:EG35)</f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f>SUM(EI35:EN35)</f>
        <v>0</v>
      </c>
      <c r="EI35" s="292">
        <v>0</v>
      </c>
      <c r="EJ35" s="292">
        <v>0</v>
      </c>
      <c r="EK35" s="292">
        <v>0</v>
      </c>
      <c r="EL35" s="292">
        <v>0</v>
      </c>
      <c r="EM35" s="292">
        <v>0</v>
      </c>
      <c r="EN35" s="292">
        <v>0</v>
      </c>
    </row>
    <row r="36" spans="1:144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SUM(E36,T36,AI36,AX36,BM36,CB36,CQ36,DF36,DU36,DZ36)</f>
        <v>363</v>
      </c>
      <c r="E36" s="292">
        <f>SUM(F36,M36)</f>
        <v>312</v>
      </c>
      <c r="F36" s="292">
        <f>SUM(G36:L36)</f>
        <v>206</v>
      </c>
      <c r="G36" s="292">
        <v>0</v>
      </c>
      <c r="H36" s="292">
        <v>156</v>
      </c>
      <c r="I36" s="292">
        <v>50</v>
      </c>
      <c r="J36" s="292">
        <v>0</v>
      </c>
      <c r="K36" s="292">
        <v>0</v>
      </c>
      <c r="L36" s="292">
        <v>0</v>
      </c>
      <c r="M36" s="292">
        <f>SUM(N36:S36)</f>
        <v>106</v>
      </c>
      <c r="N36" s="292">
        <v>0</v>
      </c>
      <c r="O36" s="292">
        <v>101</v>
      </c>
      <c r="P36" s="292">
        <v>5</v>
      </c>
      <c r="Q36" s="292">
        <v>0</v>
      </c>
      <c r="R36" s="292">
        <v>0</v>
      </c>
      <c r="S36" s="292">
        <v>0</v>
      </c>
      <c r="T36" s="292">
        <f>SUM(U36,AB36)</f>
        <v>0</v>
      </c>
      <c r="U36" s="292">
        <f>SUM(V36:AA36)</f>
        <v>0</v>
      </c>
      <c r="V36" s="292">
        <v>0</v>
      </c>
      <c r="W36" s="292">
        <v>0</v>
      </c>
      <c r="X36" s="292">
        <v>0</v>
      </c>
      <c r="Y36" s="292">
        <v>0</v>
      </c>
      <c r="Z36" s="292">
        <v>0</v>
      </c>
      <c r="AA36" s="292">
        <v>0</v>
      </c>
      <c r="AB36" s="292">
        <f>SUM(AC36:AH36)</f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f>SUM(AJ36,AQ36)</f>
        <v>0</v>
      </c>
      <c r="AJ36" s="292">
        <f>SUM(AK36:AP36)</f>
        <v>0</v>
      </c>
      <c r="AK36" s="292">
        <v>0</v>
      </c>
      <c r="AL36" s="292">
        <v>0</v>
      </c>
      <c r="AM36" s="292">
        <v>0</v>
      </c>
      <c r="AN36" s="292">
        <v>0</v>
      </c>
      <c r="AO36" s="292">
        <v>0</v>
      </c>
      <c r="AP36" s="292">
        <v>0</v>
      </c>
      <c r="AQ36" s="292">
        <f>SUM(AR36:AW36)</f>
        <v>0</v>
      </c>
      <c r="AR36" s="292">
        <v>0</v>
      </c>
      <c r="AS36" s="292">
        <v>0</v>
      </c>
      <c r="AT36" s="292">
        <v>0</v>
      </c>
      <c r="AU36" s="292">
        <v>0</v>
      </c>
      <c r="AV36" s="292">
        <v>0</v>
      </c>
      <c r="AW36" s="292">
        <v>0</v>
      </c>
      <c r="AX36" s="292">
        <f>SUM(AY36,BF36)</f>
        <v>0</v>
      </c>
      <c r="AY36" s="292">
        <f>SUM(AZ36:BE36)</f>
        <v>0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2">
        <v>0</v>
      </c>
      <c r="BF36" s="292">
        <f>SUM(BG36:BL36)</f>
        <v>0</v>
      </c>
      <c r="BG36" s="292">
        <v>0</v>
      </c>
      <c r="BH36" s="292">
        <v>0</v>
      </c>
      <c r="BI36" s="292">
        <v>0</v>
      </c>
      <c r="BJ36" s="292">
        <v>0</v>
      </c>
      <c r="BK36" s="292">
        <v>0</v>
      </c>
      <c r="BL36" s="292">
        <v>0</v>
      </c>
      <c r="BM36" s="292">
        <f>SUM(BN36,BU36)</f>
        <v>0</v>
      </c>
      <c r="BN36" s="292">
        <f>SUM(BO36:BT36)</f>
        <v>0</v>
      </c>
      <c r="BO36" s="292"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f>SUM(BV36:CA36)</f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2">
        <f>SUM(CC36,CJ36)</f>
        <v>0</v>
      </c>
      <c r="CC36" s="292">
        <f>SUM(CD36:CI36)</f>
        <v>0</v>
      </c>
      <c r="CD36" s="292">
        <v>0</v>
      </c>
      <c r="CE36" s="292">
        <v>0</v>
      </c>
      <c r="CF36" s="292">
        <v>0</v>
      </c>
      <c r="CG36" s="292">
        <v>0</v>
      </c>
      <c r="CH36" s="292">
        <v>0</v>
      </c>
      <c r="CI36" s="292">
        <v>0</v>
      </c>
      <c r="CJ36" s="292">
        <f>SUM(CK36:CP36)</f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f>SUM(CR36,CY36)</f>
        <v>0</v>
      </c>
      <c r="CR36" s="292">
        <f>SUM(CS36:CX36)</f>
        <v>0</v>
      </c>
      <c r="CS36" s="292">
        <v>0</v>
      </c>
      <c r="CT36" s="292">
        <v>0</v>
      </c>
      <c r="CU36" s="292">
        <v>0</v>
      </c>
      <c r="CV36" s="292">
        <v>0</v>
      </c>
      <c r="CW36" s="292">
        <v>0</v>
      </c>
      <c r="CX36" s="292">
        <v>0</v>
      </c>
      <c r="CY36" s="292">
        <f>SUM(CZ36:DE36)</f>
        <v>0</v>
      </c>
      <c r="CZ36" s="292">
        <v>0</v>
      </c>
      <c r="DA36" s="292">
        <v>0</v>
      </c>
      <c r="DB36" s="292">
        <v>0</v>
      </c>
      <c r="DC36" s="292">
        <v>0</v>
      </c>
      <c r="DD36" s="292">
        <v>0</v>
      </c>
      <c r="DE36" s="292">
        <v>0</v>
      </c>
      <c r="DF36" s="292">
        <f>SUM(DG36,DN36)</f>
        <v>26</v>
      </c>
      <c r="DG36" s="292">
        <f>SUM(DH36:DM36)</f>
        <v>26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26</v>
      </c>
      <c r="DN36" s="292">
        <f>SUM(DO36:DT36)</f>
        <v>0</v>
      </c>
      <c r="DO36" s="292">
        <v>0</v>
      </c>
      <c r="DP36" s="292">
        <v>0</v>
      </c>
      <c r="DQ36" s="292">
        <v>0</v>
      </c>
      <c r="DR36" s="292">
        <v>0</v>
      </c>
      <c r="DS36" s="292">
        <v>0</v>
      </c>
      <c r="DT36" s="292">
        <v>0</v>
      </c>
      <c r="DU36" s="292">
        <f>SUM(DV36:DY36)</f>
        <v>25</v>
      </c>
      <c r="DV36" s="292">
        <v>25</v>
      </c>
      <c r="DW36" s="292">
        <v>0</v>
      </c>
      <c r="DX36" s="292">
        <v>0</v>
      </c>
      <c r="DY36" s="292">
        <v>0</v>
      </c>
      <c r="DZ36" s="292">
        <f>SUM(EA36,EH36)</f>
        <v>0</v>
      </c>
      <c r="EA36" s="292">
        <f>SUM(EB36:EG36)</f>
        <v>0</v>
      </c>
      <c r="EB36" s="292">
        <v>0</v>
      </c>
      <c r="EC36" s="292">
        <v>0</v>
      </c>
      <c r="ED36" s="292">
        <v>0</v>
      </c>
      <c r="EE36" s="292">
        <v>0</v>
      </c>
      <c r="EF36" s="292">
        <v>0</v>
      </c>
      <c r="EG36" s="292">
        <v>0</v>
      </c>
      <c r="EH36" s="292">
        <f>SUM(EI36:EN36)</f>
        <v>0</v>
      </c>
      <c r="EI36" s="292">
        <v>0</v>
      </c>
      <c r="EJ36" s="292">
        <v>0</v>
      </c>
      <c r="EK36" s="292">
        <v>0</v>
      </c>
      <c r="EL36" s="292">
        <v>0</v>
      </c>
      <c r="EM36" s="292">
        <v>0</v>
      </c>
      <c r="EN36" s="292">
        <v>0</v>
      </c>
    </row>
    <row r="37" spans="1:144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SUM(E37,T37,AI37,AX37,BM37,CB37,CQ37,DF37,DU37,DZ37)</f>
        <v>496</v>
      </c>
      <c r="E37" s="292">
        <f>SUM(F37,M37)</f>
        <v>210</v>
      </c>
      <c r="F37" s="292">
        <f>SUM(G37:L37)</f>
        <v>72</v>
      </c>
      <c r="G37" s="292">
        <v>0</v>
      </c>
      <c r="H37" s="292">
        <v>72</v>
      </c>
      <c r="I37" s="292">
        <v>0</v>
      </c>
      <c r="J37" s="292">
        <v>0</v>
      </c>
      <c r="K37" s="292">
        <v>0</v>
      </c>
      <c r="L37" s="292">
        <v>0</v>
      </c>
      <c r="M37" s="292">
        <f>SUM(N37:S37)</f>
        <v>138</v>
      </c>
      <c r="N37" s="292">
        <v>0</v>
      </c>
      <c r="O37" s="292">
        <v>138</v>
      </c>
      <c r="P37" s="292">
        <v>0</v>
      </c>
      <c r="Q37" s="292">
        <v>0</v>
      </c>
      <c r="R37" s="292">
        <v>0</v>
      </c>
      <c r="S37" s="292">
        <v>0</v>
      </c>
      <c r="T37" s="292">
        <f>SUM(U37,AB37)</f>
        <v>0</v>
      </c>
      <c r="U37" s="292">
        <f>SUM(V37:AA37)</f>
        <v>0</v>
      </c>
      <c r="V37" s="292">
        <v>0</v>
      </c>
      <c r="W37" s="292">
        <v>0</v>
      </c>
      <c r="X37" s="292">
        <v>0</v>
      </c>
      <c r="Y37" s="292">
        <v>0</v>
      </c>
      <c r="Z37" s="292">
        <v>0</v>
      </c>
      <c r="AA37" s="292">
        <v>0</v>
      </c>
      <c r="AB37" s="292">
        <f>SUM(AC37:AH37)</f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f>SUM(AJ37,AQ37)</f>
        <v>0</v>
      </c>
      <c r="AJ37" s="292">
        <f>SUM(AK37:AP37)</f>
        <v>0</v>
      </c>
      <c r="AK37" s="292">
        <v>0</v>
      </c>
      <c r="AL37" s="292">
        <v>0</v>
      </c>
      <c r="AM37" s="292">
        <v>0</v>
      </c>
      <c r="AN37" s="292">
        <v>0</v>
      </c>
      <c r="AO37" s="292">
        <v>0</v>
      </c>
      <c r="AP37" s="292">
        <v>0</v>
      </c>
      <c r="AQ37" s="292">
        <f>SUM(AR37:AW37)</f>
        <v>0</v>
      </c>
      <c r="AR37" s="292">
        <v>0</v>
      </c>
      <c r="AS37" s="292">
        <v>0</v>
      </c>
      <c r="AT37" s="292">
        <v>0</v>
      </c>
      <c r="AU37" s="292">
        <v>0</v>
      </c>
      <c r="AV37" s="292">
        <v>0</v>
      </c>
      <c r="AW37" s="292">
        <v>0</v>
      </c>
      <c r="AX37" s="292">
        <f>SUM(AY37,BF37)</f>
        <v>0</v>
      </c>
      <c r="AY37" s="292">
        <f>SUM(AZ37:BE37)</f>
        <v>0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2">
        <v>0</v>
      </c>
      <c r="BF37" s="292">
        <f>SUM(BG37:BL37)</f>
        <v>0</v>
      </c>
      <c r="BG37" s="292">
        <v>0</v>
      </c>
      <c r="BH37" s="292">
        <v>0</v>
      </c>
      <c r="BI37" s="292">
        <v>0</v>
      </c>
      <c r="BJ37" s="292">
        <v>0</v>
      </c>
      <c r="BK37" s="292">
        <v>0</v>
      </c>
      <c r="BL37" s="292">
        <v>0</v>
      </c>
      <c r="BM37" s="292">
        <f>SUM(BN37,BU37)</f>
        <v>0</v>
      </c>
      <c r="BN37" s="292">
        <f>SUM(BO37:BT37)</f>
        <v>0</v>
      </c>
      <c r="BO37" s="292"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f>SUM(BV37:CA37)</f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2">
        <f>SUM(CC37,CJ37)</f>
        <v>0</v>
      </c>
      <c r="CC37" s="292">
        <f>SUM(CD37:CI37)</f>
        <v>0</v>
      </c>
      <c r="CD37" s="292">
        <v>0</v>
      </c>
      <c r="CE37" s="292">
        <v>0</v>
      </c>
      <c r="CF37" s="292">
        <v>0</v>
      </c>
      <c r="CG37" s="292">
        <v>0</v>
      </c>
      <c r="CH37" s="292">
        <v>0</v>
      </c>
      <c r="CI37" s="292">
        <v>0</v>
      </c>
      <c r="CJ37" s="292">
        <f>SUM(CK37:CP37)</f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f>SUM(CR37,CY37)</f>
        <v>0</v>
      </c>
      <c r="CR37" s="292">
        <f>SUM(CS37:CX37)</f>
        <v>0</v>
      </c>
      <c r="CS37" s="292">
        <v>0</v>
      </c>
      <c r="CT37" s="292">
        <v>0</v>
      </c>
      <c r="CU37" s="292">
        <v>0</v>
      </c>
      <c r="CV37" s="292">
        <v>0</v>
      </c>
      <c r="CW37" s="292">
        <v>0</v>
      </c>
      <c r="CX37" s="292">
        <v>0</v>
      </c>
      <c r="CY37" s="292">
        <f>SUM(CZ37:DE37)</f>
        <v>0</v>
      </c>
      <c r="CZ37" s="292">
        <v>0</v>
      </c>
      <c r="DA37" s="292">
        <v>0</v>
      </c>
      <c r="DB37" s="292">
        <v>0</v>
      </c>
      <c r="DC37" s="292">
        <v>0</v>
      </c>
      <c r="DD37" s="292">
        <v>0</v>
      </c>
      <c r="DE37" s="292">
        <v>0</v>
      </c>
      <c r="DF37" s="292">
        <f>SUM(DG37,DN37)</f>
        <v>0</v>
      </c>
      <c r="DG37" s="292">
        <f>SUM(DH37:DM37)</f>
        <v>0</v>
      </c>
      <c r="DH37" s="292">
        <v>0</v>
      </c>
      <c r="DI37" s="292">
        <v>0</v>
      </c>
      <c r="DJ37" s="292">
        <v>0</v>
      </c>
      <c r="DK37" s="292">
        <v>0</v>
      </c>
      <c r="DL37" s="292">
        <v>0</v>
      </c>
      <c r="DM37" s="292">
        <v>0</v>
      </c>
      <c r="DN37" s="292">
        <f>SUM(DO37:DT37)</f>
        <v>0</v>
      </c>
      <c r="DO37" s="292">
        <v>0</v>
      </c>
      <c r="DP37" s="292">
        <v>0</v>
      </c>
      <c r="DQ37" s="292">
        <v>0</v>
      </c>
      <c r="DR37" s="292">
        <v>0</v>
      </c>
      <c r="DS37" s="292">
        <v>0</v>
      </c>
      <c r="DT37" s="292">
        <v>0</v>
      </c>
      <c r="DU37" s="292">
        <f>SUM(DV37:DY37)</f>
        <v>154</v>
      </c>
      <c r="DV37" s="292">
        <v>52</v>
      </c>
      <c r="DW37" s="292">
        <v>0</v>
      </c>
      <c r="DX37" s="292">
        <v>102</v>
      </c>
      <c r="DY37" s="292">
        <v>0</v>
      </c>
      <c r="DZ37" s="292">
        <f>SUM(EA37,EH37)</f>
        <v>132</v>
      </c>
      <c r="EA37" s="292">
        <f>SUM(EB37:EG37)</f>
        <v>36</v>
      </c>
      <c r="EB37" s="292">
        <v>0</v>
      </c>
      <c r="EC37" s="292">
        <v>0</v>
      </c>
      <c r="ED37" s="292">
        <v>36</v>
      </c>
      <c r="EE37" s="292">
        <v>0</v>
      </c>
      <c r="EF37" s="292">
        <v>0</v>
      </c>
      <c r="EG37" s="292">
        <v>0</v>
      </c>
      <c r="EH37" s="292">
        <f>SUM(EI37:EN37)</f>
        <v>96</v>
      </c>
      <c r="EI37" s="292">
        <v>0</v>
      </c>
      <c r="EJ37" s="292">
        <v>0</v>
      </c>
      <c r="EK37" s="292">
        <v>82</v>
      </c>
      <c r="EL37" s="292">
        <v>0</v>
      </c>
      <c r="EM37" s="292">
        <v>0</v>
      </c>
      <c r="EN37" s="292">
        <v>14</v>
      </c>
    </row>
    <row r="38" spans="1:144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SUM(E38,T38,AI38,AX38,BM38,CB38,CQ38,DF38,DU38,DZ38)</f>
        <v>165</v>
      </c>
      <c r="E38" s="292">
        <f>SUM(F38,M38)</f>
        <v>106</v>
      </c>
      <c r="F38" s="292">
        <f>SUM(G38:L38)</f>
        <v>105</v>
      </c>
      <c r="G38" s="292">
        <v>0</v>
      </c>
      <c r="H38" s="292">
        <v>105</v>
      </c>
      <c r="I38" s="292">
        <v>0</v>
      </c>
      <c r="J38" s="292">
        <v>0</v>
      </c>
      <c r="K38" s="292">
        <v>0</v>
      </c>
      <c r="L38" s="292">
        <v>0</v>
      </c>
      <c r="M38" s="292">
        <f>SUM(N38:S38)</f>
        <v>1</v>
      </c>
      <c r="N38" s="292">
        <v>0</v>
      </c>
      <c r="O38" s="292">
        <v>1</v>
      </c>
      <c r="P38" s="292">
        <v>0</v>
      </c>
      <c r="Q38" s="292">
        <v>0</v>
      </c>
      <c r="R38" s="292">
        <v>0</v>
      </c>
      <c r="S38" s="292">
        <v>0</v>
      </c>
      <c r="T38" s="292">
        <f>SUM(U38,AB38)</f>
        <v>0</v>
      </c>
      <c r="U38" s="292">
        <f>SUM(V38:AA38)</f>
        <v>0</v>
      </c>
      <c r="V38" s="292">
        <v>0</v>
      </c>
      <c r="W38" s="292">
        <v>0</v>
      </c>
      <c r="X38" s="292">
        <v>0</v>
      </c>
      <c r="Y38" s="292">
        <v>0</v>
      </c>
      <c r="Z38" s="292">
        <v>0</v>
      </c>
      <c r="AA38" s="292">
        <v>0</v>
      </c>
      <c r="AB38" s="292">
        <f>SUM(AC38:AH38)</f>
        <v>0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2">
        <f>SUM(AJ38,AQ38)</f>
        <v>0</v>
      </c>
      <c r="AJ38" s="292">
        <f>SUM(AK38:AP38)</f>
        <v>0</v>
      </c>
      <c r="AK38" s="292">
        <v>0</v>
      </c>
      <c r="AL38" s="292">
        <v>0</v>
      </c>
      <c r="AM38" s="292">
        <v>0</v>
      </c>
      <c r="AN38" s="292">
        <v>0</v>
      </c>
      <c r="AO38" s="292">
        <v>0</v>
      </c>
      <c r="AP38" s="292">
        <v>0</v>
      </c>
      <c r="AQ38" s="292">
        <f>SUM(AR38:AW38)</f>
        <v>0</v>
      </c>
      <c r="AR38" s="292">
        <v>0</v>
      </c>
      <c r="AS38" s="292">
        <v>0</v>
      </c>
      <c r="AT38" s="292">
        <v>0</v>
      </c>
      <c r="AU38" s="292">
        <v>0</v>
      </c>
      <c r="AV38" s="292">
        <v>0</v>
      </c>
      <c r="AW38" s="292">
        <v>0</v>
      </c>
      <c r="AX38" s="292">
        <f>SUM(AY38,BF38)</f>
        <v>0</v>
      </c>
      <c r="AY38" s="292">
        <f>SUM(AZ38:BE38)</f>
        <v>0</v>
      </c>
      <c r="AZ38" s="292">
        <v>0</v>
      </c>
      <c r="BA38" s="292">
        <v>0</v>
      </c>
      <c r="BB38" s="292">
        <v>0</v>
      </c>
      <c r="BC38" s="292">
        <v>0</v>
      </c>
      <c r="BD38" s="292">
        <v>0</v>
      </c>
      <c r="BE38" s="292">
        <v>0</v>
      </c>
      <c r="BF38" s="292">
        <f>SUM(BG38:BL38)</f>
        <v>0</v>
      </c>
      <c r="BG38" s="292">
        <v>0</v>
      </c>
      <c r="BH38" s="292">
        <v>0</v>
      </c>
      <c r="BI38" s="292">
        <v>0</v>
      </c>
      <c r="BJ38" s="292">
        <v>0</v>
      </c>
      <c r="BK38" s="292">
        <v>0</v>
      </c>
      <c r="BL38" s="292">
        <v>0</v>
      </c>
      <c r="BM38" s="292">
        <f>SUM(BN38,BU38)</f>
        <v>0</v>
      </c>
      <c r="BN38" s="292">
        <f>SUM(BO38:BT38)</f>
        <v>0</v>
      </c>
      <c r="BO38" s="292">
        <v>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f>SUM(BV38:CA38)</f>
        <v>0</v>
      </c>
      <c r="BV38" s="292">
        <v>0</v>
      </c>
      <c r="BW38" s="292">
        <v>0</v>
      </c>
      <c r="BX38" s="292">
        <v>0</v>
      </c>
      <c r="BY38" s="292">
        <v>0</v>
      </c>
      <c r="BZ38" s="292">
        <v>0</v>
      </c>
      <c r="CA38" s="292">
        <v>0</v>
      </c>
      <c r="CB38" s="292">
        <f>SUM(CC38,CJ38)</f>
        <v>0</v>
      </c>
      <c r="CC38" s="292">
        <f>SUM(CD38:CI38)</f>
        <v>0</v>
      </c>
      <c r="CD38" s="292">
        <v>0</v>
      </c>
      <c r="CE38" s="292">
        <v>0</v>
      </c>
      <c r="CF38" s="292">
        <v>0</v>
      </c>
      <c r="CG38" s="292">
        <v>0</v>
      </c>
      <c r="CH38" s="292">
        <v>0</v>
      </c>
      <c r="CI38" s="292">
        <v>0</v>
      </c>
      <c r="CJ38" s="292">
        <f>SUM(CK38:CP38)</f>
        <v>0</v>
      </c>
      <c r="CK38" s="292">
        <v>0</v>
      </c>
      <c r="CL38" s="292">
        <v>0</v>
      </c>
      <c r="CM38" s="292">
        <v>0</v>
      </c>
      <c r="CN38" s="292">
        <v>0</v>
      </c>
      <c r="CO38" s="292">
        <v>0</v>
      </c>
      <c r="CP38" s="292">
        <v>0</v>
      </c>
      <c r="CQ38" s="292">
        <f>SUM(CR38,CY38)</f>
        <v>59</v>
      </c>
      <c r="CR38" s="292">
        <f>SUM(CS38:CX38)</f>
        <v>55</v>
      </c>
      <c r="CS38" s="292">
        <v>0</v>
      </c>
      <c r="CT38" s="292">
        <v>0</v>
      </c>
      <c r="CU38" s="292">
        <v>23</v>
      </c>
      <c r="CV38" s="292">
        <v>28</v>
      </c>
      <c r="CW38" s="292">
        <v>0</v>
      </c>
      <c r="CX38" s="292">
        <v>4</v>
      </c>
      <c r="CY38" s="292">
        <f>SUM(CZ38:DE38)</f>
        <v>4</v>
      </c>
      <c r="CZ38" s="292">
        <v>0</v>
      </c>
      <c r="DA38" s="292">
        <v>0</v>
      </c>
      <c r="DB38" s="292">
        <v>3</v>
      </c>
      <c r="DC38" s="292">
        <v>0</v>
      </c>
      <c r="DD38" s="292">
        <v>0</v>
      </c>
      <c r="DE38" s="292">
        <v>1</v>
      </c>
      <c r="DF38" s="292">
        <f>SUM(DG38,DN38)</f>
        <v>0</v>
      </c>
      <c r="DG38" s="292">
        <f>SUM(DH38:DM38)</f>
        <v>0</v>
      </c>
      <c r="DH38" s="292">
        <v>0</v>
      </c>
      <c r="DI38" s="292">
        <v>0</v>
      </c>
      <c r="DJ38" s="292">
        <v>0</v>
      </c>
      <c r="DK38" s="292">
        <v>0</v>
      </c>
      <c r="DL38" s="292">
        <v>0</v>
      </c>
      <c r="DM38" s="292">
        <v>0</v>
      </c>
      <c r="DN38" s="292">
        <f>SUM(DO38:DT38)</f>
        <v>0</v>
      </c>
      <c r="DO38" s="292">
        <v>0</v>
      </c>
      <c r="DP38" s="292">
        <v>0</v>
      </c>
      <c r="DQ38" s="292">
        <v>0</v>
      </c>
      <c r="DR38" s="292">
        <v>0</v>
      </c>
      <c r="DS38" s="292">
        <v>0</v>
      </c>
      <c r="DT38" s="292">
        <v>0</v>
      </c>
      <c r="DU38" s="292">
        <f>SUM(DV38:DY38)</f>
        <v>0</v>
      </c>
      <c r="DV38" s="292">
        <v>0</v>
      </c>
      <c r="DW38" s="292">
        <v>0</v>
      </c>
      <c r="DX38" s="292">
        <v>0</v>
      </c>
      <c r="DY38" s="292">
        <v>0</v>
      </c>
      <c r="DZ38" s="292">
        <f>SUM(EA38,EH38)</f>
        <v>0</v>
      </c>
      <c r="EA38" s="292">
        <f>SUM(EB38:EG38)</f>
        <v>0</v>
      </c>
      <c r="EB38" s="292">
        <v>0</v>
      </c>
      <c r="EC38" s="292">
        <v>0</v>
      </c>
      <c r="ED38" s="292">
        <v>0</v>
      </c>
      <c r="EE38" s="292">
        <v>0</v>
      </c>
      <c r="EF38" s="292">
        <v>0</v>
      </c>
      <c r="EG38" s="292">
        <v>0</v>
      </c>
      <c r="EH38" s="292">
        <f>SUM(EI38:EN38)</f>
        <v>0</v>
      </c>
      <c r="EI38" s="292">
        <v>0</v>
      </c>
      <c r="EJ38" s="292">
        <v>0</v>
      </c>
      <c r="EK38" s="292">
        <v>0</v>
      </c>
      <c r="EL38" s="292">
        <v>0</v>
      </c>
      <c r="EM38" s="292">
        <v>0</v>
      </c>
      <c r="EN38" s="292">
        <v>0</v>
      </c>
    </row>
    <row r="39" spans="1:144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SUM(E39,T39,AI39,AX39,BM39,CB39,CQ39,DF39,DU39,DZ39)</f>
        <v>151</v>
      </c>
      <c r="E39" s="292">
        <f>SUM(F39,M39)</f>
        <v>123</v>
      </c>
      <c r="F39" s="292">
        <f>SUM(G39:L39)</f>
        <v>123</v>
      </c>
      <c r="G39" s="292">
        <v>0</v>
      </c>
      <c r="H39" s="292">
        <v>114</v>
      </c>
      <c r="I39" s="292">
        <v>8</v>
      </c>
      <c r="J39" s="292">
        <v>0</v>
      </c>
      <c r="K39" s="292">
        <v>0</v>
      </c>
      <c r="L39" s="292">
        <v>1</v>
      </c>
      <c r="M39" s="292">
        <f>SUM(N39:S39)</f>
        <v>0</v>
      </c>
      <c r="N39" s="292">
        <v>0</v>
      </c>
      <c r="O39" s="292">
        <v>0</v>
      </c>
      <c r="P39" s="292">
        <v>0</v>
      </c>
      <c r="Q39" s="292">
        <v>0</v>
      </c>
      <c r="R39" s="292">
        <v>0</v>
      </c>
      <c r="S39" s="292">
        <v>0</v>
      </c>
      <c r="T39" s="292">
        <f>SUM(U39,AB39)</f>
        <v>0</v>
      </c>
      <c r="U39" s="292">
        <f>SUM(V39:AA39)</f>
        <v>0</v>
      </c>
      <c r="V39" s="292">
        <v>0</v>
      </c>
      <c r="W39" s="292">
        <v>0</v>
      </c>
      <c r="X39" s="292">
        <v>0</v>
      </c>
      <c r="Y39" s="292">
        <v>0</v>
      </c>
      <c r="Z39" s="292">
        <v>0</v>
      </c>
      <c r="AA39" s="292">
        <v>0</v>
      </c>
      <c r="AB39" s="292">
        <f>SUM(AC39:AH39)</f>
        <v>0</v>
      </c>
      <c r="AC39" s="292"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2">
        <f>SUM(AJ39,AQ39)</f>
        <v>23</v>
      </c>
      <c r="AJ39" s="292">
        <f>SUM(AK39:AP39)</f>
        <v>23</v>
      </c>
      <c r="AK39" s="292">
        <v>0</v>
      </c>
      <c r="AL39" s="292">
        <v>0</v>
      </c>
      <c r="AM39" s="292">
        <v>0</v>
      </c>
      <c r="AN39" s="292">
        <v>23</v>
      </c>
      <c r="AO39" s="292">
        <v>0</v>
      </c>
      <c r="AP39" s="292">
        <v>0</v>
      </c>
      <c r="AQ39" s="292">
        <f>SUM(AR39:AW39)</f>
        <v>0</v>
      </c>
      <c r="AR39" s="292">
        <v>0</v>
      </c>
      <c r="AS39" s="292">
        <v>0</v>
      </c>
      <c r="AT39" s="292">
        <v>0</v>
      </c>
      <c r="AU39" s="292">
        <v>0</v>
      </c>
      <c r="AV39" s="292">
        <v>0</v>
      </c>
      <c r="AW39" s="292">
        <v>0</v>
      </c>
      <c r="AX39" s="292">
        <f>SUM(AY39,BF39)</f>
        <v>0</v>
      </c>
      <c r="AY39" s="292">
        <f>SUM(AZ39:BE39)</f>
        <v>0</v>
      </c>
      <c r="AZ39" s="292">
        <v>0</v>
      </c>
      <c r="BA39" s="292">
        <v>0</v>
      </c>
      <c r="BB39" s="292">
        <v>0</v>
      </c>
      <c r="BC39" s="292">
        <v>0</v>
      </c>
      <c r="BD39" s="292">
        <v>0</v>
      </c>
      <c r="BE39" s="292">
        <v>0</v>
      </c>
      <c r="BF39" s="292">
        <f>SUM(BG39:BL39)</f>
        <v>0</v>
      </c>
      <c r="BG39" s="292">
        <v>0</v>
      </c>
      <c r="BH39" s="292">
        <v>0</v>
      </c>
      <c r="BI39" s="292">
        <v>0</v>
      </c>
      <c r="BJ39" s="292">
        <v>0</v>
      </c>
      <c r="BK39" s="292">
        <v>0</v>
      </c>
      <c r="BL39" s="292">
        <v>0</v>
      </c>
      <c r="BM39" s="292">
        <f>SUM(BN39,BU39)</f>
        <v>0</v>
      </c>
      <c r="BN39" s="292">
        <f>SUM(BO39:BT39)</f>
        <v>0</v>
      </c>
      <c r="BO39" s="292"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f>SUM(BV39:CA39)</f>
        <v>0</v>
      </c>
      <c r="BV39" s="292">
        <v>0</v>
      </c>
      <c r="BW39" s="292">
        <v>0</v>
      </c>
      <c r="BX39" s="292">
        <v>0</v>
      </c>
      <c r="BY39" s="292">
        <v>0</v>
      </c>
      <c r="BZ39" s="292">
        <v>0</v>
      </c>
      <c r="CA39" s="292">
        <v>0</v>
      </c>
      <c r="CB39" s="292">
        <f>SUM(CC39,CJ39)</f>
        <v>0</v>
      </c>
      <c r="CC39" s="292">
        <f>SUM(CD39:CI39)</f>
        <v>0</v>
      </c>
      <c r="CD39" s="292">
        <v>0</v>
      </c>
      <c r="CE39" s="292">
        <v>0</v>
      </c>
      <c r="CF39" s="292">
        <v>0</v>
      </c>
      <c r="CG39" s="292">
        <v>0</v>
      </c>
      <c r="CH39" s="292">
        <v>0</v>
      </c>
      <c r="CI39" s="292">
        <v>0</v>
      </c>
      <c r="CJ39" s="292">
        <f>SUM(CK39:CP39)</f>
        <v>0</v>
      </c>
      <c r="CK39" s="292">
        <v>0</v>
      </c>
      <c r="CL39" s="292">
        <v>0</v>
      </c>
      <c r="CM39" s="292">
        <v>0</v>
      </c>
      <c r="CN39" s="292">
        <v>0</v>
      </c>
      <c r="CO39" s="292">
        <v>0</v>
      </c>
      <c r="CP39" s="292">
        <v>0</v>
      </c>
      <c r="CQ39" s="292">
        <f>SUM(CR39,CY39)</f>
        <v>5</v>
      </c>
      <c r="CR39" s="292">
        <f>SUM(CS39:CX39)</f>
        <v>5</v>
      </c>
      <c r="CS39" s="292">
        <v>0</v>
      </c>
      <c r="CT39" s="292">
        <v>0</v>
      </c>
      <c r="CU39" s="292">
        <v>5</v>
      </c>
      <c r="CV39" s="292">
        <v>0</v>
      </c>
      <c r="CW39" s="292">
        <v>0</v>
      </c>
      <c r="CX39" s="292">
        <v>0</v>
      </c>
      <c r="CY39" s="292">
        <f>SUM(CZ39:DE39)</f>
        <v>0</v>
      </c>
      <c r="CZ39" s="292">
        <v>0</v>
      </c>
      <c r="DA39" s="292">
        <v>0</v>
      </c>
      <c r="DB39" s="292">
        <v>0</v>
      </c>
      <c r="DC39" s="292">
        <v>0</v>
      </c>
      <c r="DD39" s="292">
        <v>0</v>
      </c>
      <c r="DE39" s="292">
        <v>0</v>
      </c>
      <c r="DF39" s="292">
        <f>SUM(DG39,DN39)</f>
        <v>0</v>
      </c>
      <c r="DG39" s="292">
        <f>SUM(DH39:DM39)</f>
        <v>0</v>
      </c>
      <c r="DH39" s="292">
        <v>0</v>
      </c>
      <c r="DI39" s="292">
        <v>0</v>
      </c>
      <c r="DJ39" s="292">
        <v>0</v>
      </c>
      <c r="DK39" s="292">
        <v>0</v>
      </c>
      <c r="DL39" s="292">
        <v>0</v>
      </c>
      <c r="DM39" s="292">
        <v>0</v>
      </c>
      <c r="DN39" s="292">
        <f>SUM(DO39:DT39)</f>
        <v>0</v>
      </c>
      <c r="DO39" s="292">
        <v>0</v>
      </c>
      <c r="DP39" s="292">
        <v>0</v>
      </c>
      <c r="DQ39" s="292">
        <v>0</v>
      </c>
      <c r="DR39" s="292">
        <v>0</v>
      </c>
      <c r="DS39" s="292">
        <v>0</v>
      </c>
      <c r="DT39" s="292">
        <v>0</v>
      </c>
      <c r="DU39" s="292">
        <f>SUM(DV39:DY39)</f>
        <v>0</v>
      </c>
      <c r="DV39" s="292">
        <v>0</v>
      </c>
      <c r="DW39" s="292">
        <v>0</v>
      </c>
      <c r="DX39" s="292">
        <v>0</v>
      </c>
      <c r="DY39" s="292">
        <v>0</v>
      </c>
      <c r="DZ39" s="292">
        <f>SUM(EA39,EH39)</f>
        <v>0</v>
      </c>
      <c r="EA39" s="292">
        <f>SUM(EB39:EG39)</f>
        <v>0</v>
      </c>
      <c r="EB39" s="292">
        <v>0</v>
      </c>
      <c r="EC39" s="292">
        <v>0</v>
      </c>
      <c r="ED39" s="292">
        <v>0</v>
      </c>
      <c r="EE39" s="292">
        <v>0</v>
      </c>
      <c r="EF39" s="292">
        <v>0</v>
      </c>
      <c r="EG39" s="292">
        <v>0</v>
      </c>
      <c r="EH39" s="292">
        <f>SUM(EI39:EN39)</f>
        <v>0</v>
      </c>
      <c r="EI39" s="292">
        <v>0</v>
      </c>
      <c r="EJ39" s="292">
        <v>0</v>
      </c>
      <c r="EK39" s="292">
        <v>0</v>
      </c>
      <c r="EL39" s="292">
        <v>0</v>
      </c>
      <c r="EM39" s="292">
        <v>0</v>
      </c>
      <c r="EN39" s="292">
        <v>0</v>
      </c>
    </row>
    <row r="40" spans="1:144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SUM(E40,T40,AI40,AX40,BM40,CB40,CQ40,DF40,DU40,DZ40)</f>
        <v>435</v>
      </c>
      <c r="E40" s="292">
        <f>SUM(F40,M40)</f>
        <v>395</v>
      </c>
      <c r="F40" s="292">
        <f>SUM(G40:L40)</f>
        <v>395</v>
      </c>
      <c r="G40" s="292">
        <v>0</v>
      </c>
      <c r="H40" s="292">
        <v>385</v>
      </c>
      <c r="I40" s="292">
        <v>10</v>
      </c>
      <c r="J40" s="292">
        <v>0</v>
      </c>
      <c r="K40" s="292">
        <v>0</v>
      </c>
      <c r="L40" s="292">
        <v>0</v>
      </c>
      <c r="M40" s="292">
        <f>SUM(N40:S40)</f>
        <v>0</v>
      </c>
      <c r="N40" s="292">
        <v>0</v>
      </c>
      <c r="O40" s="292">
        <v>0</v>
      </c>
      <c r="P40" s="292">
        <v>0</v>
      </c>
      <c r="Q40" s="292">
        <v>0</v>
      </c>
      <c r="R40" s="292">
        <v>0</v>
      </c>
      <c r="S40" s="292">
        <v>0</v>
      </c>
      <c r="T40" s="292">
        <f>SUM(U40,AB40)</f>
        <v>5</v>
      </c>
      <c r="U40" s="292">
        <f>SUM(V40:AA40)</f>
        <v>5</v>
      </c>
      <c r="V40" s="292">
        <v>0</v>
      </c>
      <c r="W40" s="292">
        <v>0</v>
      </c>
      <c r="X40" s="292">
        <v>0</v>
      </c>
      <c r="Y40" s="292">
        <v>0</v>
      </c>
      <c r="Z40" s="292">
        <v>0</v>
      </c>
      <c r="AA40" s="292">
        <v>5</v>
      </c>
      <c r="AB40" s="292">
        <f>SUM(AC40:AH40)</f>
        <v>0</v>
      </c>
      <c r="AC40" s="292"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2">
        <f>SUM(AJ40,AQ40)</f>
        <v>0</v>
      </c>
      <c r="AJ40" s="292">
        <f>SUM(AK40:AP40)</f>
        <v>0</v>
      </c>
      <c r="AK40" s="292">
        <v>0</v>
      </c>
      <c r="AL40" s="292">
        <v>0</v>
      </c>
      <c r="AM40" s="292">
        <v>0</v>
      </c>
      <c r="AN40" s="292">
        <v>0</v>
      </c>
      <c r="AO40" s="292">
        <v>0</v>
      </c>
      <c r="AP40" s="292">
        <v>0</v>
      </c>
      <c r="AQ40" s="292">
        <f>SUM(AR40:AW40)</f>
        <v>0</v>
      </c>
      <c r="AR40" s="292">
        <v>0</v>
      </c>
      <c r="AS40" s="292">
        <v>0</v>
      </c>
      <c r="AT40" s="292">
        <v>0</v>
      </c>
      <c r="AU40" s="292">
        <v>0</v>
      </c>
      <c r="AV40" s="292">
        <v>0</v>
      </c>
      <c r="AW40" s="292">
        <v>0</v>
      </c>
      <c r="AX40" s="292">
        <f>SUM(AY40,BF40)</f>
        <v>0</v>
      </c>
      <c r="AY40" s="292">
        <f>SUM(AZ40:BE40)</f>
        <v>0</v>
      </c>
      <c r="AZ40" s="292">
        <v>0</v>
      </c>
      <c r="BA40" s="292">
        <v>0</v>
      </c>
      <c r="BB40" s="292">
        <v>0</v>
      </c>
      <c r="BC40" s="292">
        <v>0</v>
      </c>
      <c r="BD40" s="292">
        <v>0</v>
      </c>
      <c r="BE40" s="292">
        <v>0</v>
      </c>
      <c r="BF40" s="292">
        <f>SUM(BG40:BL40)</f>
        <v>0</v>
      </c>
      <c r="BG40" s="292">
        <v>0</v>
      </c>
      <c r="BH40" s="292">
        <v>0</v>
      </c>
      <c r="BI40" s="292">
        <v>0</v>
      </c>
      <c r="BJ40" s="292">
        <v>0</v>
      </c>
      <c r="BK40" s="292">
        <v>0</v>
      </c>
      <c r="BL40" s="292">
        <v>0</v>
      </c>
      <c r="BM40" s="292">
        <f>SUM(BN40,BU40)</f>
        <v>0</v>
      </c>
      <c r="BN40" s="292">
        <f>SUM(BO40:BT40)</f>
        <v>0</v>
      </c>
      <c r="BO40" s="292"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f>SUM(BV40:CA40)</f>
        <v>0</v>
      </c>
      <c r="BV40" s="292">
        <v>0</v>
      </c>
      <c r="BW40" s="292">
        <v>0</v>
      </c>
      <c r="BX40" s="292">
        <v>0</v>
      </c>
      <c r="BY40" s="292">
        <v>0</v>
      </c>
      <c r="BZ40" s="292">
        <v>0</v>
      </c>
      <c r="CA40" s="292">
        <v>0</v>
      </c>
      <c r="CB40" s="292">
        <f>SUM(CC40,CJ40)</f>
        <v>0</v>
      </c>
      <c r="CC40" s="292">
        <f>SUM(CD40:CI40)</f>
        <v>0</v>
      </c>
      <c r="CD40" s="292">
        <v>0</v>
      </c>
      <c r="CE40" s="292">
        <v>0</v>
      </c>
      <c r="CF40" s="292">
        <v>0</v>
      </c>
      <c r="CG40" s="292">
        <v>0</v>
      </c>
      <c r="CH40" s="292">
        <v>0</v>
      </c>
      <c r="CI40" s="292">
        <v>0</v>
      </c>
      <c r="CJ40" s="292">
        <f>SUM(CK40:CP40)</f>
        <v>0</v>
      </c>
      <c r="CK40" s="292">
        <v>0</v>
      </c>
      <c r="CL40" s="292">
        <v>0</v>
      </c>
      <c r="CM40" s="292">
        <v>0</v>
      </c>
      <c r="CN40" s="292">
        <v>0</v>
      </c>
      <c r="CO40" s="292">
        <v>0</v>
      </c>
      <c r="CP40" s="292">
        <v>0</v>
      </c>
      <c r="CQ40" s="292">
        <f>SUM(CR40,CY40)</f>
        <v>19</v>
      </c>
      <c r="CR40" s="292">
        <f>SUM(CS40:CX40)</f>
        <v>19</v>
      </c>
      <c r="CS40" s="292">
        <v>0</v>
      </c>
      <c r="CT40" s="292">
        <v>0</v>
      </c>
      <c r="CU40" s="292">
        <v>0</v>
      </c>
      <c r="CV40" s="292">
        <v>19</v>
      </c>
      <c r="CW40" s="292">
        <v>0</v>
      </c>
      <c r="CX40" s="292">
        <v>0</v>
      </c>
      <c r="CY40" s="292">
        <f>SUM(CZ40:DE40)</f>
        <v>0</v>
      </c>
      <c r="CZ40" s="292">
        <v>0</v>
      </c>
      <c r="DA40" s="292">
        <v>0</v>
      </c>
      <c r="DB40" s="292">
        <v>0</v>
      </c>
      <c r="DC40" s="292">
        <v>0</v>
      </c>
      <c r="DD40" s="292">
        <v>0</v>
      </c>
      <c r="DE40" s="292">
        <v>0</v>
      </c>
      <c r="DF40" s="292">
        <f>SUM(DG40,DN40)</f>
        <v>0</v>
      </c>
      <c r="DG40" s="292">
        <f>SUM(DH40:DM40)</f>
        <v>0</v>
      </c>
      <c r="DH40" s="292">
        <v>0</v>
      </c>
      <c r="DI40" s="292">
        <v>0</v>
      </c>
      <c r="DJ40" s="292">
        <v>0</v>
      </c>
      <c r="DK40" s="292">
        <v>0</v>
      </c>
      <c r="DL40" s="292">
        <v>0</v>
      </c>
      <c r="DM40" s="292">
        <v>0</v>
      </c>
      <c r="DN40" s="292">
        <f>SUM(DO40:DT40)</f>
        <v>0</v>
      </c>
      <c r="DO40" s="292">
        <v>0</v>
      </c>
      <c r="DP40" s="292">
        <v>0</v>
      </c>
      <c r="DQ40" s="292">
        <v>0</v>
      </c>
      <c r="DR40" s="292">
        <v>0</v>
      </c>
      <c r="DS40" s="292">
        <v>0</v>
      </c>
      <c r="DT40" s="292">
        <v>0</v>
      </c>
      <c r="DU40" s="292">
        <f>SUM(DV40:DY40)</f>
        <v>16</v>
      </c>
      <c r="DV40" s="292">
        <v>16</v>
      </c>
      <c r="DW40" s="292">
        <v>0</v>
      </c>
      <c r="DX40" s="292">
        <v>0</v>
      </c>
      <c r="DY40" s="292">
        <v>0</v>
      </c>
      <c r="DZ40" s="292">
        <f>SUM(EA40,EH40)</f>
        <v>0</v>
      </c>
      <c r="EA40" s="292">
        <f>SUM(EB40:EG40)</f>
        <v>0</v>
      </c>
      <c r="EB40" s="292">
        <v>0</v>
      </c>
      <c r="EC40" s="292">
        <v>0</v>
      </c>
      <c r="ED40" s="292">
        <v>0</v>
      </c>
      <c r="EE40" s="292">
        <v>0</v>
      </c>
      <c r="EF40" s="292">
        <v>0</v>
      </c>
      <c r="EG40" s="292">
        <v>0</v>
      </c>
      <c r="EH40" s="292">
        <f>SUM(EI40:EN40)</f>
        <v>0</v>
      </c>
      <c r="EI40" s="292">
        <v>0</v>
      </c>
      <c r="EJ40" s="292">
        <v>0</v>
      </c>
      <c r="EK40" s="292">
        <v>0</v>
      </c>
      <c r="EL40" s="292">
        <v>0</v>
      </c>
      <c r="EM40" s="292">
        <v>0</v>
      </c>
      <c r="EN40" s="292">
        <v>0</v>
      </c>
    </row>
    <row r="41" spans="1:144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SUM(E41,T41,AI41,AX41,BM41,CB41,CQ41,DF41,DU41,DZ41)</f>
        <v>230</v>
      </c>
      <c r="E41" s="292">
        <f>SUM(F41,M41)</f>
        <v>205</v>
      </c>
      <c r="F41" s="292">
        <f>SUM(G41:L41)</f>
        <v>152</v>
      </c>
      <c r="G41" s="292">
        <v>0</v>
      </c>
      <c r="H41" s="292">
        <v>142</v>
      </c>
      <c r="I41" s="292">
        <v>10</v>
      </c>
      <c r="J41" s="292">
        <v>0</v>
      </c>
      <c r="K41" s="292">
        <v>0</v>
      </c>
      <c r="L41" s="292">
        <v>0</v>
      </c>
      <c r="M41" s="292">
        <f>SUM(N41:S41)</f>
        <v>53</v>
      </c>
      <c r="N41" s="292">
        <v>0</v>
      </c>
      <c r="O41" s="292">
        <v>38</v>
      </c>
      <c r="P41" s="292">
        <v>3</v>
      </c>
      <c r="Q41" s="292">
        <v>0</v>
      </c>
      <c r="R41" s="292">
        <v>0</v>
      </c>
      <c r="S41" s="292">
        <v>12</v>
      </c>
      <c r="T41" s="292">
        <f>SUM(U41,AB41)</f>
        <v>0</v>
      </c>
      <c r="U41" s="292">
        <f>SUM(V41:AA41)</f>
        <v>0</v>
      </c>
      <c r="V41" s="292">
        <v>0</v>
      </c>
      <c r="W41" s="292">
        <v>0</v>
      </c>
      <c r="X41" s="292">
        <v>0</v>
      </c>
      <c r="Y41" s="292">
        <v>0</v>
      </c>
      <c r="Z41" s="292">
        <v>0</v>
      </c>
      <c r="AA41" s="292">
        <v>0</v>
      </c>
      <c r="AB41" s="292">
        <f>SUM(AC41:AH41)</f>
        <v>0</v>
      </c>
      <c r="AC41" s="292">
        <v>0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2">
        <f>SUM(AJ41,AQ41)</f>
        <v>0</v>
      </c>
      <c r="AJ41" s="292">
        <f>SUM(AK41:AP41)</f>
        <v>0</v>
      </c>
      <c r="AK41" s="292">
        <v>0</v>
      </c>
      <c r="AL41" s="292">
        <v>0</v>
      </c>
      <c r="AM41" s="292">
        <v>0</v>
      </c>
      <c r="AN41" s="292">
        <v>0</v>
      </c>
      <c r="AO41" s="292">
        <v>0</v>
      </c>
      <c r="AP41" s="292">
        <v>0</v>
      </c>
      <c r="AQ41" s="292">
        <f>SUM(AR41:AW41)</f>
        <v>0</v>
      </c>
      <c r="AR41" s="292">
        <v>0</v>
      </c>
      <c r="AS41" s="292">
        <v>0</v>
      </c>
      <c r="AT41" s="292">
        <v>0</v>
      </c>
      <c r="AU41" s="292">
        <v>0</v>
      </c>
      <c r="AV41" s="292">
        <v>0</v>
      </c>
      <c r="AW41" s="292">
        <v>0</v>
      </c>
      <c r="AX41" s="292">
        <f>SUM(AY41,BF41)</f>
        <v>0</v>
      </c>
      <c r="AY41" s="292">
        <f>SUM(AZ41:BE41)</f>
        <v>0</v>
      </c>
      <c r="AZ41" s="292">
        <v>0</v>
      </c>
      <c r="BA41" s="292">
        <v>0</v>
      </c>
      <c r="BB41" s="292">
        <v>0</v>
      </c>
      <c r="BC41" s="292">
        <v>0</v>
      </c>
      <c r="BD41" s="292">
        <v>0</v>
      </c>
      <c r="BE41" s="292">
        <v>0</v>
      </c>
      <c r="BF41" s="292">
        <f>SUM(BG41:BL41)</f>
        <v>0</v>
      </c>
      <c r="BG41" s="292">
        <v>0</v>
      </c>
      <c r="BH41" s="292">
        <v>0</v>
      </c>
      <c r="BI41" s="292">
        <v>0</v>
      </c>
      <c r="BJ41" s="292">
        <v>0</v>
      </c>
      <c r="BK41" s="292">
        <v>0</v>
      </c>
      <c r="BL41" s="292">
        <v>0</v>
      </c>
      <c r="BM41" s="292">
        <f>SUM(BN41,BU41)</f>
        <v>0</v>
      </c>
      <c r="BN41" s="292">
        <f>SUM(BO41:BT41)</f>
        <v>0</v>
      </c>
      <c r="BO41" s="292"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f>SUM(BV41:CA41)</f>
        <v>0</v>
      </c>
      <c r="BV41" s="292">
        <v>0</v>
      </c>
      <c r="BW41" s="292">
        <v>0</v>
      </c>
      <c r="BX41" s="292">
        <v>0</v>
      </c>
      <c r="BY41" s="292">
        <v>0</v>
      </c>
      <c r="BZ41" s="292">
        <v>0</v>
      </c>
      <c r="CA41" s="292">
        <v>0</v>
      </c>
      <c r="CB41" s="292">
        <f>SUM(CC41,CJ41)</f>
        <v>0</v>
      </c>
      <c r="CC41" s="292">
        <f>SUM(CD41:CI41)</f>
        <v>0</v>
      </c>
      <c r="CD41" s="292">
        <v>0</v>
      </c>
      <c r="CE41" s="292">
        <v>0</v>
      </c>
      <c r="CF41" s="292">
        <v>0</v>
      </c>
      <c r="CG41" s="292">
        <v>0</v>
      </c>
      <c r="CH41" s="292">
        <v>0</v>
      </c>
      <c r="CI41" s="292">
        <v>0</v>
      </c>
      <c r="CJ41" s="292">
        <f>SUM(CK41:CP41)</f>
        <v>0</v>
      </c>
      <c r="CK41" s="292">
        <v>0</v>
      </c>
      <c r="CL41" s="292">
        <v>0</v>
      </c>
      <c r="CM41" s="292">
        <v>0</v>
      </c>
      <c r="CN41" s="292">
        <v>0</v>
      </c>
      <c r="CO41" s="292">
        <v>0</v>
      </c>
      <c r="CP41" s="292">
        <v>0</v>
      </c>
      <c r="CQ41" s="292">
        <f>SUM(CR41,CY41)</f>
        <v>16</v>
      </c>
      <c r="CR41" s="292">
        <f>SUM(CS41:CX41)</f>
        <v>13</v>
      </c>
      <c r="CS41" s="292">
        <v>0</v>
      </c>
      <c r="CT41" s="292">
        <v>0</v>
      </c>
      <c r="CU41" s="292">
        <v>0</v>
      </c>
      <c r="CV41" s="292">
        <v>13</v>
      </c>
      <c r="CW41" s="292">
        <v>0</v>
      </c>
      <c r="CX41" s="292">
        <v>0</v>
      </c>
      <c r="CY41" s="292">
        <f>SUM(CZ41:DE41)</f>
        <v>3</v>
      </c>
      <c r="CZ41" s="292">
        <v>0</v>
      </c>
      <c r="DA41" s="292">
        <v>0</v>
      </c>
      <c r="DB41" s="292">
        <v>0</v>
      </c>
      <c r="DC41" s="292">
        <v>3</v>
      </c>
      <c r="DD41" s="292">
        <v>0</v>
      </c>
      <c r="DE41" s="292">
        <v>0</v>
      </c>
      <c r="DF41" s="292">
        <f>SUM(DG41,DN41)</f>
        <v>0</v>
      </c>
      <c r="DG41" s="292">
        <f>SUM(DH41:DM41)</f>
        <v>0</v>
      </c>
      <c r="DH41" s="292">
        <v>0</v>
      </c>
      <c r="DI41" s="292">
        <v>0</v>
      </c>
      <c r="DJ41" s="292">
        <v>0</v>
      </c>
      <c r="DK41" s="292">
        <v>0</v>
      </c>
      <c r="DL41" s="292">
        <v>0</v>
      </c>
      <c r="DM41" s="292">
        <v>0</v>
      </c>
      <c r="DN41" s="292">
        <f>SUM(DO41:DT41)</f>
        <v>0</v>
      </c>
      <c r="DO41" s="292">
        <v>0</v>
      </c>
      <c r="DP41" s="292">
        <v>0</v>
      </c>
      <c r="DQ41" s="292">
        <v>0</v>
      </c>
      <c r="DR41" s="292">
        <v>0</v>
      </c>
      <c r="DS41" s="292">
        <v>0</v>
      </c>
      <c r="DT41" s="292">
        <v>0</v>
      </c>
      <c r="DU41" s="292">
        <f>SUM(DV41:DY41)</f>
        <v>0</v>
      </c>
      <c r="DV41" s="292">
        <v>0</v>
      </c>
      <c r="DW41" s="292">
        <v>0</v>
      </c>
      <c r="DX41" s="292">
        <v>0</v>
      </c>
      <c r="DY41" s="292">
        <v>0</v>
      </c>
      <c r="DZ41" s="292">
        <f>SUM(EA41,EH41)</f>
        <v>9</v>
      </c>
      <c r="EA41" s="292">
        <f>SUM(EB41:EG41)</f>
        <v>0</v>
      </c>
      <c r="EB41" s="292">
        <v>0</v>
      </c>
      <c r="EC41" s="292">
        <v>0</v>
      </c>
      <c r="ED41" s="292">
        <v>0</v>
      </c>
      <c r="EE41" s="292">
        <v>0</v>
      </c>
      <c r="EF41" s="292">
        <v>0</v>
      </c>
      <c r="EG41" s="292">
        <v>0</v>
      </c>
      <c r="EH41" s="292">
        <f>SUM(EI41:EN41)</f>
        <v>9</v>
      </c>
      <c r="EI41" s="292">
        <v>0</v>
      </c>
      <c r="EJ41" s="292">
        <v>0</v>
      </c>
      <c r="EK41" s="292">
        <v>0</v>
      </c>
      <c r="EL41" s="292">
        <v>0</v>
      </c>
      <c r="EM41" s="292">
        <v>9</v>
      </c>
      <c r="EN41" s="292">
        <v>0</v>
      </c>
    </row>
    <row r="42" spans="1:144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SUM(E42,T42,AI42,AX42,BM42,CB42,CQ42,DF42,DU42,DZ42)</f>
        <v>378</v>
      </c>
      <c r="E42" s="292">
        <f>SUM(F42,M42)</f>
        <v>369</v>
      </c>
      <c r="F42" s="292">
        <f>SUM(G42:L42)</f>
        <v>369</v>
      </c>
      <c r="G42" s="292">
        <v>0</v>
      </c>
      <c r="H42" s="292">
        <v>321</v>
      </c>
      <c r="I42" s="292">
        <v>34</v>
      </c>
      <c r="J42" s="292">
        <v>9</v>
      </c>
      <c r="K42" s="292">
        <v>5</v>
      </c>
      <c r="L42" s="292">
        <v>0</v>
      </c>
      <c r="M42" s="292">
        <f>SUM(N42:S42)</f>
        <v>0</v>
      </c>
      <c r="N42" s="292">
        <v>0</v>
      </c>
      <c r="O42" s="292">
        <v>0</v>
      </c>
      <c r="P42" s="292">
        <v>0</v>
      </c>
      <c r="Q42" s="292">
        <v>0</v>
      </c>
      <c r="R42" s="292">
        <v>0</v>
      </c>
      <c r="S42" s="292">
        <v>0</v>
      </c>
      <c r="T42" s="292">
        <f>SUM(U42,AB42)</f>
        <v>0</v>
      </c>
      <c r="U42" s="292">
        <f>SUM(V42:AA42)</f>
        <v>0</v>
      </c>
      <c r="V42" s="292">
        <v>0</v>
      </c>
      <c r="W42" s="292">
        <v>0</v>
      </c>
      <c r="X42" s="292">
        <v>0</v>
      </c>
      <c r="Y42" s="292">
        <v>0</v>
      </c>
      <c r="Z42" s="292">
        <v>0</v>
      </c>
      <c r="AA42" s="292">
        <v>0</v>
      </c>
      <c r="AB42" s="292">
        <f>SUM(AC42:AH42)</f>
        <v>0</v>
      </c>
      <c r="AC42" s="292">
        <v>0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2">
        <f>SUM(AJ42,AQ42)</f>
        <v>0</v>
      </c>
      <c r="AJ42" s="292">
        <f>SUM(AK42:AP42)</f>
        <v>0</v>
      </c>
      <c r="AK42" s="292">
        <v>0</v>
      </c>
      <c r="AL42" s="292">
        <v>0</v>
      </c>
      <c r="AM42" s="292">
        <v>0</v>
      </c>
      <c r="AN42" s="292">
        <v>0</v>
      </c>
      <c r="AO42" s="292">
        <v>0</v>
      </c>
      <c r="AP42" s="292">
        <v>0</v>
      </c>
      <c r="AQ42" s="292">
        <f>SUM(AR42:AW42)</f>
        <v>0</v>
      </c>
      <c r="AR42" s="292">
        <v>0</v>
      </c>
      <c r="AS42" s="292">
        <v>0</v>
      </c>
      <c r="AT42" s="292">
        <v>0</v>
      </c>
      <c r="AU42" s="292">
        <v>0</v>
      </c>
      <c r="AV42" s="292">
        <v>0</v>
      </c>
      <c r="AW42" s="292">
        <v>0</v>
      </c>
      <c r="AX42" s="292">
        <f>SUM(AY42,BF42)</f>
        <v>0</v>
      </c>
      <c r="AY42" s="292">
        <f>SUM(AZ42:BE42)</f>
        <v>0</v>
      </c>
      <c r="AZ42" s="292">
        <v>0</v>
      </c>
      <c r="BA42" s="292">
        <v>0</v>
      </c>
      <c r="BB42" s="292">
        <v>0</v>
      </c>
      <c r="BC42" s="292">
        <v>0</v>
      </c>
      <c r="BD42" s="292">
        <v>0</v>
      </c>
      <c r="BE42" s="292">
        <v>0</v>
      </c>
      <c r="BF42" s="292">
        <f>SUM(BG42:BL42)</f>
        <v>0</v>
      </c>
      <c r="BG42" s="292">
        <v>0</v>
      </c>
      <c r="BH42" s="292">
        <v>0</v>
      </c>
      <c r="BI42" s="292">
        <v>0</v>
      </c>
      <c r="BJ42" s="292">
        <v>0</v>
      </c>
      <c r="BK42" s="292">
        <v>0</v>
      </c>
      <c r="BL42" s="292">
        <v>0</v>
      </c>
      <c r="BM42" s="292">
        <f>SUM(BN42,BU42)</f>
        <v>0</v>
      </c>
      <c r="BN42" s="292">
        <f>SUM(BO42:BT42)</f>
        <v>0</v>
      </c>
      <c r="BO42" s="292">
        <v>0</v>
      </c>
      <c r="BP42" s="292">
        <v>0</v>
      </c>
      <c r="BQ42" s="292">
        <v>0</v>
      </c>
      <c r="BR42" s="292">
        <v>0</v>
      </c>
      <c r="BS42" s="292">
        <v>0</v>
      </c>
      <c r="BT42" s="292">
        <v>0</v>
      </c>
      <c r="BU42" s="292">
        <f>SUM(BV42:CA42)</f>
        <v>0</v>
      </c>
      <c r="BV42" s="292">
        <v>0</v>
      </c>
      <c r="BW42" s="292">
        <v>0</v>
      </c>
      <c r="BX42" s="292">
        <v>0</v>
      </c>
      <c r="BY42" s="292">
        <v>0</v>
      </c>
      <c r="BZ42" s="292">
        <v>0</v>
      </c>
      <c r="CA42" s="292">
        <v>0</v>
      </c>
      <c r="CB42" s="292">
        <f>SUM(CC42,CJ42)</f>
        <v>0</v>
      </c>
      <c r="CC42" s="292">
        <f>SUM(CD42:CI42)</f>
        <v>0</v>
      </c>
      <c r="CD42" s="292">
        <v>0</v>
      </c>
      <c r="CE42" s="292">
        <v>0</v>
      </c>
      <c r="CF42" s="292">
        <v>0</v>
      </c>
      <c r="CG42" s="292">
        <v>0</v>
      </c>
      <c r="CH42" s="292">
        <v>0</v>
      </c>
      <c r="CI42" s="292">
        <v>0</v>
      </c>
      <c r="CJ42" s="292">
        <f>SUM(CK42:CP42)</f>
        <v>0</v>
      </c>
      <c r="CK42" s="292">
        <v>0</v>
      </c>
      <c r="CL42" s="292">
        <v>0</v>
      </c>
      <c r="CM42" s="292">
        <v>0</v>
      </c>
      <c r="CN42" s="292">
        <v>0</v>
      </c>
      <c r="CO42" s="292">
        <v>0</v>
      </c>
      <c r="CP42" s="292">
        <v>0</v>
      </c>
      <c r="CQ42" s="292">
        <f>SUM(CR42,CY42)</f>
        <v>9</v>
      </c>
      <c r="CR42" s="292">
        <f>SUM(CS42:CX42)</f>
        <v>9</v>
      </c>
      <c r="CS42" s="292">
        <v>0</v>
      </c>
      <c r="CT42" s="292">
        <v>0</v>
      </c>
      <c r="CU42" s="292">
        <v>0</v>
      </c>
      <c r="CV42" s="292">
        <v>9</v>
      </c>
      <c r="CW42" s="292">
        <v>0</v>
      </c>
      <c r="CX42" s="292">
        <v>0</v>
      </c>
      <c r="CY42" s="292">
        <f>SUM(CZ42:DE42)</f>
        <v>0</v>
      </c>
      <c r="CZ42" s="292">
        <v>0</v>
      </c>
      <c r="DA42" s="292">
        <v>0</v>
      </c>
      <c r="DB42" s="292">
        <v>0</v>
      </c>
      <c r="DC42" s="292">
        <v>0</v>
      </c>
      <c r="DD42" s="292">
        <v>0</v>
      </c>
      <c r="DE42" s="292">
        <v>0</v>
      </c>
      <c r="DF42" s="292">
        <f>SUM(DG42,DN42)</f>
        <v>0</v>
      </c>
      <c r="DG42" s="292">
        <f>SUM(DH42:DM42)</f>
        <v>0</v>
      </c>
      <c r="DH42" s="292">
        <v>0</v>
      </c>
      <c r="DI42" s="292">
        <v>0</v>
      </c>
      <c r="DJ42" s="292">
        <v>0</v>
      </c>
      <c r="DK42" s="292">
        <v>0</v>
      </c>
      <c r="DL42" s="292">
        <v>0</v>
      </c>
      <c r="DM42" s="292">
        <v>0</v>
      </c>
      <c r="DN42" s="292">
        <f>SUM(DO42:DT42)</f>
        <v>0</v>
      </c>
      <c r="DO42" s="292">
        <v>0</v>
      </c>
      <c r="DP42" s="292">
        <v>0</v>
      </c>
      <c r="DQ42" s="292">
        <v>0</v>
      </c>
      <c r="DR42" s="292">
        <v>0</v>
      </c>
      <c r="DS42" s="292">
        <v>0</v>
      </c>
      <c r="DT42" s="292">
        <v>0</v>
      </c>
      <c r="DU42" s="292">
        <f>SUM(DV42:DY42)</f>
        <v>0</v>
      </c>
      <c r="DV42" s="292">
        <v>0</v>
      </c>
      <c r="DW42" s="292">
        <v>0</v>
      </c>
      <c r="DX42" s="292">
        <v>0</v>
      </c>
      <c r="DY42" s="292">
        <v>0</v>
      </c>
      <c r="DZ42" s="292">
        <f>SUM(EA42,EH42)</f>
        <v>0</v>
      </c>
      <c r="EA42" s="292">
        <f>SUM(EB42:EG42)</f>
        <v>0</v>
      </c>
      <c r="EB42" s="292">
        <v>0</v>
      </c>
      <c r="EC42" s="292">
        <v>0</v>
      </c>
      <c r="ED42" s="292">
        <v>0</v>
      </c>
      <c r="EE42" s="292">
        <v>0</v>
      </c>
      <c r="EF42" s="292">
        <v>0</v>
      </c>
      <c r="EG42" s="292">
        <v>0</v>
      </c>
      <c r="EH42" s="292">
        <f>SUM(EI42:EN42)</f>
        <v>0</v>
      </c>
      <c r="EI42" s="292">
        <v>0</v>
      </c>
      <c r="EJ42" s="292">
        <v>0</v>
      </c>
      <c r="EK42" s="292">
        <v>0</v>
      </c>
      <c r="EL42" s="292">
        <v>0</v>
      </c>
      <c r="EM42" s="292">
        <v>0</v>
      </c>
      <c r="EN42" s="292">
        <v>0</v>
      </c>
    </row>
    <row r="43" spans="1:144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SUM(E43,T43,AI43,AX43,BM43,CB43,CQ43,DF43,DU43,DZ43)</f>
        <v>480</v>
      </c>
      <c r="E43" s="292">
        <f>SUM(F43,M43)</f>
        <v>414</v>
      </c>
      <c r="F43" s="292">
        <f>SUM(G43:L43)</f>
        <v>414</v>
      </c>
      <c r="G43" s="292">
        <v>0</v>
      </c>
      <c r="H43" s="292">
        <v>414</v>
      </c>
      <c r="I43" s="292">
        <v>0</v>
      </c>
      <c r="J43" s="292">
        <v>0</v>
      </c>
      <c r="K43" s="292">
        <v>0</v>
      </c>
      <c r="L43" s="292">
        <v>0</v>
      </c>
      <c r="M43" s="292">
        <f>SUM(N43:S43)</f>
        <v>0</v>
      </c>
      <c r="N43" s="292">
        <v>0</v>
      </c>
      <c r="O43" s="292">
        <v>0</v>
      </c>
      <c r="P43" s="292">
        <v>0</v>
      </c>
      <c r="Q43" s="292">
        <v>0</v>
      </c>
      <c r="R43" s="292">
        <v>0</v>
      </c>
      <c r="S43" s="292">
        <v>0</v>
      </c>
      <c r="T43" s="292">
        <f>SUM(U43,AB43)</f>
        <v>0</v>
      </c>
      <c r="U43" s="292">
        <f>SUM(V43:AA43)</f>
        <v>0</v>
      </c>
      <c r="V43" s="292">
        <v>0</v>
      </c>
      <c r="W43" s="292">
        <v>0</v>
      </c>
      <c r="X43" s="292">
        <v>0</v>
      </c>
      <c r="Y43" s="292">
        <v>0</v>
      </c>
      <c r="Z43" s="292">
        <v>0</v>
      </c>
      <c r="AA43" s="292">
        <v>0</v>
      </c>
      <c r="AB43" s="292">
        <f>SUM(AC43:AH43)</f>
        <v>0</v>
      </c>
      <c r="AC43" s="292">
        <v>0</v>
      </c>
      <c r="AD43" s="292">
        <v>0</v>
      </c>
      <c r="AE43" s="292">
        <v>0</v>
      </c>
      <c r="AF43" s="292">
        <v>0</v>
      </c>
      <c r="AG43" s="292">
        <v>0</v>
      </c>
      <c r="AH43" s="292">
        <v>0</v>
      </c>
      <c r="AI43" s="292">
        <f>SUM(AJ43,AQ43)</f>
        <v>0</v>
      </c>
      <c r="AJ43" s="292">
        <f>SUM(AK43:AP43)</f>
        <v>0</v>
      </c>
      <c r="AK43" s="292">
        <v>0</v>
      </c>
      <c r="AL43" s="292">
        <v>0</v>
      </c>
      <c r="AM43" s="292">
        <v>0</v>
      </c>
      <c r="AN43" s="292">
        <v>0</v>
      </c>
      <c r="AO43" s="292">
        <v>0</v>
      </c>
      <c r="AP43" s="292">
        <v>0</v>
      </c>
      <c r="AQ43" s="292">
        <f>SUM(AR43:AW43)</f>
        <v>0</v>
      </c>
      <c r="AR43" s="292">
        <v>0</v>
      </c>
      <c r="AS43" s="292">
        <v>0</v>
      </c>
      <c r="AT43" s="292">
        <v>0</v>
      </c>
      <c r="AU43" s="292">
        <v>0</v>
      </c>
      <c r="AV43" s="292">
        <v>0</v>
      </c>
      <c r="AW43" s="292">
        <v>0</v>
      </c>
      <c r="AX43" s="292">
        <f>SUM(AY43,BF43)</f>
        <v>0</v>
      </c>
      <c r="AY43" s="292">
        <f>SUM(AZ43:BE43)</f>
        <v>0</v>
      </c>
      <c r="AZ43" s="292">
        <v>0</v>
      </c>
      <c r="BA43" s="292">
        <v>0</v>
      </c>
      <c r="BB43" s="292">
        <v>0</v>
      </c>
      <c r="BC43" s="292">
        <v>0</v>
      </c>
      <c r="BD43" s="292">
        <v>0</v>
      </c>
      <c r="BE43" s="292">
        <v>0</v>
      </c>
      <c r="BF43" s="292">
        <f>SUM(BG43:BL43)</f>
        <v>0</v>
      </c>
      <c r="BG43" s="292">
        <v>0</v>
      </c>
      <c r="BH43" s="292">
        <v>0</v>
      </c>
      <c r="BI43" s="292">
        <v>0</v>
      </c>
      <c r="BJ43" s="292">
        <v>0</v>
      </c>
      <c r="BK43" s="292">
        <v>0</v>
      </c>
      <c r="BL43" s="292">
        <v>0</v>
      </c>
      <c r="BM43" s="292">
        <f>SUM(BN43,BU43)</f>
        <v>0</v>
      </c>
      <c r="BN43" s="292">
        <f>SUM(BO43:BT43)</f>
        <v>0</v>
      </c>
      <c r="BO43" s="292">
        <v>0</v>
      </c>
      <c r="BP43" s="292">
        <v>0</v>
      </c>
      <c r="BQ43" s="292">
        <v>0</v>
      </c>
      <c r="BR43" s="292">
        <v>0</v>
      </c>
      <c r="BS43" s="292">
        <v>0</v>
      </c>
      <c r="BT43" s="292">
        <v>0</v>
      </c>
      <c r="BU43" s="292">
        <f>SUM(BV43:CA43)</f>
        <v>0</v>
      </c>
      <c r="BV43" s="292">
        <v>0</v>
      </c>
      <c r="BW43" s="292">
        <v>0</v>
      </c>
      <c r="BX43" s="292">
        <v>0</v>
      </c>
      <c r="BY43" s="292">
        <v>0</v>
      </c>
      <c r="BZ43" s="292">
        <v>0</v>
      </c>
      <c r="CA43" s="292">
        <v>0</v>
      </c>
      <c r="CB43" s="292">
        <f>SUM(CC43,CJ43)</f>
        <v>0</v>
      </c>
      <c r="CC43" s="292">
        <f>SUM(CD43:CI43)</f>
        <v>0</v>
      </c>
      <c r="CD43" s="292">
        <v>0</v>
      </c>
      <c r="CE43" s="292">
        <v>0</v>
      </c>
      <c r="CF43" s="292">
        <v>0</v>
      </c>
      <c r="CG43" s="292">
        <v>0</v>
      </c>
      <c r="CH43" s="292">
        <v>0</v>
      </c>
      <c r="CI43" s="292">
        <v>0</v>
      </c>
      <c r="CJ43" s="292">
        <f>SUM(CK43:CP43)</f>
        <v>0</v>
      </c>
      <c r="CK43" s="292">
        <v>0</v>
      </c>
      <c r="CL43" s="292">
        <v>0</v>
      </c>
      <c r="CM43" s="292">
        <v>0</v>
      </c>
      <c r="CN43" s="292">
        <v>0</v>
      </c>
      <c r="CO43" s="292">
        <v>0</v>
      </c>
      <c r="CP43" s="292">
        <v>0</v>
      </c>
      <c r="CQ43" s="292">
        <f>SUM(CR43,CY43)</f>
        <v>49</v>
      </c>
      <c r="CR43" s="292">
        <f>SUM(CS43:CX43)</f>
        <v>49</v>
      </c>
      <c r="CS43" s="292">
        <v>0</v>
      </c>
      <c r="CT43" s="292">
        <v>0</v>
      </c>
      <c r="CU43" s="292">
        <v>0</v>
      </c>
      <c r="CV43" s="292">
        <v>49</v>
      </c>
      <c r="CW43" s="292">
        <v>0</v>
      </c>
      <c r="CX43" s="292">
        <v>0</v>
      </c>
      <c r="CY43" s="292">
        <f>SUM(CZ43:DE43)</f>
        <v>0</v>
      </c>
      <c r="CZ43" s="292">
        <v>0</v>
      </c>
      <c r="DA43" s="292">
        <v>0</v>
      </c>
      <c r="DB43" s="292">
        <v>0</v>
      </c>
      <c r="DC43" s="292">
        <v>0</v>
      </c>
      <c r="DD43" s="292">
        <v>0</v>
      </c>
      <c r="DE43" s="292">
        <v>0</v>
      </c>
      <c r="DF43" s="292">
        <f>SUM(DG43,DN43)</f>
        <v>0</v>
      </c>
      <c r="DG43" s="292">
        <f>SUM(DH43:DM43)</f>
        <v>0</v>
      </c>
      <c r="DH43" s="292">
        <v>0</v>
      </c>
      <c r="DI43" s="292">
        <v>0</v>
      </c>
      <c r="DJ43" s="292">
        <v>0</v>
      </c>
      <c r="DK43" s="292">
        <v>0</v>
      </c>
      <c r="DL43" s="292">
        <v>0</v>
      </c>
      <c r="DM43" s="292">
        <v>0</v>
      </c>
      <c r="DN43" s="292">
        <f>SUM(DO43:DT43)</f>
        <v>0</v>
      </c>
      <c r="DO43" s="292">
        <v>0</v>
      </c>
      <c r="DP43" s="292">
        <v>0</v>
      </c>
      <c r="DQ43" s="292">
        <v>0</v>
      </c>
      <c r="DR43" s="292">
        <v>0</v>
      </c>
      <c r="DS43" s="292">
        <v>0</v>
      </c>
      <c r="DT43" s="292">
        <v>0</v>
      </c>
      <c r="DU43" s="292">
        <f>SUM(DV43:DY43)</f>
        <v>0</v>
      </c>
      <c r="DV43" s="292">
        <v>0</v>
      </c>
      <c r="DW43" s="292">
        <v>0</v>
      </c>
      <c r="DX43" s="292">
        <v>0</v>
      </c>
      <c r="DY43" s="292">
        <v>0</v>
      </c>
      <c r="DZ43" s="292">
        <f>SUM(EA43,EH43)</f>
        <v>17</v>
      </c>
      <c r="EA43" s="292">
        <f>SUM(EB43:EG43)</f>
        <v>17</v>
      </c>
      <c r="EB43" s="292">
        <v>0</v>
      </c>
      <c r="EC43" s="292">
        <v>0</v>
      </c>
      <c r="ED43" s="292">
        <v>17</v>
      </c>
      <c r="EE43" s="292">
        <v>0</v>
      </c>
      <c r="EF43" s="292">
        <v>0</v>
      </c>
      <c r="EG43" s="292">
        <v>0</v>
      </c>
      <c r="EH43" s="292">
        <f>SUM(EI43:EN43)</f>
        <v>0</v>
      </c>
      <c r="EI43" s="292">
        <v>0</v>
      </c>
      <c r="EJ43" s="292">
        <v>0</v>
      </c>
      <c r="EK43" s="292">
        <v>0</v>
      </c>
      <c r="EL43" s="292">
        <v>0</v>
      </c>
      <c r="EM43" s="292">
        <v>0</v>
      </c>
      <c r="EN43" s="292">
        <v>0</v>
      </c>
    </row>
    <row r="44" spans="1:144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SUM(E44,T44,AI44,AX44,BM44,CB44,CQ44,DF44,DU44,DZ44)</f>
        <v>3652</v>
      </c>
      <c r="E44" s="292">
        <f>SUM(F44,M44)</f>
        <v>2664</v>
      </c>
      <c r="F44" s="292">
        <f>SUM(G44:L44)</f>
        <v>2118</v>
      </c>
      <c r="G44" s="292">
        <v>0</v>
      </c>
      <c r="H44" s="292">
        <v>2118</v>
      </c>
      <c r="I44" s="292">
        <v>0</v>
      </c>
      <c r="J44" s="292">
        <v>0</v>
      </c>
      <c r="K44" s="292">
        <v>0</v>
      </c>
      <c r="L44" s="292">
        <v>0</v>
      </c>
      <c r="M44" s="292">
        <f>SUM(N44:S44)</f>
        <v>546</v>
      </c>
      <c r="N44" s="292">
        <v>0</v>
      </c>
      <c r="O44" s="292">
        <v>546</v>
      </c>
      <c r="P44" s="292">
        <v>0</v>
      </c>
      <c r="Q44" s="292">
        <v>0</v>
      </c>
      <c r="R44" s="292">
        <v>0</v>
      </c>
      <c r="S44" s="292">
        <v>0</v>
      </c>
      <c r="T44" s="292">
        <f>SUM(U44,AB44)</f>
        <v>664</v>
      </c>
      <c r="U44" s="292">
        <f>SUM(V44:AA44)</f>
        <v>171</v>
      </c>
      <c r="V44" s="292">
        <v>0</v>
      </c>
      <c r="W44" s="292">
        <v>0</v>
      </c>
      <c r="X44" s="292">
        <v>129</v>
      </c>
      <c r="Y44" s="292">
        <v>0</v>
      </c>
      <c r="Z44" s="292">
        <v>0</v>
      </c>
      <c r="AA44" s="292">
        <v>42</v>
      </c>
      <c r="AB44" s="292">
        <f>SUM(AC44:AH44)</f>
        <v>493</v>
      </c>
      <c r="AC44" s="292">
        <v>0</v>
      </c>
      <c r="AD44" s="292">
        <v>0</v>
      </c>
      <c r="AE44" s="292">
        <v>190</v>
      </c>
      <c r="AF44" s="292">
        <v>0</v>
      </c>
      <c r="AG44" s="292">
        <v>0</v>
      </c>
      <c r="AH44" s="292">
        <v>303</v>
      </c>
      <c r="AI44" s="292">
        <f>SUM(AJ44,AQ44)</f>
        <v>0</v>
      </c>
      <c r="AJ44" s="292">
        <f>SUM(AK44:AP44)</f>
        <v>0</v>
      </c>
      <c r="AK44" s="292">
        <v>0</v>
      </c>
      <c r="AL44" s="292">
        <v>0</v>
      </c>
      <c r="AM44" s="292">
        <v>0</v>
      </c>
      <c r="AN44" s="292">
        <v>0</v>
      </c>
      <c r="AO44" s="292">
        <v>0</v>
      </c>
      <c r="AP44" s="292">
        <v>0</v>
      </c>
      <c r="AQ44" s="292">
        <f>SUM(AR44:AW44)</f>
        <v>0</v>
      </c>
      <c r="AR44" s="292">
        <v>0</v>
      </c>
      <c r="AS44" s="292">
        <v>0</v>
      </c>
      <c r="AT44" s="292">
        <v>0</v>
      </c>
      <c r="AU44" s="292">
        <v>0</v>
      </c>
      <c r="AV44" s="292">
        <v>0</v>
      </c>
      <c r="AW44" s="292">
        <v>0</v>
      </c>
      <c r="AX44" s="292">
        <f>SUM(AY44,BF44)</f>
        <v>2</v>
      </c>
      <c r="AY44" s="292">
        <f>SUM(AZ44:BE44)</f>
        <v>2</v>
      </c>
      <c r="AZ44" s="292">
        <v>0</v>
      </c>
      <c r="BA44" s="292">
        <v>0</v>
      </c>
      <c r="BB44" s="292">
        <v>0</v>
      </c>
      <c r="BC44" s="292">
        <v>0</v>
      </c>
      <c r="BD44" s="292">
        <v>2</v>
      </c>
      <c r="BE44" s="292">
        <v>0</v>
      </c>
      <c r="BF44" s="292">
        <f>SUM(BG44:BL44)</f>
        <v>0</v>
      </c>
      <c r="BG44" s="292">
        <v>0</v>
      </c>
      <c r="BH44" s="292">
        <v>0</v>
      </c>
      <c r="BI44" s="292">
        <v>0</v>
      </c>
      <c r="BJ44" s="292">
        <v>0</v>
      </c>
      <c r="BK44" s="292">
        <v>0</v>
      </c>
      <c r="BL44" s="292">
        <v>0</v>
      </c>
      <c r="BM44" s="292">
        <f>SUM(BN44,BU44)</f>
        <v>0</v>
      </c>
      <c r="BN44" s="292">
        <f>SUM(BO44:BT44)</f>
        <v>0</v>
      </c>
      <c r="BO44" s="292">
        <v>0</v>
      </c>
      <c r="BP44" s="292">
        <v>0</v>
      </c>
      <c r="BQ44" s="292">
        <v>0</v>
      </c>
      <c r="BR44" s="292">
        <v>0</v>
      </c>
      <c r="BS44" s="292">
        <v>0</v>
      </c>
      <c r="BT44" s="292">
        <v>0</v>
      </c>
      <c r="BU44" s="292">
        <f>SUM(BV44:CA44)</f>
        <v>0</v>
      </c>
      <c r="BV44" s="292">
        <v>0</v>
      </c>
      <c r="BW44" s="292">
        <v>0</v>
      </c>
      <c r="BX44" s="292">
        <v>0</v>
      </c>
      <c r="BY44" s="292">
        <v>0</v>
      </c>
      <c r="BZ44" s="292">
        <v>0</v>
      </c>
      <c r="CA44" s="292">
        <v>0</v>
      </c>
      <c r="CB44" s="292">
        <f>SUM(CC44,CJ44)</f>
        <v>0</v>
      </c>
      <c r="CC44" s="292">
        <f>SUM(CD44:CI44)</f>
        <v>0</v>
      </c>
      <c r="CD44" s="292">
        <v>0</v>
      </c>
      <c r="CE44" s="292">
        <v>0</v>
      </c>
      <c r="CF44" s="292">
        <v>0</v>
      </c>
      <c r="CG44" s="292">
        <v>0</v>
      </c>
      <c r="CH44" s="292">
        <v>0</v>
      </c>
      <c r="CI44" s="292">
        <v>0</v>
      </c>
      <c r="CJ44" s="292">
        <f>SUM(CK44:CP44)</f>
        <v>0</v>
      </c>
      <c r="CK44" s="292">
        <v>0</v>
      </c>
      <c r="CL44" s="292">
        <v>0</v>
      </c>
      <c r="CM44" s="292">
        <v>0</v>
      </c>
      <c r="CN44" s="292">
        <v>0</v>
      </c>
      <c r="CO44" s="292">
        <v>0</v>
      </c>
      <c r="CP44" s="292">
        <v>0</v>
      </c>
      <c r="CQ44" s="292">
        <f>SUM(CR44,CY44)</f>
        <v>312</v>
      </c>
      <c r="CR44" s="292">
        <f>SUM(CS44:CX44)</f>
        <v>135</v>
      </c>
      <c r="CS44" s="292">
        <v>0</v>
      </c>
      <c r="CT44" s="292">
        <v>0</v>
      </c>
      <c r="CU44" s="292">
        <v>0</v>
      </c>
      <c r="CV44" s="292">
        <v>135</v>
      </c>
      <c r="CW44" s="292">
        <v>0</v>
      </c>
      <c r="CX44" s="292">
        <v>0</v>
      </c>
      <c r="CY44" s="292">
        <f>SUM(CZ44:DE44)</f>
        <v>177</v>
      </c>
      <c r="CZ44" s="292">
        <v>0</v>
      </c>
      <c r="DA44" s="292">
        <v>0</v>
      </c>
      <c r="DB44" s="292">
        <v>0</v>
      </c>
      <c r="DC44" s="292">
        <v>139</v>
      </c>
      <c r="DD44" s="292">
        <v>38</v>
      </c>
      <c r="DE44" s="292">
        <v>0</v>
      </c>
      <c r="DF44" s="292">
        <f>SUM(DG44,DN44)</f>
        <v>0</v>
      </c>
      <c r="DG44" s="292">
        <f>SUM(DH44:DM44)</f>
        <v>0</v>
      </c>
      <c r="DH44" s="292">
        <v>0</v>
      </c>
      <c r="DI44" s="292">
        <v>0</v>
      </c>
      <c r="DJ44" s="292">
        <v>0</v>
      </c>
      <c r="DK44" s="292">
        <v>0</v>
      </c>
      <c r="DL44" s="292">
        <v>0</v>
      </c>
      <c r="DM44" s="292">
        <v>0</v>
      </c>
      <c r="DN44" s="292">
        <f>SUM(DO44:DT44)</f>
        <v>0</v>
      </c>
      <c r="DO44" s="292">
        <v>0</v>
      </c>
      <c r="DP44" s="292">
        <v>0</v>
      </c>
      <c r="DQ44" s="292">
        <v>0</v>
      </c>
      <c r="DR44" s="292">
        <v>0</v>
      </c>
      <c r="DS44" s="292">
        <v>0</v>
      </c>
      <c r="DT44" s="292">
        <v>0</v>
      </c>
      <c r="DU44" s="292">
        <f>SUM(DV44:DY44)</f>
        <v>0</v>
      </c>
      <c r="DV44" s="292">
        <v>0</v>
      </c>
      <c r="DW44" s="292">
        <v>0</v>
      </c>
      <c r="DX44" s="292">
        <v>0</v>
      </c>
      <c r="DY44" s="292">
        <v>0</v>
      </c>
      <c r="DZ44" s="292">
        <f>SUM(EA44,EH44)</f>
        <v>10</v>
      </c>
      <c r="EA44" s="292">
        <f>SUM(EB44:EG44)</f>
        <v>0</v>
      </c>
      <c r="EB44" s="292">
        <v>0</v>
      </c>
      <c r="EC44" s="292">
        <v>0</v>
      </c>
      <c r="ED44" s="292">
        <v>0</v>
      </c>
      <c r="EE44" s="292">
        <v>0</v>
      </c>
      <c r="EF44" s="292">
        <v>0</v>
      </c>
      <c r="EG44" s="292">
        <v>0</v>
      </c>
      <c r="EH44" s="292">
        <f>SUM(EI44:EN44)</f>
        <v>10</v>
      </c>
      <c r="EI44" s="292">
        <v>0</v>
      </c>
      <c r="EJ44" s="292">
        <v>0</v>
      </c>
      <c r="EK44" s="292">
        <v>10</v>
      </c>
      <c r="EL44" s="292">
        <v>0</v>
      </c>
      <c r="EM44" s="292">
        <v>0</v>
      </c>
      <c r="EN44" s="292">
        <v>0</v>
      </c>
    </row>
    <row r="45" spans="1:144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SUM(E45,T45,AI45,AX45,BM45,CB45,CQ45,DF45,DU45,DZ45)</f>
        <v>7311</v>
      </c>
      <c r="E45" s="292">
        <f>SUM(F45,M45)</f>
        <v>6555</v>
      </c>
      <c r="F45" s="292">
        <f>SUM(G45:L45)</f>
        <v>6475</v>
      </c>
      <c r="G45" s="292">
        <v>0</v>
      </c>
      <c r="H45" s="292">
        <v>6475</v>
      </c>
      <c r="I45" s="292">
        <v>0</v>
      </c>
      <c r="J45" s="292">
        <v>0</v>
      </c>
      <c r="K45" s="292">
        <v>0</v>
      </c>
      <c r="L45" s="292">
        <v>0</v>
      </c>
      <c r="M45" s="292">
        <f>SUM(N45:S45)</f>
        <v>80</v>
      </c>
      <c r="N45" s="292">
        <v>0</v>
      </c>
      <c r="O45" s="292">
        <v>79</v>
      </c>
      <c r="P45" s="292">
        <v>0</v>
      </c>
      <c r="Q45" s="292">
        <v>1</v>
      </c>
      <c r="R45" s="292">
        <v>0</v>
      </c>
      <c r="S45" s="292">
        <v>0</v>
      </c>
      <c r="T45" s="292">
        <f>SUM(U45,AB45)</f>
        <v>166</v>
      </c>
      <c r="U45" s="292">
        <f>SUM(V45:AA45)</f>
        <v>100</v>
      </c>
      <c r="V45" s="292">
        <v>0</v>
      </c>
      <c r="W45" s="292">
        <v>0</v>
      </c>
      <c r="X45" s="292">
        <v>0</v>
      </c>
      <c r="Y45" s="292">
        <v>0</v>
      </c>
      <c r="Z45" s="292">
        <v>0</v>
      </c>
      <c r="AA45" s="292">
        <v>100</v>
      </c>
      <c r="AB45" s="292">
        <f>SUM(AC45:AH45)</f>
        <v>66</v>
      </c>
      <c r="AC45" s="292">
        <v>0</v>
      </c>
      <c r="AD45" s="292">
        <v>0</v>
      </c>
      <c r="AE45" s="292">
        <v>0</v>
      </c>
      <c r="AF45" s="292">
        <v>0</v>
      </c>
      <c r="AG45" s="292">
        <v>0</v>
      </c>
      <c r="AH45" s="292">
        <v>66</v>
      </c>
      <c r="AI45" s="292">
        <f>SUM(AJ45,AQ45)</f>
        <v>0</v>
      </c>
      <c r="AJ45" s="292">
        <f>SUM(AK45:AP45)</f>
        <v>0</v>
      </c>
      <c r="AK45" s="292">
        <v>0</v>
      </c>
      <c r="AL45" s="292">
        <v>0</v>
      </c>
      <c r="AM45" s="292">
        <v>0</v>
      </c>
      <c r="AN45" s="292">
        <v>0</v>
      </c>
      <c r="AO45" s="292">
        <v>0</v>
      </c>
      <c r="AP45" s="292">
        <v>0</v>
      </c>
      <c r="AQ45" s="292">
        <f>SUM(AR45:AW45)</f>
        <v>0</v>
      </c>
      <c r="AR45" s="292">
        <v>0</v>
      </c>
      <c r="AS45" s="292">
        <v>0</v>
      </c>
      <c r="AT45" s="292">
        <v>0</v>
      </c>
      <c r="AU45" s="292">
        <v>0</v>
      </c>
      <c r="AV45" s="292">
        <v>0</v>
      </c>
      <c r="AW45" s="292">
        <v>0</v>
      </c>
      <c r="AX45" s="292">
        <f>SUM(AY45,BF45)</f>
        <v>0</v>
      </c>
      <c r="AY45" s="292">
        <f>SUM(AZ45:BE45)</f>
        <v>0</v>
      </c>
      <c r="AZ45" s="292">
        <v>0</v>
      </c>
      <c r="BA45" s="292">
        <v>0</v>
      </c>
      <c r="BB45" s="292">
        <v>0</v>
      </c>
      <c r="BC45" s="292">
        <v>0</v>
      </c>
      <c r="BD45" s="292">
        <v>0</v>
      </c>
      <c r="BE45" s="292">
        <v>0</v>
      </c>
      <c r="BF45" s="292">
        <f>SUM(BG45:BL45)</f>
        <v>0</v>
      </c>
      <c r="BG45" s="292">
        <v>0</v>
      </c>
      <c r="BH45" s="292">
        <v>0</v>
      </c>
      <c r="BI45" s="292">
        <v>0</v>
      </c>
      <c r="BJ45" s="292">
        <v>0</v>
      </c>
      <c r="BK45" s="292">
        <v>0</v>
      </c>
      <c r="BL45" s="292">
        <v>0</v>
      </c>
      <c r="BM45" s="292">
        <f>SUM(BN45,BU45)</f>
        <v>0</v>
      </c>
      <c r="BN45" s="292">
        <f>SUM(BO45:BT45)</f>
        <v>0</v>
      </c>
      <c r="BO45" s="292">
        <v>0</v>
      </c>
      <c r="BP45" s="292">
        <v>0</v>
      </c>
      <c r="BQ45" s="292">
        <v>0</v>
      </c>
      <c r="BR45" s="292">
        <v>0</v>
      </c>
      <c r="BS45" s="292">
        <v>0</v>
      </c>
      <c r="BT45" s="292">
        <v>0</v>
      </c>
      <c r="BU45" s="292">
        <f>SUM(BV45:CA45)</f>
        <v>0</v>
      </c>
      <c r="BV45" s="292">
        <v>0</v>
      </c>
      <c r="BW45" s="292">
        <v>0</v>
      </c>
      <c r="BX45" s="292">
        <v>0</v>
      </c>
      <c r="BY45" s="292">
        <v>0</v>
      </c>
      <c r="BZ45" s="292">
        <v>0</v>
      </c>
      <c r="CA45" s="292">
        <v>0</v>
      </c>
      <c r="CB45" s="292">
        <f>SUM(CC45,CJ45)</f>
        <v>0</v>
      </c>
      <c r="CC45" s="292">
        <f>SUM(CD45:CI45)</f>
        <v>0</v>
      </c>
      <c r="CD45" s="292">
        <v>0</v>
      </c>
      <c r="CE45" s="292">
        <v>0</v>
      </c>
      <c r="CF45" s="292">
        <v>0</v>
      </c>
      <c r="CG45" s="292">
        <v>0</v>
      </c>
      <c r="CH45" s="292">
        <v>0</v>
      </c>
      <c r="CI45" s="292">
        <v>0</v>
      </c>
      <c r="CJ45" s="292">
        <f>SUM(CK45:CP45)</f>
        <v>0</v>
      </c>
      <c r="CK45" s="292">
        <v>0</v>
      </c>
      <c r="CL45" s="292">
        <v>0</v>
      </c>
      <c r="CM45" s="292">
        <v>0</v>
      </c>
      <c r="CN45" s="292">
        <v>0</v>
      </c>
      <c r="CO45" s="292">
        <v>0</v>
      </c>
      <c r="CP45" s="292">
        <v>0</v>
      </c>
      <c r="CQ45" s="292">
        <f>SUM(CR45,CY45)</f>
        <v>590</v>
      </c>
      <c r="CR45" s="292">
        <f>SUM(CS45:CX45)</f>
        <v>582</v>
      </c>
      <c r="CS45" s="292">
        <v>0</v>
      </c>
      <c r="CT45" s="292">
        <v>0</v>
      </c>
      <c r="CU45" s="292">
        <v>92</v>
      </c>
      <c r="CV45" s="292">
        <v>483</v>
      </c>
      <c r="CW45" s="292">
        <v>7</v>
      </c>
      <c r="CX45" s="292">
        <v>0</v>
      </c>
      <c r="CY45" s="292">
        <f>SUM(CZ45:DE45)</f>
        <v>8</v>
      </c>
      <c r="CZ45" s="292">
        <v>0</v>
      </c>
      <c r="DA45" s="292">
        <v>0</v>
      </c>
      <c r="DB45" s="292">
        <v>4</v>
      </c>
      <c r="DC45" s="292">
        <v>4</v>
      </c>
      <c r="DD45" s="292">
        <v>0</v>
      </c>
      <c r="DE45" s="292">
        <v>0</v>
      </c>
      <c r="DF45" s="292">
        <f>SUM(DG45,DN45)</f>
        <v>0</v>
      </c>
      <c r="DG45" s="292">
        <f>SUM(DH45:DM45)</f>
        <v>0</v>
      </c>
      <c r="DH45" s="292">
        <v>0</v>
      </c>
      <c r="DI45" s="292">
        <v>0</v>
      </c>
      <c r="DJ45" s="292">
        <v>0</v>
      </c>
      <c r="DK45" s="292">
        <v>0</v>
      </c>
      <c r="DL45" s="292">
        <v>0</v>
      </c>
      <c r="DM45" s="292">
        <v>0</v>
      </c>
      <c r="DN45" s="292">
        <f>SUM(DO45:DT45)</f>
        <v>0</v>
      </c>
      <c r="DO45" s="292">
        <v>0</v>
      </c>
      <c r="DP45" s="292">
        <v>0</v>
      </c>
      <c r="DQ45" s="292">
        <v>0</v>
      </c>
      <c r="DR45" s="292">
        <v>0</v>
      </c>
      <c r="DS45" s="292">
        <v>0</v>
      </c>
      <c r="DT45" s="292">
        <v>0</v>
      </c>
      <c r="DU45" s="292">
        <f>SUM(DV45:DY45)</f>
        <v>0</v>
      </c>
      <c r="DV45" s="292">
        <v>0</v>
      </c>
      <c r="DW45" s="292">
        <v>0</v>
      </c>
      <c r="DX45" s="292">
        <v>0</v>
      </c>
      <c r="DY45" s="292">
        <v>0</v>
      </c>
      <c r="DZ45" s="292">
        <f>SUM(EA45,EH45)</f>
        <v>0</v>
      </c>
      <c r="EA45" s="292">
        <f>SUM(EB45:EG45)</f>
        <v>0</v>
      </c>
      <c r="EB45" s="292">
        <v>0</v>
      </c>
      <c r="EC45" s="292">
        <v>0</v>
      </c>
      <c r="ED45" s="292">
        <v>0</v>
      </c>
      <c r="EE45" s="292">
        <v>0</v>
      </c>
      <c r="EF45" s="292">
        <v>0</v>
      </c>
      <c r="EG45" s="292">
        <v>0</v>
      </c>
      <c r="EH45" s="292">
        <f>SUM(EI45:EN45)</f>
        <v>0</v>
      </c>
      <c r="EI45" s="292">
        <v>0</v>
      </c>
      <c r="EJ45" s="292">
        <v>0</v>
      </c>
      <c r="EK45" s="292">
        <v>0</v>
      </c>
      <c r="EL45" s="292">
        <v>0</v>
      </c>
      <c r="EM45" s="292">
        <v>0</v>
      </c>
      <c r="EN45" s="292">
        <v>0</v>
      </c>
    </row>
    <row r="46" spans="1:144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SUM(E46,T46,AI46,AX46,BM46,CB46,CQ46,DF46,DU46,DZ46)</f>
        <v>312</v>
      </c>
      <c r="E46" s="292">
        <f>SUM(F46,M46)</f>
        <v>275</v>
      </c>
      <c r="F46" s="292">
        <f>SUM(G46:L46)</f>
        <v>275</v>
      </c>
      <c r="G46" s="292">
        <v>0</v>
      </c>
      <c r="H46" s="292">
        <v>275</v>
      </c>
      <c r="I46" s="292">
        <v>0</v>
      </c>
      <c r="J46" s="292">
        <v>0</v>
      </c>
      <c r="K46" s="292">
        <v>0</v>
      </c>
      <c r="L46" s="292">
        <v>0</v>
      </c>
      <c r="M46" s="292">
        <f>SUM(N46:S46)</f>
        <v>0</v>
      </c>
      <c r="N46" s="292">
        <v>0</v>
      </c>
      <c r="O46" s="292">
        <v>0</v>
      </c>
      <c r="P46" s="292">
        <v>0</v>
      </c>
      <c r="Q46" s="292">
        <v>0</v>
      </c>
      <c r="R46" s="292">
        <v>0</v>
      </c>
      <c r="S46" s="292">
        <v>0</v>
      </c>
      <c r="T46" s="292">
        <f>SUM(U46,AB46)</f>
        <v>0</v>
      </c>
      <c r="U46" s="292">
        <f>SUM(V46:AA46)</f>
        <v>0</v>
      </c>
      <c r="V46" s="292">
        <v>0</v>
      </c>
      <c r="W46" s="292">
        <v>0</v>
      </c>
      <c r="X46" s="292">
        <v>0</v>
      </c>
      <c r="Y46" s="292">
        <v>0</v>
      </c>
      <c r="Z46" s="292">
        <v>0</v>
      </c>
      <c r="AA46" s="292">
        <v>0</v>
      </c>
      <c r="AB46" s="292">
        <f>SUM(AC46:AH46)</f>
        <v>0</v>
      </c>
      <c r="AC46" s="292">
        <v>0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2">
        <f>SUM(AJ46,AQ46)</f>
        <v>0</v>
      </c>
      <c r="AJ46" s="292">
        <f>SUM(AK46:AP46)</f>
        <v>0</v>
      </c>
      <c r="AK46" s="292">
        <v>0</v>
      </c>
      <c r="AL46" s="292">
        <v>0</v>
      </c>
      <c r="AM46" s="292">
        <v>0</v>
      </c>
      <c r="AN46" s="292">
        <v>0</v>
      </c>
      <c r="AO46" s="292">
        <v>0</v>
      </c>
      <c r="AP46" s="292">
        <v>0</v>
      </c>
      <c r="AQ46" s="292">
        <f>SUM(AR46:AW46)</f>
        <v>0</v>
      </c>
      <c r="AR46" s="292">
        <v>0</v>
      </c>
      <c r="AS46" s="292">
        <v>0</v>
      </c>
      <c r="AT46" s="292">
        <v>0</v>
      </c>
      <c r="AU46" s="292">
        <v>0</v>
      </c>
      <c r="AV46" s="292">
        <v>0</v>
      </c>
      <c r="AW46" s="292">
        <v>0</v>
      </c>
      <c r="AX46" s="292">
        <f>SUM(AY46,BF46)</f>
        <v>0</v>
      </c>
      <c r="AY46" s="292">
        <f>SUM(AZ46:BE46)</f>
        <v>0</v>
      </c>
      <c r="AZ46" s="292">
        <v>0</v>
      </c>
      <c r="BA46" s="292">
        <v>0</v>
      </c>
      <c r="BB46" s="292">
        <v>0</v>
      </c>
      <c r="BC46" s="292">
        <v>0</v>
      </c>
      <c r="BD46" s="292">
        <v>0</v>
      </c>
      <c r="BE46" s="292">
        <v>0</v>
      </c>
      <c r="BF46" s="292">
        <f>SUM(BG46:BL46)</f>
        <v>0</v>
      </c>
      <c r="BG46" s="292">
        <v>0</v>
      </c>
      <c r="BH46" s="292">
        <v>0</v>
      </c>
      <c r="BI46" s="292">
        <v>0</v>
      </c>
      <c r="BJ46" s="292">
        <v>0</v>
      </c>
      <c r="BK46" s="292">
        <v>0</v>
      </c>
      <c r="BL46" s="292">
        <v>0</v>
      </c>
      <c r="BM46" s="292">
        <f>SUM(BN46,BU46)</f>
        <v>0</v>
      </c>
      <c r="BN46" s="292">
        <f>SUM(BO46:BT46)</f>
        <v>0</v>
      </c>
      <c r="BO46" s="292">
        <v>0</v>
      </c>
      <c r="BP46" s="292">
        <v>0</v>
      </c>
      <c r="BQ46" s="292">
        <v>0</v>
      </c>
      <c r="BR46" s="292">
        <v>0</v>
      </c>
      <c r="BS46" s="292">
        <v>0</v>
      </c>
      <c r="BT46" s="292">
        <v>0</v>
      </c>
      <c r="BU46" s="292">
        <f>SUM(BV46:CA46)</f>
        <v>0</v>
      </c>
      <c r="BV46" s="292">
        <v>0</v>
      </c>
      <c r="BW46" s="292">
        <v>0</v>
      </c>
      <c r="BX46" s="292">
        <v>0</v>
      </c>
      <c r="BY46" s="292">
        <v>0</v>
      </c>
      <c r="BZ46" s="292">
        <v>0</v>
      </c>
      <c r="CA46" s="292">
        <v>0</v>
      </c>
      <c r="CB46" s="292">
        <f>SUM(CC46,CJ46)</f>
        <v>0</v>
      </c>
      <c r="CC46" s="292">
        <f>SUM(CD46:CI46)</f>
        <v>0</v>
      </c>
      <c r="CD46" s="292">
        <v>0</v>
      </c>
      <c r="CE46" s="292">
        <v>0</v>
      </c>
      <c r="CF46" s="292">
        <v>0</v>
      </c>
      <c r="CG46" s="292">
        <v>0</v>
      </c>
      <c r="CH46" s="292">
        <v>0</v>
      </c>
      <c r="CI46" s="292">
        <v>0</v>
      </c>
      <c r="CJ46" s="292">
        <f>SUM(CK46:CP46)</f>
        <v>0</v>
      </c>
      <c r="CK46" s="292">
        <v>0</v>
      </c>
      <c r="CL46" s="292">
        <v>0</v>
      </c>
      <c r="CM46" s="292">
        <v>0</v>
      </c>
      <c r="CN46" s="292">
        <v>0</v>
      </c>
      <c r="CO46" s="292">
        <v>0</v>
      </c>
      <c r="CP46" s="292">
        <v>0</v>
      </c>
      <c r="CQ46" s="292">
        <f>SUM(CR46,CY46)</f>
        <v>30</v>
      </c>
      <c r="CR46" s="292">
        <f>SUM(CS46:CX46)</f>
        <v>30</v>
      </c>
      <c r="CS46" s="292">
        <v>0</v>
      </c>
      <c r="CT46" s="292">
        <v>0</v>
      </c>
      <c r="CU46" s="292">
        <v>0</v>
      </c>
      <c r="CV46" s="292">
        <v>30</v>
      </c>
      <c r="CW46" s="292">
        <v>0</v>
      </c>
      <c r="CX46" s="292">
        <v>0</v>
      </c>
      <c r="CY46" s="292">
        <f>SUM(CZ46:DE46)</f>
        <v>0</v>
      </c>
      <c r="CZ46" s="292">
        <v>0</v>
      </c>
      <c r="DA46" s="292">
        <v>0</v>
      </c>
      <c r="DB46" s="292">
        <v>0</v>
      </c>
      <c r="DC46" s="292">
        <v>0</v>
      </c>
      <c r="DD46" s="292">
        <v>0</v>
      </c>
      <c r="DE46" s="292">
        <v>0</v>
      </c>
      <c r="DF46" s="292">
        <f>SUM(DG46,DN46)</f>
        <v>7</v>
      </c>
      <c r="DG46" s="292">
        <f>SUM(DH46:DM46)</f>
        <v>7</v>
      </c>
      <c r="DH46" s="292">
        <v>0</v>
      </c>
      <c r="DI46" s="292">
        <v>0</v>
      </c>
      <c r="DJ46" s="292">
        <v>7</v>
      </c>
      <c r="DK46" s="292">
        <v>0</v>
      </c>
      <c r="DL46" s="292">
        <v>0</v>
      </c>
      <c r="DM46" s="292">
        <v>0</v>
      </c>
      <c r="DN46" s="292">
        <f>SUM(DO46:DT46)</f>
        <v>0</v>
      </c>
      <c r="DO46" s="292">
        <v>0</v>
      </c>
      <c r="DP46" s="292">
        <v>0</v>
      </c>
      <c r="DQ46" s="292">
        <v>0</v>
      </c>
      <c r="DR46" s="292">
        <v>0</v>
      </c>
      <c r="DS46" s="292">
        <v>0</v>
      </c>
      <c r="DT46" s="292">
        <v>0</v>
      </c>
      <c r="DU46" s="292">
        <f>SUM(DV46:DY46)</f>
        <v>0</v>
      </c>
      <c r="DV46" s="292">
        <v>0</v>
      </c>
      <c r="DW46" s="292">
        <v>0</v>
      </c>
      <c r="DX46" s="292">
        <v>0</v>
      </c>
      <c r="DY46" s="292">
        <v>0</v>
      </c>
      <c r="DZ46" s="292">
        <f>SUM(EA46,EH46)</f>
        <v>0</v>
      </c>
      <c r="EA46" s="292">
        <f>SUM(EB46:EG46)</f>
        <v>0</v>
      </c>
      <c r="EB46" s="292">
        <v>0</v>
      </c>
      <c r="EC46" s="292">
        <v>0</v>
      </c>
      <c r="ED46" s="292">
        <v>0</v>
      </c>
      <c r="EE46" s="292">
        <v>0</v>
      </c>
      <c r="EF46" s="292">
        <v>0</v>
      </c>
      <c r="EG46" s="292">
        <v>0</v>
      </c>
      <c r="EH46" s="292">
        <f>SUM(EI46:EN46)</f>
        <v>0</v>
      </c>
      <c r="EI46" s="292">
        <v>0</v>
      </c>
      <c r="EJ46" s="292">
        <v>0</v>
      </c>
      <c r="EK46" s="292">
        <v>0</v>
      </c>
      <c r="EL46" s="292">
        <v>0</v>
      </c>
      <c r="EM46" s="292">
        <v>0</v>
      </c>
      <c r="EN46" s="292">
        <v>0</v>
      </c>
    </row>
    <row r="47" spans="1:144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SUM(E47,T47,AI47,AX47,BM47,CB47,CQ47,DF47,DU47,DZ47)</f>
        <v>786</v>
      </c>
      <c r="E47" s="292">
        <f>SUM(F47,M47)</f>
        <v>401</v>
      </c>
      <c r="F47" s="292">
        <f>SUM(G47:L47)</f>
        <v>400</v>
      </c>
      <c r="G47" s="292">
        <v>0</v>
      </c>
      <c r="H47" s="292">
        <v>400</v>
      </c>
      <c r="I47" s="292">
        <v>0</v>
      </c>
      <c r="J47" s="292">
        <v>0</v>
      </c>
      <c r="K47" s="292">
        <v>0</v>
      </c>
      <c r="L47" s="292">
        <v>0</v>
      </c>
      <c r="M47" s="292">
        <f>SUM(N47:S47)</f>
        <v>1</v>
      </c>
      <c r="N47" s="292">
        <v>0</v>
      </c>
      <c r="O47" s="292">
        <v>1</v>
      </c>
      <c r="P47" s="292">
        <v>0</v>
      </c>
      <c r="Q47" s="292">
        <v>0</v>
      </c>
      <c r="R47" s="292">
        <v>0</v>
      </c>
      <c r="S47" s="292">
        <v>0</v>
      </c>
      <c r="T47" s="292">
        <f>SUM(U47,AB47)</f>
        <v>23</v>
      </c>
      <c r="U47" s="292">
        <f>SUM(V47:AA47)</f>
        <v>23</v>
      </c>
      <c r="V47" s="292">
        <v>0</v>
      </c>
      <c r="W47" s="292">
        <v>0</v>
      </c>
      <c r="X47" s="292">
        <v>0</v>
      </c>
      <c r="Y47" s="292">
        <v>0</v>
      </c>
      <c r="Z47" s="292">
        <v>0</v>
      </c>
      <c r="AA47" s="292">
        <v>23</v>
      </c>
      <c r="AB47" s="292">
        <f>SUM(AC47:AH47)</f>
        <v>0</v>
      </c>
      <c r="AC47" s="292">
        <v>0</v>
      </c>
      <c r="AD47" s="292">
        <v>0</v>
      </c>
      <c r="AE47" s="292">
        <v>0</v>
      </c>
      <c r="AF47" s="292">
        <v>0</v>
      </c>
      <c r="AG47" s="292">
        <v>0</v>
      </c>
      <c r="AH47" s="292">
        <v>0</v>
      </c>
      <c r="AI47" s="292">
        <f>SUM(AJ47,AQ47)</f>
        <v>0</v>
      </c>
      <c r="AJ47" s="292">
        <f>SUM(AK47:AP47)</f>
        <v>0</v>
      </c>
      <c r="AK47" s="292">
        <v>0</v>
      </c>
      <c r="AL47" s="292">
        <v>0</v>
      </c>
      <c r="AM47" s="292">
        <v>0</v>
      </c>
      <c r="AN47" s="292">
        <v>0</v>
      </c>
      <c r="AO47" s="292">
        <v>0</v>
      </c>
      <c r="AP47" s="292">
        <v>0</v>
      </c>
      <c r="AQ47" s="292">
        <f>SUM(AR47:AW47)</f>
        <v>0</v>
      </c>
      <c r="AR47" s="292">
        <v>0</v>
      </c>
      <c r="AS47" s="292">
        <v>0</v>
      </c>
      <c r="AT47" s="292">
        <v>0</v>
      </c>
      <c r="AU47" s="292">
        <v>0</v>
      </c>
      <c r="AV47" s="292">
        <v>0</v>
      </c>
      <c r="AW47" s="292">
        <v>0</v>
      </c>
      <c r="AX47" s="292">
        <f>SUM(AY47,BF47)</f>
        <v>0</v>
      </c>
      <c r="AY47" s="292">
        <f>SUM(AZ47:BE47)</f>
        <v>0</v>
      </c>
      <c r="AZ47" s="292">
        <v>0</v>
      </c>
      <c r="BA47" s="292">
        <v>0</v>
      </c>
      <c r="BB47" s="292">
        <v>0</v>
      </c>
      <c r="BC47" s="292">
        <v>0</v>
      </c>
      <c r="BD47" s="292">
        <v>0</v>
      </c>
      <c r="BE47" s="292">
        <v>0</v>
      </c>
      <c r="BF47" s="292">
        <f>SUM(BG47:BL47)</f>
        <v>0</v>
      </c>
      <c r="BG47" s="292">
        <v>0</v>
      </c>
      <c r="BH47" s="292">
        <v>0</v>
      </c>
      <c r="BI47" s="292">
        <v>0</v>
      </c>
      <c r="BJ47" s="292">
        <v>0</v>
      </c>
      <c r="BK47" s="292">
        <v>0</v>
      </c>
      <c r="BL47" s="292">
        <v>0</v>
      </c>
      <c r="BM47" s="292">
        <f>SUM(BN47,BU47)</f>
        <v>0</v>
      </c>
      <c r="BN47" s="292">
        <f>SUM(BO47:BT47)</f>
        <v>0</v>
      </c>
      <c r="BO47" s="292">
        <v>0</v>
      </c>
      <c r="BP47" s="292">
        <v>0</v>
      </c>
      <c r="BQ47" s="292">
        <v>0</v>
      </c>
      <c r="BR47" s="292">
        <v>0</v>
      </c>
      <c r="BS47" s="292">
        <v>0</v>
      </c>
      <c r="BT47" s="292">
        <v>0</v>
      </c>
      <c r="BU47" s="292">
        <f>SUM(BV47:CA47)</f>
        <v>0</v>
      </c>
      <c r="BV47" s="292">
        <v>0</v>
      </c>
      <c r="BW47" s="292">
        <v>0</v>
      </c>
      <c r="BX47" s="292">
        <v>0</v>
      </c>
      <c r="BY47" s="292">
        <v>0</v>
      </c>
      <c r="BZ47" s="292">
        <v>0</v>
      </c>
      <c r="CA47" s="292">
        <v>0</v>
      </c>
      <c r="CB47" s="292">
        <f>SUM(CC47,CJ47)</f>
        <v>0</v>
      </c>
      <c r="CC47" s="292">
        <f>SUM(CD47:CI47)</f>
        <v>0</v>
      </c>
      <c r="CD47" s="292">
        <v>0</v>
      </c>
      <c r="CE47" s="292">
        <v>0</v>
      </c>
      <c r="CF47" s="292">
        <v>0</v>
      </c>
      <c r="CG47" s="292">
        <v>0</v>
      </c>
      <c r="CH47" s="292">
        <v>0</v>
      </c>
      <c r="CI47" s="292">
        <v>0</v>
      </c>
      <c r="CJ47" s="292">
        <f>SUM(CK47:CP47)</f>
        <v>0</v>
      </c>
      <c r="CK47" s="292">
        <v>0</v>
      </c>
      <c r="CL47" s="292">
        <v>0</v>
      </c>
      <c r="CM47" s="292">
        <v>0</v>
      </c>
      <c r="CN47" s="292">
        <v>0</v>
      </c>
      <c r="CO47" s="292">
        <v>0</v>
      </c>
      <c r="CP47" s="292">
        <v>0</v>
      </c>
      <c r="CQ47" s="292">
        <f>SUM(CR47,CY47)</f>
        <v>125</v>
      </c>
      <c r="CR47" s="292">
        <f>SUM(CS47:CX47)</f>
        <v>125</v>
      </c>
      <c r="CS47" s="292">
        <v>0</v>
      </c>
      <c r="CT47" s="292">
        <v>0</v>
      </c>
      <c r="CU47" s="292">
        <v>0</v>
      </c>
      <c r="CV47" s="292">
        <v>125</v>
      </c>
      <c r="CW47" s="292">
        <v>0</v>
      </c>
      <c r="CX47" s="292">
        <v>0</v>
      </c>
      <c r="CY47" s="292">
        <f>SUM(CZ47:DE47)</f>
        <v>0</v>
      </c>
      <c r="CZ47" s="292">
        <v>0</v>
      </c>
      <c r="DA47" s="292">
        <v>0</v>
      </c>
      <c r="DB47" s="292">
        <v>0</v>
      </c>
      <c r="DC47" s="292">
        <v>0</v>
      </c>
      <c r="DD47" s="292">
        <v>0</v>
      </c>
      <c r="DE47" s="292">
        <v>0</v>
      </c>
      <c r="DF47" s="292">
        <f>SUM(DG47,DN47)</f>
        <v>3</v>
      </c>
      <c r="DG47" s="292">
        <f>SUM(DH47:DM47)</f>
        <v>0</v>
      </c>
      <c r="DH47" s="292">
        <v>0</v>
      </c>
      <c r="DI47" s="292">
        <v>0</v>
      </c>
      <c r="DJ47" s="292">
        <v>0</v>
      </c>
      <c r="DK47" s="292">
        <v>0</v>
      </c>
      <c r="DL47" s="292">
        <v>0</v>
      </c>
      <c r="DM47" s="292">
        <v>0</v>
      </c>
      <c r="DN47" s="292">
        <f>SUM(DO47:DT47)</f>
        <v>3</v>
      </c>
      <c r="DO47" s="292">
        <v>0</v>
      </c>
      <c r="DP47" s="292">
        <v>0</v>
      </c>
      <c r="DQ47" s="292">
        <v>0</v>
      </c>
      <c r="DR47" s="292">
        <v>0</v>
      </c>
      <c r="DS47" s="292">
        <v>0</v>
      </c>
      <c r="DT47" s="292">
        <v>3</v>
      </c>
      <c r="DU47" s="292">
        <f>SUM(DV47:DY47)</f>
        <v>0</v>
      </c>
      <c r="DV47" s="292">
        <v>0</v>
      </c>
      <c r="DW47" s="292">
        <v>0</v>
      </c>
      <c r="DX47" s="292">
        <v>0</v>
      </c>
      <c r="DY47" s="292">
        <v>0</v>
      </c>
      <c r="DZ47" s="292">
        <f>SUM(EA47,EH47)</f>
        <v>234</v>
      </c>
      <c r="EA47" s="292">
        <f>SUM(EB47:EG47)</f>
        <v>232</v>
      </c>
      <c r="EB47" s="292">
        <v>0</v>
      </c>
      <c r="EC47" s="292">
        <v>0</v>
      </c>
      <c r="ED47" s="292">
        <v>232</v>
      </c>
      <c r="EE47" s="292">
        <v>0</v>
      </c>
      <c r="EF47" s="292">
        <v>0</v>
      </c>
      <c r="EG47" s="292">
        <v>0</v>
      </c>
      <c r="EH47" s="292">
        <f>SUM(EI47:EN47)</f>
        <v>2</v>
      </c>
      <c r="EI47" s="292">
        <v>0</v>
      </c>
      <c r="EJ47" s="292">
        <v>0</v>
      </c>
      <c r="EK47" s="292">
        <v>2</v>
      </c>
      <c r="EL47" s="292">
        <v>0</v>
      </c>
      <c r="EM47" s="292">
        <v>0</v>
      </c>
      <c r="EN47" s="292">
        <v>0</v>
      </c>
    </row>
    <row r="48" spans="1:144" s="224" customFormat="1" ht="13.5" customHeight="1">
      <c r="A48" s="290" t="s">
        <v>745</v>
      </c>
      <c r="B48" s="291" t="s">
        <v>881</v>
      </c>
      <c r="C48" s="290" t="s">
        <v>882</v>
      </c>
      <c r="D48" s="292">
        <f>SUM(E48,T48,AI48,AX48,BM48,CB48,CQ48,DF48,DU48,DZ48)</f>
        <v>862</v>
      </c>
      <c r="E48" s="292">
        <f>SUM(F48,M48)</f>
        <v>0</v>
      </c>
      <c r="F48" s="292">
        <f>SUM(G48:L48)</f>
        <v>0</v>
      </c>
      <c r="G48" s="292">
        <v>0</v>
      </c>
      <c r="H48" s="292">
        <v>0</v>
      </c>
      <c r="I48" s="292">
        <v>0</v>
      </c>
      <c r="J48" s="292">
        <v>0</v>
      </c>
      <c r="K48" s="292">
        <v>0</v>
      </c>
      <c r="L48" s="292">
        <v>0</v>
      </c>
      <c r="M48" s="292">
        <f>SUM(N48:S48)</f>
        <v>0</v>
      </c>
      <c r="N48" s="292">
        <v>0</v>
      </c>
      <c r="O48" s="292">
        <v>0</v>
      </c>
      <c r="P48" s="292">
        <v>0</v>
      </c>
      <c r="Q48" s="292">
        <v>0</v>
      </c>
      <c r="R48" s="292">
        <v>0</v>
      </c>
      <c r="S48" s="292">
        <v>0</v>
      </c>
      <c r="T48" s="292">
        <f>SUM(U48,AB48)</f>
        <v>0</v>
      </c>
      <c r="U48" s="292">
        <f>SUM(V48:AA48)</f>
        <v>0</v>
      </c>
      <c r="V48" s="292">
        <v>0</v>
      </c>
      <c r="W48" s="292">
        <v>0</v>
      </c>
      <c r="X48" s="292">
        <v>0</v>
      </c>
      <c r="Y48" s="292">
        <v>0</v>
      </c>
      <c r="Z48" s="292">
        <v>0</v>
      </c>
      <c r="AA48" s="292">
        <v>0</v>
      </c>
      <c r="AB48" s="292">
        <f>SUM(AC48:AH48)</f>
        <v>0</v>
      </c>
      <c r="AC48" s="292">
        <v>0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2">
        <f>SUM(AJ48,AQ48)</f>
        <v>0</v>
      </c>
      <c r="AJ48" s="292">
        <f>SUM(AK48:AP48)</f>
        <v>0</v>
      </c>
      <c r="AK48" s="292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f>SUM(AR48:AW48)</f>
        <v>0</v>
      </c>
      <c r="AR48" s="292">
        <v>0</v>
      </c>
      <c r="AS48" s="292">
        <v>0</v>
      </c>
      <c r="AT48" s="292">
        <v>0</v>
      </c>
      <c r="AU48" s="292">
        <v>0</v>
      </c>
      <c r="AV48" s="292">
        <v>0</v>
      </c>
      <c r="AW48" s="292">
        <v>0</v>
      </c>
      <c r="AX48" s="292">
        <f>SUM(AY48,BF48)</f>
        <v>0</v>
      </c>
      <c r="AY48" s="292">
        <f>SUM(AZ48:BE48)</f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f>SUM(BG48:BL48)</f>
        <v>0</v>
      </c>
      <c r="BG48" s="292">
        <v>0</v>
      </c>
      <c r="BH48" s="292">
        <v>0</v>
      </c>
      <c r="BI48" s="292">
        <v>0</v>
      </c>
      <c r="BJ48" s="292">
        <v>0</v>
      </c>
      <c r="BK48" s="292">
        <v>0</v>
      </c>
      <c r="BL48" s="292">
        <v>0</v>
      </c>
      <c r="BM48" s="292">
        <f>SUM(BN48,BU48)</f>
        <v>0</v>
      </c>
      <c r="BN48" s="292">
        <f>SUM(BO48:BT48)</f>
        <v>0</v>
      </c>
      <c r="BO48" s="292">
        <v>0</v>
      </c>
      <c r="BP48" s="292">
        <v>0</v>
      </c>
      <c r="BQ48" s="292">
        <v>0</v>
      </c>
      <c r="BR48" s="292">
        <v>0</v>
      </c>
      <c r="BS48" s="292">
        <v>0</v>
      </c>
      <c r="BT48" s="292">
        <v>0</v>
      </c>
      <c r="BU48" s="292">
        <f>SUM(BV48:CA48)</f>
        <v>0</v>
      </c>
      <c r="BV48" s="292">
        <v>0</v>
      </c>
      <c r="BW48" s="292">
        <v>0</v>
      </c>
      <c r="BX48" s="292">
        <v>0</v>
      </c>
      <c r="BY48" s="292">
        <v>0</v>
      </c>
      <c r="BZ48" s="292">
        <v>0</v>
      </c>
      <c r="CA48" s="292">
        <v>0</v>
      </c>
      <c r="CB48" s="292">
        <f>SUM(CC48,CJ48)</f>
        <v>0</v>
      </c>
      <c r="CC48" s="292">
        <f>SUM(CD48:CI48)</f>
        <v>0</v>
      </c>
      <c r="CD48" s="292">
        <v>0</v>
      </c>
      <c r="CE48" s="292">
        <v>0</v>
      </c>
      <c r="CF48" s="292">
        <v>0</v>
      </c>
      <c r="CG48" s="292">
        <v>0</v>
      </c>
      <c r="CH48" s="292">
        <v>0</v>
      </c>
      <c r="CI48" s="292">
        <v>0</v>
      </c>
      <c r="CJ48" s="292">
        <f>SUM(CK48:CP48)</f>
        <v>0</v>
      </c>
      <c r="CK48" s="292">
        <v>0</v>
      </c>
      <c r="CL48" s="292">
        <v>0</v>
      </c>
      <c r="CM48" s="292">
        <v>0</v>
      </c>
      <c r="CN48" s="292">
        <v>0</v>
      </c>
      <c r="CO48" s="292">
        <v>0</v>
      </c>
      <c r="CP48" s="292">
        <v>0</v>
      </c>
      <c r="CQ48" s="292">
        <f>SUM(CR48,CY48)</f>
        <v>175</v>
      </c>
      <c r="CR48" s="292">
        <f>SUM(CS48:CX48)</f>
        <v>175</v>
      </c>
      <c r="CS48" s="292">
        <v>0</v>
      </c>
      <c r="CT48" s="292">
        <v>0</v>
      </c>
      <c r="CU48" s="292">
        <v>0</v>
      </c>
      <c r="CV48" s="292">
        <v>175</v>
      </c>
      <c r="CW48" s="292">
        <v>0</v>
      </c>
      <c r="CX48" s="292">
        <v>0</v>
      </c>
      <c r="CY48" s="292">
        <f>SUM(CZ48:DE48)</f>
        <v>0</v>
      </c>
      <c r="CZ48" s="292">
        <v>0</v>
      </c>
      <c r="DA48" s="292">
        <v>0</v>
      </c>
      <c r="DB48" s="292">
        <v>0</v>
      </c>
      <c r="DC48" s="292">
        <v>0</v>
      </c>
      <c r="DD48" s="292">
        <v>0</v>
      </c>
      <c r="DE48" s="292">
        <v>0</v>
      </c>
      <c r="DF48" s="292">
        <f>SUM(DG48,DN48)</f>
        <v>0</v>
      </c>
      <c r="DG48" s="292">
        <f>SUM(DH48:DM48)</f>
        <v>0</v>
      </c>
      <c r="DH48" s="292">
        <v>0</v>
      </c>
      <c r="DI48" s="292">
        <v>0</v>
      </c>
      <c r="DJ48" s="292">
        <v>0</v>
      </c>
      <c r="DK48" s="292">
        <v>0</v>
      </c>
      <c r="DL48" s="292">
        <v>0</v>
      </c>
      <c r="DM48" s="292">
        <v>0</v>
      </c>
      <c r="DN48" s="292">
        <f>SUM(DO48:DT48)</f>
        <v>0</v>
      </c>
      <c r="DO48" s="292">
        <v>0</v>
      </c>
      <c r="DP48" s="292">
        <v>0</v>
      </c>
      <c r="DQ48" s="292">
        <v>0</v>
      </c>
      <c r="DR48" s="292">
        <v>0</v>
      </c>
      <c r="DS48" s="292">
        <v>0</v>
      </c>
      <c r="DT48" s="292">
        <v>0</v>
      </c>
      <c r="DU48" s="292">
        <f>SUM(DV48:DY48)</f>
        <v>15</v>
      </c>
      <c r="DV48" s="292">
        <v>15</v>
      </c>
      <c r="DW48" s="292">
        <v>0</v>
      </c>
      <c r="DX48" s="292">
        <v>0</v>
      </c>
      <c r="DY48" s="292">
        <v>0</v>
      </c>
      <c r="DZ48" s="292">
        <f>SUM(EA48,EH48)</f>
        <v>672</v>
      </c>
      <c r="EA48" s="292">
        <f>SUM(EB48:EG48)</f>
        <v>579</v>
      </c>
      <c r="EB48" s="292">
        <v>0</v>
      </c>
      <c r="EC48" s="292">
        <v>486</v>
      </c>
      <c r="ED48" s="292">
        <v>40</v>
      </c>
      <c r="EE48" s="292">
        <v>0</v>
      </c>
      <c r="EF48" s="292">
        <v>0</v>
      </c>
      <c r="EG48" s="292">
        <v>53</v>
      </c>
      <c r="EH48" s="292">
        <f>SUM(EI48:EN48)</f>
        <v>93</v>
      </c>
      <c r="EI48" s="292">
        <v>0</v>
      </c>
      <c r="EJ48" s="292">
        <v>55</v>
      </c>
      <c r="EK48" s="292">
        <v>14</v>
      </c>
      <c r="EL48" s="292">
        <v>0</v>
      </c>
      <c r="EM48" s="292">
        <v>0</v>
      </c>
      <c r="EN48" s="292">
        <v>24</v>
      </c>
    </row>
    <row r="49" spans="1:144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2"/>
      <c r="DS49" s="292"/>
      <c r="DT49" s="292"/>
      <c r="DU49" s="292"/>
      <c r="DV49" s="292"/>
      <c r="DW49" s="292"/>
      <c r="DX49" s="292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2"/>
      <c r="EL49" s="292"/>
      <c r="EM49" s="292"/>
      <c r="EN49" s="292"/>
    </row>
    <row r="50" spans="1:144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2"/>
      <c r="DS50" s="292"/>
      <c r="DT50" s="292"/>
      <c r="DU50" s="292"/>
      <c r="DV50" s="292"/>
      <c r="DW50" s="292"/>
      <c r="DX50" s="292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2"/>
      <c r="EL50" s="292"/>
      <c r="EM50" s="292"/>
      <c r="EN50" s="292"/>
    </row>
    <row r="51" spans="1:1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2"/>
      <c r="DS51" s="292"/>
      <c r="DT51" s="292"/>
      <c r="DU51" s="292"/>
      <c r="DV51" s="292"/>
      <c r="DW51" s="292"/>
      <c r="DX51" s="292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2"/>
      <c r="EL51" s="292"/>
      <c r="EM51" s="292"/>
      <c r="EN51" s="292"/>
    </row>
    <row r="52" spans="1:1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2"/>
      <c r="DS52" s="292"/>
      <c r="DT52" s="292"/>
      <c r="DU52" s="292"/>
      <c r="DV52" s="292"/>
      <c r="DW52" s="292"/>
      <c r="DX52" s="292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2"/>
      <c r="EL52" s="292"/>
      <c r="EM52" s="292"/>
      <c r="EN52" s="292"/>
    </row>
    <row r="53" spans="1:1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2"/>
      <c r="DS53" s="292"/>
      <c r="DT53" s="292"/>
      <c r="DU53" s="292"/>
      <c r="DV53" s="292"/>
      <c r="DW53" s="292"/>
      <c r="DX53" s="292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2"/>
      <c r="EL53" s="292"/>
      <c r="EM53" s="292"/>
      <c r="EN53" s="292"/>
    </row>
    <row r="54" spans="1:1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2"/>
      <c r="DS54" s="292"/>
      <c r="DT54" s="292"/>
      <c r="DU54" s="292"/>
      <c r="DV54" s="292"/>
      <c r="DW54" s="292"/>
      <c r="DX54" s="292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2"/>
      <c r="EL54" s="292"/>
      <c r="EM54" s="292"/>
      <c r="EN54" s="292"/>
    </row>
    <row r="55" spans="1:1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2"/>
      <c r="DS55" s="292"/>
      <c r="DT55" s="292"/>
      <c r="DU55" s="292"/>
      <c r="DV55" s="292"/>
      <c r="DW55" s="292"/>
      <c r="DX55" s="292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2"/>
      <c r="EL55" s="292"/>
      <c r="EM55" s="292"/>
      <c r="EN55" s="292"/>
    </row>
    <row r="56" spans="1:1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2"/>
      <c r="DS56" s="292"/>
      <c r="DT56" s="292"/>
      <c r="DU56" s="292"/>
      <c r="DV56" s="292"/>
      <c r="DW56" s="292"/>
      <c r="DX56" s="292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2"/>
      <c r="EL56" s="292"/>
      <c r="EM56" s="292"/>
      <c r="EN56" s="292"/>
    </row>
    <row r="57" spans="1:1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2"/>
      <c r="DS57" s="292"/>
      <c r="DT57" s="292"/>
      <c r="DU57" s="292"/>
      <c r="DV57" s="292"/>
      <c r="DW57" s="292"/>
      <c r="DX57" s="292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2"/>
      <c r="EL57" s="292"/>
      <c r="EM57" s="292"/>
      <c r="EN57" s="292"/>
    </row>
    <row r="58" spans="1:1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2"/>
      <c r="DS58" s="292"/>
      <c r="DT58" s="292"/>
      <c r="DU58" s="292"/>
      <c r="DV58" s="292"/>
      <c r="DW58" s="292"/>
      <c r="DX58" s="292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2"/>
      <c r="EL58" s="292"/>
      <c r="EM58" s="292"/>
      <c r="EN58" s="292"/>
    </row>
    <row r="59" spans="1:1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2"/>
      <c r="DS59" s="292"/>
      <c r="DT59" s="292"/>
      <c r="DU59" s="292"/>
      <c r="DV59" s="292"/>
      <c r="DW59" s="292"/>
      <c r="DX59" s="292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2"/>
      <c r="EL59" s="292"/>
      <c r="EM59" s="292"/>
      <c r="EN59" s="292"/>
    </row>
    <row r="60" spans="1:1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2"/>
      <c r="DS60" s="292"/>
      <c r="DT60" s="292"/>
      <c r="DU60" s="292"/>
      <c r="DV60" s="292"/>
      <c r="DW60" s="292"/>
      <c r="DX60" s="292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2"/>
      <c r="EL60" s="292"/>
      <c r="EM60" s="292"/>
      <c r="EN60" s="292"/>
    </row>
    <row r="61" spans="1:1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2"/>
      <c r="DS61" s="292"/>
      <c r="DT61" s="292"/>
      <c r="DU61" s="292"/>
      <c r="DV61" s="292"/>
      <c r="DW61" s="292"/>
      <c r="DX61" s="292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2"/>
      <c r="EL61" s="292"/>
      <c r="EM61" s="292"/>
      <c r="EN61" s="292"/>
    </row>
    <row r="62" spans="1:1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2"/>
      <c r="DS62" s="292"/>
      <c r="DT62" s="292"/>
      <c r="DU62" s="292"/>
      <c r="DV62" s="292"/>
      <c r="DW62" s="292"/>
      <c r="DX62" s="292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2"/>
      <c r="EL62" s="292"/>
      <c r="EM62" s="292"/>
      <c r="EN62" s="292"/>
    </row>
    <row r="63" spans="1:1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2"/>
      <c r="DS63" s="292"/>
      <c r="DT63" s="292"/>
      <c r="DU63" s="292"/>
      <c r="DV63" s="292"/>
      <c r="DW63" s="292"/>
      <c r="DX63" s="292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2"/>
      <c r="EL63" s="292"/>
      <c r="EM63" s="292"/>
      <c r="EN63" s="292"/>
    </row>
    <row r="64" spans="1:1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2"/>
      <c r="DS64" s="292"/>
      <c r="DT64" s="292"/>
      <c r="DU64" s="292"/>
      <c r="DV64" s="292"/>
      <c r="DW64" s="292"/>
      <c r="DX64" s="292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2"/>
      <c r="EL64" s="292"/>
      <c r="EM64" s="292"/>
      <c r="EN64" s="292"/>
    </row>
    <row r="65" spans="1:1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2"/>
      <c r="DS65" s="292"/>
      <c r="DT65" s="292"/>
      <c r="DU65" s="292"/>
      <c r="DV65" s="292"/>
      <c r="DW65" s="292"/>
      <c r="DX65" s="292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2"/>
      <c r="EL65" s="292"/>
      <c r="EM65" s="292"/>
      <c r="EN65" s="292"/>
    </row>
    <row r="66" spans="1:1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2"/>
      <c r="DS66" s="292"/>
      <c r="DT66" s="292"/>
      <c r="DU66" s="292"/>
      <c r="DV66" s="292"/>
      <c r="DW66" s="292"/>
      <c r="DX66" s="292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2"/>
      <c r="EL66" s="292"/>
      <c r="EM66" s="292"/>
      <c r="EN66" s="292"/>
    </row>
    <row r="67" spans="1:1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2"/>
      <c r="DS67" s="292"/>
      <c r="DT67" s="292"/>
      <c r="DU67" s="292"/>
      <c r="DV67" s="292"/>
      <c r="DW67" s="292"/>
      <c r="DX67" s="292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2"/>
      <c r="EL67" s="292"/>
      <c r="EM67" s="292"/>
      <c r="EN67" s="292"/>
    </row>
    <row r="68" spans="1:1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2"/>
      <c r="DS68" s="292"/>
      <c r="DT68" s="292"/>
      <c r="DU68" s="292"/>
      <c r="DV68" s="292"/>
      <c r="DW68" s="292"/>
      <c r="DX68" s="292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2"/>
      <c r="EL68" s="292"/>
      <c r="EM68" s="292"/>
      <c r="EN68" s="292"/>
    </row>
    <row r="69" spans="1:1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2"/>
      <c r="DS69" s="292"/>
      <c r="DT69" s="292"/>
      <c r="DU69" s="292"/>
      <c r="DV69" s="292"/>
      <c r="DW69" s="292"/>
      <c r="DX69" s="292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2"/>
      <c r="EL69" s="292"/>
      <c r="EM69" s="292"/>
      <c r="EN69" s="292"/>
    </row>
    <row r="70" spans="1:1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2"/>
      <c r="DS70" s="292"/>
      <c r="DT70" s="292"/>
      <c r="DU70" s="292"/>
      <c r="DV70" s="292"/>
      <c r="DW70" s="292"/>
      <c r="DX70" s="292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2"/>
      <c r="EL70" s="292"/>
      <c r="EM70" s="292"/>
      <c r="EN70" s="292"/>
    </row>
    <row r="71" spans="1:1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2"/>
      <c r="DS71" s="292"/>
      <c r="DT71" s="292"/>
      <c r="DU71" s="292"/>
      <c r="DV71" s="292"/>
      <c r="DW71" s="292"/>
      <c r="DX71" s="292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2"/>
      <c r="EL71" s="292"/>
      <c r="EM71" s="292"/>
      <c r="EN71" s="292"/>
    </row>
    <row r="72" spans="1:1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2"/>
      <c r="DS72" s="292"/>
      <c r="DT72" s="292"/>
      <c r="DU72" s="292"/>
      <c r="DV72" s="292"/>
      <c r="DW72" s="292"/>
      <c r="DX72" s="292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2"/>
      <c r="EL72" s="292"/>
      <c r="EM72" s="292"/>
      <c r="EN72" s="292"/>
    </row>
    <row r="73" spans="1:1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2"/>
      <c r="DS73" s="292"/>
      <c r="DT73" s="292"/>
      <c r="DU73" s="292"/>
      <c r="DV73" s="292"/>
      <c r="DW73" s="292"/>
      <c r="DX73" s="292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2"/>
      <c r="EL73" s="292"/>
      <c r="EM73" s="292"/>
      <c r="EN73" s="292"/>
    </row>
    <row r="74" spans="1:1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2"/>
      <c r="DS74" s="292"/>
      <c r="DT74" s="292"/>
      <c r="DU74" s="292"/>
      <c r="DV74" s="292"/>
      <c r="DW74" s="292"/>
      <c r="DX74" s="292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2"/>
      <c r="EL74" s="292"/>
      <c r="EM74" s="292"/>
      <c r="EN74" s="292"/>
    </row>
    <row r="75" spans="1:1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2"/>
      <c r="DS75" s="292"/>
      <c r="DT75" s="292"/>
      <c r="DU75" s="292"/>
      <c r="DV75" s="292"/>
      <c r="DW75" s="292"/>
      <c r="DX75" s="292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2"/>
      <c r="EL75" s="292"/>
      <c r="EM75" s="292"/>
      <c r="EN75" s="292"/>
    </row>
    <row r="76" spans="1:1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2"/>
      <c r="DS76" s="292"/>
      <c r="DT76" s="292"/>
      <c r="DU76" s="292"/>
      <c r="DV76" s="292"/>
      <c r="DW76" s="292"/>
      <c r="DX76" s="292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2"/>
      <c r="EL76" s="292"/>
      <c r="EM76" s="292"/>
      <c r="EN76" s="292"/>
    </row>
    <row r="77" spans="1:1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2"/>
      <c r="DS77" s="292"/>
      <c r="DT77" s="292"/>
      <c r="DU77" s="292"/>
      <c r="DV77" s="292"/>
      <c r="DW77" s="292"/>
      <c r="DX77" s="292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2"/>
      <c r="EL77" s="292"/>
      <c r="EM77" s="292"/>
      <c r="EN77" s="292"/>
    </row>
    <row r="78" spans="1:1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2"/>
      <c r="DS78" s="292"/>
      <c r="DT78" s="292"/>
      <c r="DU78" s="292"/>
      <c r="DV78" s="292"/>
      <c r="DW78" s="292"/>
      <c r="DX78" s="292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2"/>
      <c r="EL78" s="292"/>
      <c r="EM78" s="292"/>
      <c r="EN78" s="292"/>
    </row>
    <row r="79" spans="1:1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2"/>
      <c r="DS79" s="292"/>
      <c r="DT79" s="292"/>
      <c r="DU79" s="292"/>
      <c r="DV79" s="292"/>
      <c r="DW79" s="292"/>
      <c r="DX79" s="292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2"/>
      <c r="EL79" s="292"/>
      <c r="EM79" s="292"/>
      <c r="EN79" s="292"/>
    </row>
    <row r="80" spans="1:1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2"/>
      <c r="DS80" s="292"/>
      <c r="DT80" s="292"/>
      <c r="DU80" s="292"/>
      <c r="DV80" s="292"/>
      <c r="DW80" s="292"/>
      <c r="DX80" s="292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2"/>
      <c r="EL80" s="292"/>
      <c r="EM80" s="292"/>
      <c r="EN80" s="292"/>
    </row>
    <row r="81" spans="1:1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2"/>
      <c r="DS81" s="292"/>
      <c r="DT81" s="292"/>
      <c r="DU81" s="292"/>
      <c r="DV81" s="292"/>
      <c r="DW81" s="292"/>
      <c r="DX81" s="292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2"/>
      <c r="EL81" s="292"/>
      <c r="EM81" s="292"/>
      <c r="EN81" s="292"/>
    </row>
    <row r="82" spans="1:1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2"/>
      <c r="DS82" s="292"/>
      <c r="DT82" s="292"/>
      <c r="DU82" s="292"/>
      <c r="DV82" s="292"/>
      <c r="DW82" s="292"/>
      <c r="DX82" s="292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2"/>
      <c r="EL82" s="292"/>
      <c r="EM82" s="292"/>
      <c r="EN82" s="292"/>
    </row>
    <row r="83" spans="1:1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2"/>
      <c r="DS83" s="292"/>
      <c r="DT83" s="292"/>
      <c r="DU83" s="292"/>
      <c r="DV83" s="292"/>
      <c r="DW83" s="292"/>
      <c r="DX83" s="292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2"/>
      <c r="EL83" s="292"/>
      <c r="EM83" s="292"/>
      <c r="EN83" s="292"/>
    </row>
    <row r="84" spans="1:1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2"/>
      <c r="DS84" s="292"/>
      <c r="DT84" s="292"/>
      <c r="DU84" s="292"/>
      <c r="DV84" s="292"/>
      <c r="DW84" s="292"/>
      <c r="DX84" s="292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2"/>
      <c r="EL84" s="292"/>
      <c r="EM84" s="292"/>
      <c r="EN84" s="292"/>
    </row>
    <row r="85" spans="1:1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2"/>
      <c r="DS85" s="292"/>
      <c r="DT85" s="292"/>
      <c r="DU85" s="292"/>
      <c r="DV85" s="292"/>
      <c r="DW85" s="292"/>
      <c r="DX85" s="292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2"/>
      <c r="EL85" s="292"/>
      <c r="EM85" s="292"/>
      <c r="EN85" s="292"/>
    </row>
    <row r="86" spans="1:1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2"/>
      <c r="DS86" s="292"/>
      <c r="DT86" s="292"/>
      <c r="DU86" s="292"/>
      <c r="DV86" s="292"/>
      <c r="DW86" s="292"/>
      <c r="DX86" s="292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2"/>
      <c r="EL86" s="292"/>
      <c r="EM86" s="292"/>
      <c r="EN86" s="292"/>
    </row>
    <row r="87" spans="1:1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2"/>
      <c r="DS87" s="292"/>
      <c r="DT87" s="292"/>
      <c r="DU87" s="292"/>
      <c r="DV87" s="292"/>
      <c r="DW87" s="292"/>
      <c r="DX87" s="292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2"/>
      <c r="EL87" s="292"/>
      <c r="EM87" s="292"/>
      <c r="EN87" s="292"/>
    </row>
    <row r="88" spans="1:1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2"/>
      <c r="DS88" s="292"/>
      <c r="DT88" s="292"/>
      <c r="DU88" s="292"/>
      <c r="DV88" s="292"/>
      <c r="DW88" s="292"/>
      <c r="DX88" s="292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2"/>
      <c r="EL88" s="292"/>
      <c r="EM88" s="292"/>
      <c r="EN88" s="292"/>
    </row>
    <row r="89" spans="1:1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2"/>
      <c r="DS89" s="292"/>
      <c r="DT89" s="292"/>
      <c r="DU89" s="292"/>
      <c r="DV89" s="292"/>
      <c r="DW89" s="292"/>
      <c r="DX89" s="292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2"/>
      <c r="EL89" s="292"/>
      <c r="EM89" s="292"/>
      <c r="EN89" s="292"/>
    </row>
    <row r="90" spans="1:1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2"/>
      <c r="DS90" s="292"/>
      <c r="DT90" s="292"/>
      <c r="DU90" s="292"/>
      <c r="DV90" s="292"/>
      <c r="DW90" s="292"/>
      <c r="DX90" s="292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2"/>
      <c r="EL90" s="292"/>
      <c r="EM90" s="292"/>
      <c r="EN90" s="292"/>
    </row>
    <row r="91" spans="1:1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2"/>
      <c r="DS91" s="292"/>
      <c r="DT91" s="292"/>
      <c r="DU91" s="292"/>
      <c r="DV91" s="292"/>
      <c r="DW91" s="292"/>
      <c r="DX91" s="292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2"/>
      <c r="EL91" s="292"/>
      <c r="EM91" s="292"/>
      <c r="EN91" s="292"/>
    </row>
    <row r="92" spans="1:1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2"/>
      <c r="DS92" s="292"/>
      <c r="DT92" s="292"/>
      <c r="DU92" s="292"/>
      <c r="DV92" s="292"/>
      <c r="DW92" s="292"/>
      <c r="DX92" s="292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2"/>
      <c r="EL92" s="292"/>
      <c r="EM92" s="292"/>
      <c r="EN92" s="292"/>
    </row>
    <row r="93" spans="1:1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2"/>
      <c r="DS93" s="292"/>
      <c r="DT93" s="292"/>
      <c r="DU93" s="292"/>
      <c r="DV93" s="292"/>
      <c r="DW93" s="292"/>
      <c r="DX93" s="292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2"/>
      <c r="EL93" s="292"/>
      <c r="EM93" s="292"/>
      <c r="EN93" s="292"/>
    </row>
    <row r="94" spans="1:1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2"/>
      <c r="DS94" s="292"/>
      <c r="DT94" s="292"/>
      <c r="DU94" s="292"/>
      <c r="DV94" s="292"/>
      <c r="DW94" s="292"/>
      <c r="DX94" s="292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2"/>
      <c r="EL94" s="292"/>
      <c r="EM94" s="292"/>
      <c r="EN94" s="292"/>
    </row>
    <row r="95" spans="1:1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2"/>
      <c r="DS95" s="292"/>
      <c r="DT95" s="292"/>
      <c r="DU95" s="292"/>
      <c r="DV95" s="292"/>
      <c r="DW95" s="292"/>
      <c r="DX95" s="292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2"/>
      <c r="EL95" s="292"/>
      <c r="EM95" s="292"/>
      <c r="EN95" s="292"/>
    </row>
    <row r="96" spans="1:1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2"/>
      <c r="DS96" s="292"/>
      <c r="DT96" s="292"/>
      <c r="DU96" s="292"/>
      <c r="DV96" s="292"/>
      <c r="DW96" s="292"/>
      <c r="DX96" s="292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2"/>
      <c r="EL96" s="292"/>
      <c r="EM96" s="292"/>
      <c r="EN96" s="292"/>
    </row>
    <row r="97" spans="1:1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2"/>
      <c r="DS97" s="292"/>
      <c r="DT97" s="292"/>
      <c r="DU97" s="292"/>
      <c r="DV97" s="292"/>
      <c r="DW97" s="292"/>
      <c r="DX97" s="292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2"/>
      <c r="EL97" s="292"/>
      <c r="EM97" s="292"/>
      <c r="EN97" s="292"/>
    </row>
    <row r="98" spans="1:1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2"/>
      <c r="DS98" s="292"/>
      <c r="DT98" s="292"/>
      <c r="DU98" s="292"/>
      <c r="DV98" s="292"/>
      <c r="DW98" s="292"/>
      <c r="DX98" s="292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2"/>
      <c r="EL98" s="292"/>
      <c r="EM98" s="292"/>
      <c r="EN98" s="292"/>
    </row>
    <row r="99" spans="1:1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2"/>
      <c r="DS99" s="292"/>
      <c r="DT99" s="292"/>
      <c r="DU99" s="292"/>
      <c r="DV99" s="292"/>
      <c r="DW99" s="292"/>
      <c r="DX99" s="292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2"/>
      <c r="EL99" s="292"/>
      <c r="EM99" s="292"/>
      <c r="EN99" s="292"/>
    </row>
    <row r="100" spans="1:1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2"/>
      <c r="DS100" s="292"/>
      <c r="DT100" s="292"/>
      <c r="DU100" s="292"/>
      <c r="DV100" s="292"/>
      <c r="DW100" s="292"/>
      <c r="DX100" s="292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2"/>
      <c r="EL100" s="292"/>
      <c r="EM100" s="292"/>
      <c r="EN100" s="292"/>
    </row>
    <row r="101" spans="1:1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2"/>
      <c r="DS101" s="292"/>
      <c r="DT101" s="292"/>
      <c r="DU101" s="292"/>
      <c r="DV101" s="292"/>
      <c r="DW101" s="292"/>
      <c r="DX101" s="292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2"/>
      <c r="EL101" s="292"/>
      <c r="EM101" s="292"/>
      <c r="EN101" s="292"/>
    </row>
    <row r="102" spans="1:1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2"/>
      <c r="DS102" s="292"/>
      <c r="DT102" s="292"/>
      <c r="DU102" s="292"/>
      <c r="DV102" s="292"/>
      <c r="DW102" s="292"/>
      <c r="DX102" s="292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2"/>
      <c r="EL102" s="292"/>
      <c r="EM102" s="292"/>
      <c r="EN102" s="292"/>
    </row>
    <row r="103" spans="1:1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2"/>
      <c r="DS103" s="292"/>
      <c r="DT103" s="292"/>
      <c r="DU103" s="292"/>
      <c r="DV103" s="292"/>
      <c r="DW103" s="292"/>
      <c r="DX103" s="292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2"/>
      <c r="EL103" s="292"/>
      <c r="EM103" s="292"/>
      <c r="EN103" s="292"/>
    </row>
    <row r="104" spans="1:1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2"/>
      <c r="DS104" s="292"/>
      <c r="DT104" s="292"/>
      <c r="DU104" s="292"/>
      <c r="DV104" s="292"/>
      <c r="DW104" s="292"/>
      <c r="DX104" s="292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2"/>
      <c r="EL104" s="292"/>
      <c r="EM104" s="292"/>
      <c r="EN104" s="292"/>
    </row>
    <row r="105" spans="1:1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2"/>
      <c r="DS105" s="292"/>
      <c r="DT105" s="292"/>
      <c r="DU105" s="292"/>
      <c r="DV105" s="292"/>
      <c r="DW105" s="292"/>
      <c r="DX105" s="292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2"/>
      <c r="EL105" s="292"/>
      <c r="EM105" s="292"/>
      <c r="EN105" s="292"/>
    </row>
    <row r="106" spans="1:1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2"/>
      <c r="DS106" s="292"/>
      <c r="DT106" s="292"/>
      <c r="DU106" s="292"/>
      <c r="DV106" s="292"/>
      <c r="DW106" s="292"/>
      <c r="DX106" s="292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2"/>
      <c r="EL106" s="292"/>
      <c r="EM106" s="292"/>
      <c r="EN106" s="292"/>
    </row>
    <row r="107" spans="1:1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2"/>
      <c r="DS107" s="292"/>
      <c r="DT107" s="292"/>
      <c r="DU107" s="292"/>
      <c r="DV107" s="292"/>
      <c r="DW107" s="292"/>
      <c r="DX107" s="292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2"/>
      <c r="EL107" s="292"/>
      <c r="EM107" s="292"/>
      <c r="EN107" s="292"/>
    </row>
    <row r="108" spans="1:1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2"/>
      <c r="EL108" s="292"/>
      <c r="EM108" s="292"/>
      <c r="EN108" s="292"/>
    </row>
    <row r="109" spans="1:1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2"/>
      <c r="DS109" s="292"/>
      <c r="DT109" s="292"/>
      <c r="DU109" s="292"/>
      <c r="DV109" s="292"/>
      <c r="DW109" s="292"/>
      <c r="DX109" s="292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2"/>
      <c r="EL109" s="292"/>
      <c r="EM109" s="292"/>
      <c r="EN109" s="292"/>
    </row>
    <row r="110" spans="1:1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2"/>
      <c r="DS110" s="292"/>
      <c r="DT110" s="292"/>
      <c r="DU110" s="292"/>
      <c r="DV110" s="292"/>
      <c r="DW110" s="292"/>
      <c r="DX110" s="292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2"/>
      <c r="EL110" s="292"/>
      <c r="EM110" s="292"/>
      <c r="EN110" s="292"/>
    </row>
    <row r="111" spans="1:1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2"/>
      <c r="DS111" s="292"/>
      <c r="DT111" s="292"/>
      <c r="DU111" s="292"/>
      <c r="DV111" s="292"/>
      <c r="DW111" s="292"/>
      <c r="DX111" s="292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2"/>
      <c r="EL111" s="292"/>
      <c r="EM111" s="292"/>
      <c r="EN111" s="292"/>
    </row>
    <row r="112" spans="1:1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2"/>
      <c r="DS112" s="292"/>
      <c r="DT112" s="292"/>
      <c r="DU112" s="292"/>
      <c r="DV112" s="292"/>
      <c r="DW112" s="292"/>
      <c r="DX112" s="292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2"/>
      <c r="EL112" s="292"/>
      <c r="EM112" s="292"/>
      <c r="EN112" s="292"/>
    </row>
    <row r="113" spans="1:1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2"/>
      <c r="DS113" s="292"/>
      <c r="DT113" s="292"/>
      <c r="DU113" s="292"/>
      <c r="DV113" s="292"/>
      <c r="DW113" s="292"/>
      <c r="DX113" s="292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2"/>
      <c r="EL113" s="292"/>
      <c r="EM113" s="292"/>
      <c r="EN113" s="292"/>
    </row>
    <row r="114" spans="1:1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2"/>
      <c r="DS114" s="292"/>
      <c r="DT114" s="292"/>
      <c r="DU114" s="292"/>
      <c r="DV114" s="292"/>
      <c r="DW114" s="292"/>
      <c r="DX114" s="292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2"/>
      <c r="EL114" s="292"/>
      <c r="EM114" s="292"/>
      <c r="EN114" s="292"/>
    </row>
    <row r="115" spans="1:1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2"/>
      <c r="DS115" s="292"/>
      <c r="DT115" s="292"/>
      <c r="DU115" s="292"/>
      <c r="DV115" s="292"/>
      <c r="DW115" s="292"/>
      <c r="DX115" s="292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2"/>
      <c r="EL115" s="292"/>
      <c r="EM115" s="292"/>
      <c r="EN115" s="292"/>
    </row>
    <row r="116" spans="1:1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2"/>
      <c r="DS116" s="292"/>
      <c r="DT116" s="292"/>
      <c r="DU116" s="292"/>
      <c r="DV116" s="292"/>
      <c r="DW116" s="292"/>
      <c r="DX116" s="292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2"/>
      <c r="EL116" s="292"/>
      <c r="EM116" s="292"/>
      <c r="EN116" s="292"/>
    </row>
    <row r="117" spans="1:1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</row>
    <row r="118" spans="1:1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2"/>
      <c r="EL118" s="292"/>
      <c r="EM118" s="292"/>
      <c r="EN118" s="292"/>
    </row>
    <row r="119" spans="1:1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2"/>
      <c r="DS119" s="292"/>
      <c r="DT119" s="292"/>
      <c r="DU119" s="292"/>
      <c r="DV119" s="292"/>
      <c r="DW119" s="292"/>
      <c r="DX119" s="292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2"/>
      <c r="EL119" s="292"/>
      <c r="EM119" s="292"/>
      <c r="EN119" s="292"/>
    </row>
    <row r="120" spans="1:1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2"/>
      <c r="DS120" s="292"/>
      <c r="DT120" s="292"/>
      <c r="DU120" s="292"/>
      <c r="DV120" s="292"/>
      <c r="DW120" s="292"/>
      <c r="DX120" s="292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2"/>
      <c r="EL120" s="292"/>
      <c r="EM120" s="292"/>
      <c r="EN120" s="292"/>
    </row>
    <row r="121" spans="1:1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2"/>
      <c r="DS121" s="292"/>
      <c r="DT121" s="292"/>
      <c r="DU121" s="292"/>
      <c r="DV121" s="292"/>
      <c r="DW121" s="292"/>
      <c r="DX121" s="292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2"/>
      <c r="EL121" s="292"/>
      <c r="EM121" s="292"/>
      <c r="EN121" s="292"/>
    </row>
    <row r="122" spans="1:1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2"/>
      <c r="DS122" s="292"/>
      <c r="DT122" s="292"/>
      <c r="DU122" s="292"/>
      <c r="DV122" s="292"/>
      <c r="DW122" s="292"/>
      <c r="DX122" s="292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2"/>
      <c r="EL122" s="292"/>
      <c r="EM122" s="292"/>
      <c r="EN122" s="292"/>
    </row>
    <row r="123" spans="1:1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2"/>
      <c r="DS123" s="292"/>
      <c r="DT123" s="292"/>
      <c r="DU123" s="292"/>
      <c r="DV123" s="292"/>
      <c r="DW123" s="292"/>
      <c r="DX123" s="292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2"/>
      <c r="EL123" s="292"/>
      <c r="EM123" s="292"/>
      <c r="EN123" s="292"/>
    </row>
    <row r="124" spans="1:1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2"/>
      <c r="DS124" s="292"/>
      <c r="DT124" s="292"/>
      <c r="DU124" s="292"/>
      <c r="DV124" s="292"/>
      <c r="DW124" s="292"/>
      <c r="DX124" s="292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2"/>
      <c r="EL124" s="292"/>
      <c r="EM124" s="292"/>
      <c r="EN124" s="292"/>
    </row>
    <row r="125" spans="1:1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2"/>
      <c r="DS125" s="292"/>
      <c r="DT125" s="292"/>
      <c r="DU125" s="292"/>
      <c r="DV125" s="292"/>
      <c r="DW125" s="292"/>
      <c r="DX125" s="292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2"/>
      <c r="EL125" s="292"/>
      <c r="EM125" s="292"/>
      <c r="EN125" s="292"/>
    </row>
    <row r="126" spans="1:1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2"/>
      <c r="DS126" s="292"/>
      <c r="DT126" s="292"/>
      <c r="DU126" s="292"/>
      <c r="DV126" s="292"/>
      <c r="DW126" s="292"/>
      <c r="DX126" s="292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2"/>
      <c r="EL126" s="292"/>
      <c r="EM126" s="292"/>
      <c r="EN126" s="292"/>
    </row>
    <row r="127" spans="1:1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2"/>
      <c r="DS127" s="292"/>
      <c r="DT127" s="292"/>
      <c r="DU127" s="292"/>
      <c r="DV127" s="292"/>
      <c r="DW127" s="292"/>
      <c r="DX127" s="292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2"/>
      <c r="EL127" s="292"/>
      <c r="EM127" s="292"/>
      <c r="EN127" s="292"/>
    </row>
    <row r="128" spans="1:1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2"/>
      <c r="DS128" s="292"/>
      <c r="DT128" s="292"/>
      <c r="DU128" s="292"/>
      <c r="DV128" s="292"/>
      <c r="DW128" s="292"/>
      <c r="DX128" s="292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2"/>
      <c r="EL128" s="292"/>
      <c r="EM128" s="292"/>
      <c r="EN128" s="292"/>
    </row>
    <row r="129" spans="1:1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2"/>
      <c r="DS129" s="292"/>
      <c r="DT129" s="292"/>
      <c r="DU129" s="292"/>
      <c r="DV129" s="292"/>
      <c r="DW129" s="292"/>
      <c r="DX129" s="292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2"/>
      <c r="EL129" s="292"/>
      <c r="EM129" s="292"/>
      <c r="EN129" s="292"/>
    </row>
    <row r="130" spans="1:1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2"/>
      <c r="DS130" s="292"/>
      <c r="DT130" s="292"/>
      <c r="DU130" s="292"/>
      <c r="DV130" s="292"/>
      <c r="DW130" s="292"/>
      <c r="DX130" s="292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2"/>
      <c r="EL130" s="292"/>
      <c r="EM130" s="292"/>
      <c r="EN130" s="292"/>
    </row>
    <row r="131" spans="1:1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2"/>
      <c r="DS131" s="292"/>
      <c r="DT131" s="292"/>
      <c r="DU131" s="292"/>
      <c r="DV131" s="292"/>
      <c r="DW131" s="292"/>
      <c r="DX131" s="292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2"/>
      <c r="EL131" s="292"/>
      <c r="EM131" s="292"/>
      <c r="EN131" s="292"/>
    </row>
    <row r="132" spans="1:1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2"/>
      <c r="DS132" s="292"/>
      <c r="DT132" s="292"/>
      <c r="DU132" s="292"/>
      <c r="DV132" s="292"/>
      <c r="DW132" s="292"/>
      <c r="DX132" s="292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2"/>
      <c r="EL132" s="292"/>
      <c r="EM132" s="292"/>
      <c r="EN132" s="292"/>
    </row>
    <row r="133" spans="1:1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2"/>
      <c r="DS133" s="292"/>
      <c r="DT133" s="292"/>
      <c r="DU133" s="292"/>
      <c r="DV133" s="292"/>
      <c r="DW133" s="292"/>
      <c r="DX133" s="292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2"/>
      <c r="EL133" s="292"/>
      <c r="EM133" s="292"/>
      <c r="EN133" s="292"/>
    </row>
    <row r="134" spans="1:1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2"/>
      <c r="DS134" s="292"/>
      <c r="DT134" s="292"/>
      <c r="DU134" s="292"/>
      <c r="DV134" s="292"/>
      <c r="DW134" s="292"/>
      <c r="DX134" s="292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2"/>
      <c r="EL134" s="292"/>
      <c r="EM134" s="292"/>
      <c r="EN134" s="292"/>
    </row>
    <row r="135" spans="1:1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2"/>
      <c r="DS135" s="292"/>
      <c r="DT135" s="292"/>
      <c r="DU135" s="292"/>
      <c r="DV135" s="292"/>
      <c r="DW135" s="292"/>
      <c r="DX135" s="292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2"/>
      <c r="EL135" s="292"/>
      <c r="EM135" s="292"/>
      <c r="EN135" s="292"/>
    </row>
    <row r="136" spans="1:1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2"/>
      <c r="DS136" s="292"/>
      <c r="DT136" s="292"/>
      <c r="DU136" s="292"/>
      <c r="DV136" s="292"/>
      <c r="DW136" s="292"/>
      <c r="DX136" s="292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2"/>
      <c r="EL136" s="292"/>
      <c r="EM136" s="292"/>
      <c r="EN136" s="292"/>
    </row>
    <row r="137" spans="1:1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2"/>
      <c r="DS137" s="292"/>
      <c r="DT137" s="292"/>
      <c r="DU137" s="292"/>
      <c r="DV137" s="292"/>
      <c r="DW137" s="292"/>
      <c r="DX137" s="292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2"/>
      <c r="EL137" s="292"/>
      <c r="EM137" s="292"/>
      <c r="EN137" s="292"/>
    </row>
    <row r="138" spans="1:1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2"/>
      <c r="DS138" s="292"/>
      <c r="DT138" s="292"/>
      <c r="DU138" s="292"/>
      <c r="DV138" s="292"/>
      <c r="DW138" s="292"/>
      <c r="DX138" s="292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2"/>
      <c r="EL138" s="292"/>
      <c r="EM138" s="292"/>
      <c r="EN138" s="292"/>
    </row>
    <row r="139" spans="1:1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2"/>
      <c r="DS139" s="292"/>
      <c r="DT139" s="292"/>
      <c r="DU139" s="292"/>
      <c r="DV139" s="292"/>
      <c r="DW139" s="292"/>
      <c r="DX139" s="292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2"/>
      <c r="EL139" s="292"/>
      <c r="EM139" s="292"/>
      <c r="EN139" s="292"/>
    </row>
    <row r="140" spans="1:1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2"/>
      <c r="DS140" s="292"/>
      <c r="DT140" s="292"/>
      <c r="DU140" s="292"/>
      <c r="DV140" s="292"/>
      <c r="DW140" s="292"/>
      <c r="DX140" s="292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2"/>
      <c r="EL140" s="292"/>
      <c r="EM140" s="292"/>
      <c r="EN140" s="292"/>
    </row>
    <row r="141" spans="1:1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2"/>
      <c r="DS141" s="292"/>
      <c r="DT141" s="292"/>
      <c r="DU141" s="292"/>
      <c r="DV141" s="292"/>
      <c r="DW141" s="292"/>
      <c r="DX141" s="292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2"/>
      <c r="EL141" s="292"/>
      <c r="EM141" s="292"/>
      <c r="EN141" s="292"/>
    </row>
    <row r="142" spans="1:1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2"/>
      <c r="DS142" s="292"/>
      <c r="DT142" s="292"/>
      <c r="DU142" s="292"/>
      <c r="DV142" s="292"/>
      <c r="DW142" s="292"/>
      <c r="DX142" s="292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2"/>
      <c r="EL142" s="292"/>
      <c r="EM142" s="292"/>
      <c r="EN142" s="292"/>
    </row>
    <row r="143" spans="1:1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2"/>
      <c r="DS143" s="292"/>
      <c r="DT143" s="292"/>
      <c r="DU143" s="292"/>
      <c r="DV143" s="292"/>
      <c r="DW143" s="292"/>
      <c r="DX143" s="292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2"/>
      <c r="EL143" s="292"/>
      <c r="EM143" s="292"/>
      <c r="EN143" s="292"/>
    </row>
    <row r="144" spans="1:1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2"/>
      <c r="DS144" s="292"/>
      <c r="DT144" s="292"/>
      <c r="DU144" s="292"/>
      <c r="DV144" s="292"/>
      <c r="DW144" s="292"/>
      <c r="DX144" s="292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2"/>
      <c r="EL144" s="292"/>
      <c r="EM144" s="292"/>
      <c r="EN144" s="292"/>
    </row>
    <row r="145" spans="1:1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2"/>
      <c r="DS145" s="292"/>
      <c r="DT145" s="292"/>
      <c r="DU145" s="292"/>
      <c r="DV145" s="292"/>
      <c r="DW145" s="292"/>
      <c r="DX145" s="292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2"/>
      <c r="EL145" s="292"/>
      <c r="EM145" s="292"/>
      <c r="EN145" s="292"/>
    </row>
    <row r="146" spans="1:1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2"/>
      <c r="DS146" s="292"/>
      <c r="DT146" s="292"/>
      <c r="DU146" s="292"/>
      <c r="DV146" s="292"/>
      <c r="DW146" s="292"/>
      <c r="DX146" s="292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2"/>
      <c r="EL146" s="292"/>
      <c r="EM146" s="292"/>
      <c r="EN146" s="292"/>
    </row>
    <row r="147" spans="1:1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2"/>
      <c r="EL147" s="292"/>
      <c r="EM147" s="292"/>
      <c r="EN147" s="292"/>
    </row>
    <row r="148" spans="1:1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2"/>
      <c r="DS148" s="292"/>
      <c r="DT148" s="292"/>
      <c r="DU148" s="292"/>
      <c r="DV148" s="292"/>
      <c r="DW148" s="292"/>
      <c r="DX148" s="292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2"/>
      <c r="EL148" s="292"/>
      <c r="EM148" s="292"/>
      <c r="EN148" s="292"/>
    </row>
    <row r="149" spans="1:1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2"/>
      <c r="DS149" s="292"/>
      <c r="DT149" s="292"/>
      <c r="DU149" s="292"/>
      <c r="DV149" s="292"/>
      <c r="DW149" s="292"/>
      <c r="DX149" s="292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2"/>
      <c r="EL149" s="292"/>
      <c r="EM149" s="292"/>
      <c r="EN149" s="292"/>
    </row>
    <row r="150" spans="1:1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2"/>
      <c r="DS150" s="292"/>
      <c r="DT150" s="292"/>
      <c r="DU150" s="292"/>
      <c r="DV150" s="292"/>
      <c r="DW150" s="292"/>
      <c r="DX150" s="292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2"/>
      <c r="EL150" s="292"/>
      <c r="EM150" s="292"/>
      <c r="EN150" s="292"/>
    </row>
    <row r="151" spans="1:1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2"/>
      <c r="DS151" s="292"/>
      <c r="DT151" s="292"/>
      <c r="DU151" s="292"/>
      <c r="DV151" s="292"/>
      <c r="DW151" s="292"/>
      <c r="DX151" s="292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2"/>
      <c r="EL151" s="292"/>
      <c r="EM151" s="292"/>
      <c r="EN151" s="292"/>
    </row>
    <row r="152" spans="1:1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2"/>
      <c r="DS152" s="292"/>
      <c r="DT152" s="292"/>
      <c r="DU152" s="292"/>
      <c r="DV152" s="292"/>
      <c r="DW152" s="292"/>
      <c r="DX152" s="292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2"/>
      <c r="EL152" s="292"/>
      <c r="EM152" s="292"/>
      <c r="EN152" s="292"/>
    </row>
    <row r="153" spans="1:1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292"/>
      <c r="EM153" s="292"/>
      <c r="EN153" s="292"/>
    </row>
    <row r="154" spans="1:1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2"/>
      <c r="DS154" s="292"/>
      <c r="DT154" s="292"/>
      <c r="DU154" s="292"/>
      <c r="DV154" s="292"/>
      <c r="DW154" s="292"/>
      <c r="DX154" s="292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2"/>
      <c r="EL154" s="292"/>
      <c r="EM154" s="292"/>
      <c r="EN154" s="292"/>
    </row>
    <row r="155" spans="1:1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2"/>
      <c r="DS155" s="292"/>
      <c r="DT155" s="292"/>
      <c r="DU155" s="292"/>
      <c r="DV155" s="292"/>
      <c r="DW155" s="292"/>
      <c r="DX155" s="292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2"/>
      <c r="EL155" s="292"/>
      <c r="EM155" s="292"/>
      <c r="EN155" s="292"/>
    </row>
    <row r="156" spans="1:1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2"/>
      <c r="DS156" s="292"/>
      <c r="DT156" s="292"/>
      <c r="DU156" s="292"/>
      <c r="DV156" s="292"/>
      <c r="DW156" s="292"/>
      <c r="DX156" s="292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2"/>
      <c r="EL156" s="292"/>
      <c r="EM156" s="292"/>
      <c r="EN156" s="292"/>
    </row>
    <row r="157" spans="1:1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2"/>
      <c r="DS157" s="292"/>
      <c r="DT157" s="292"/>
      <c r="DU157" s="292"/>
      <c r="DV157" s="292"/>
      <c r="DW157" s="292"/>
      <c r="DX157" s="292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2"/>
      <c r="EL157" s="292"/>
      <c r="EM157" s="292"/>
      <c r="EN157" s="292"/>
    </row>
    <row r="158" spans="1:1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2"/>
      <c r="DS158" s="292"/>
      <c r="DT158" s="292"/>
      <c r="DU158" s="292"/>
      <c r="DV158" s="292"/>
      <c r="DW158" s="292"/>
      <c r="DX158" s="292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2"/>
      <c r="EL158" s="292"/>
      <c r="EM158" s="292"/>
      <c r="EN158" s="292"/>
    </row>
    <row r="159" spans="1:1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2"/>
      <c r="EL159" s="292"/>
      <c r="EM159" s="292"/>
      <c r="EN159" s="292"/>
    </row>
    <row r="160" spans="1:1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2"/>
      <c r="DS160" s="292"/>
      <c r="DT160" s="292"/>
      <c r="DU160" s="292"/>
      <c r="DV160" s="292"/>
      <c r="DW160" s="292"/>
      <c r="DX160" s="292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2"/>
      <c r="EL160" s="292"/>
      <c r="EM160" s="292"/>
      <c r="EN160" s="292"/>
    </row>
    <row r="161" spans="1:1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2"/>
      <c r="EL161" s="292"/>
      <c r="EM161" s="292"/>
      <c r="EN161" s="292"/>
    </row>
    <row r="162" spans="1:1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2"/>
      <c r="DS162" s="292"/>
      <c r="DT162" s="292"/>
      <c r="DU162" s="292"/>
      <c r="DV162" s="292"/>
      <c r="DW162" s="292"/>
      <c r="DX162" s="292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2"/>
      <c r="EL162" s="292"/>
      <c r="EM162" s="292"/>
      <c r="EN162" s="292"/>
    </row>
    <row r="163" spans="1:1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2"/>
      <c r="EL163" s="292"/>
      <c r="EM163" s="292"/>
      <c r="EN163" s="292"/>
    </row>
    <row r="164" spans="1:1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2"/>
      <c r="EL164" s="292"/>
      <c r="EM164" s="292"/>
      <c r="EN164" s="292"/>
    </row>
    <row r="165" spans="1:1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2"/>
      <c r="DS165" s="292"/>
      <c r="DT165" s="292"/>
      <c r="DU165" s="292"/>
      <c r="DV165" s="292"/>
      <c r="DW165" s="292"/>
      <c r="DX165" s="292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2"/>
      <c r="EL165" s="292"/>
      <c r="EM165" s="292"/>
      <c r="EN165" s="292"/>
    </row>
    <row r="166" spans="1:1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2"/>
      <c r="DS166" s="292"/>
      <c r="DT166" s="292"/>
      <c r="DU166" s="292"/>
      <c r="DV166" s="292"/>
      <c r="DW166" s="292"/>
      <c r="DX166" s="292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2"/>
      <c r="EL166" s="292"/>
      <c r="EM166" s="292"/>
      <c r="EN166" s="292"/>
    </row>
    <row r="167" spans="1:1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2"/>
      <c r="DS167" s="292"/>
      <c r="DT167" s="292"/>
      <c r="DU167" s="292"/>
      <c r="DV167" s="292"/>
      <c r="DW167" s="292"/>
      <c r="DX167" s="292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2"/>
      <c r="EL167" s="292"/>
      <c r="EM167" s="292"/>
      <c r="EN167" s="292"/>
    </row>
    <row r="168" spans="1:1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2"/>
      <c r="DS168" s="292"/>
      <c r="DT168" s="292"/>
      <c r="DU168" s="292"/>
      <c r="DV168" s="292"/>
      <c r="DW168" s="292"/>
      <c r="DX168" s="292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2"/>
      <c r="EL168" s="292"/>
      <c r="EM168" s="292"/>
      <c r="EN168" s="292"/>
    </row>
    <row r="169" spans="1:1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2"/>
      <c r="DS169" s="292"/>
      <c r="DT169" s="292"/>
      <c r="DU169" s="292"/>
      <c r="DV169" s="292"/>
      <c r="DW169" s="292"/>
      <c r="DX169" s="292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2"/>
      <c r="EL169" s="292"/>
      <c r="EM169" s="292"/>
      <c r="EN169" s="292"/>
    </row>
    <row r="170" spans="1:1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2"/>
      <c r="DS170" s="292"/>
      <c r="DT170" s="292"/>
      <c r="DU170" s="292"/>
      <c r="DV170" s="292"/>
      <c r="DW170" s="292"/>
      <c r="DX170" s="292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2"/>
      <c r="EL170" s="292"/>
      <c r="EM170" s="292"/>
      <c r="EN170" s="292"/>
    </row>
    <row r="171" spans="1:1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2"/>
      <c r="DS171" s="292"/>
      <c r="DT171" s="292"/>
      <c r="DU171" s="292"/>
      <c r="DV171" s="292"/>
      <c r="DW171" s="292"/>
      <c r="DX171" s="292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2"/>
      <c r="EL171" s="292"/>
      <c r="EM171" s="292"/>
      <c r="EN171" s="292"/>
    </row>
    <row r="172" spans="1:1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2"/>
      <c r="EL172" s="292"/>
      <c r="EM172" s="292"/>
      <c r="EN172" s="292"/>
    </row>
    <row r="173" spans="1:1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2"/>
      <c r="DS173" s="292"/>
      <c r="DT173" s="292"/>
      <c r="DU173" s="292"/>
      <c r="DV173" s="292"/>
      <c r="DW173" s="292"/>
      <c r="DX173" s="292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2"/>
      <c r="EL173" s="292"/>
      <c r="EM173" s="292"/>
      <c r="EN173" s="292"/>
    </row>
    <row r="174" spans="1:1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2"/>
      <c r="DS174" s="292"/>
      <c r="DT174" s="292"/>
      <c r="DU174" s="292"/>
      <c r="DV174" s="292"/>
      <c r="DW174" s="292"/>
      <c r="DX174" s="292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2"/>
      <c r="EL174" s="292"/>
      <c r="EM174" s="292"/>
      <c r="EN174" s="292"/>
    </row>
    <row r="175" spans="1:1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2"/>
      <c r="DS175" s="292"/>
      <c r="DT175" s="292"/>
      <c r="DU175" s="292"/>
      <c r="DV175" s="292"/>
      <c r="DW175" s="292"/>
      <c r="DX175" s="292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2"/>
      <c r="EL175" s="292"/>
      <c r="EM175" s="292"/>
      <c r="EN175" s="292"/>
    </row>
    <row r="176" spans="1:1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2"/>
      <c r="DS176" s="292"/>
      <c r="DT176" s="292"/>
      <c r="DU176" s="292"/>
      <c r="DV176" s="292"/>
      <c r="DW176" s="292"/>
      <c r="DX176" s="292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2"/>
      <c r="EL176" s="292"/>
      <c r="EM176" s="292"/>
      <c r="EN176" s="292"/>
    </row>
    <row r="177" spans="1:1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2"/>
      <c r="DS177" s="292"/>
      <c r="DT177" s="292"/>
      <c r="DU177" s="292"/>
      <c r="DV177" s="292"/>
      <c r="DW177" s="292"/>
      <c r="DX177" s="292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2"/>
      <c r="EL177" s="292"/>
      <c r="EM177" s="292"/>
      <c r="EN177" s="292"/>
    </row>
    <row r="178" spans="1:1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2"/>
      <c r="DS178" s="292"/>
      <c r="DT178" s="292"/>
      <c r="DU178" s="292"/>
      <c r="DV178" s="292"/>
      <c r="DW178" s="292"/>
      <c r="DX178" s="292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2"/>
      <c r="EL178" s="292"/>
      <c r="EM178" s="292"/>
      <c r="EN178" s="292"/>
    </row>
    <row r="179" spans="1:1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2"/>
      <c r="DS179" s="292"/>
      <c r="DT179" s="292"/>
      <c r="DU179" s="292"/>
      <c r="DV179" s="292"/>
      <c r="DW179" s="292"/>
      <c r="DX179" s="292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2"/>
      <c r="EL179" s="292"/>
      <c r="EM179" s="292"/>
      <c r="EN179" s="292"/>
    </row>
    <row r="180" spans="1:1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2"/>
      <c r="DS180" s="292"/>
      <c r="DT180" s="292"/>
      <c r="DU180" s="292"/>
      <c r="DV180" s="292"/>
      <c r="DW180" s="292"/>
      <c r="DX180" s="292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2"/>
      <c r="EL180" s="292"/>
      <c r="EM180" s="292"/>
      <c r="EN180" s="292"/>
    </row>
    <row r="181" spans="1:1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2"/>
      <c r="DS181" s="292"/>
      <c r="DT181" s="292"/>
      <c r="DU181" s="292"/>
      <c r="DV181" s="292"/>
      <c r="DW181" s="292"/>
      <c r="DX181" s="292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2"/>
      <c r="EL181" s="292"/>
      <c r="EM181" s="292"/>
      <c r="EN181" s="292"/>
    </row>
    <row r="182" spans="1:1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2"/>
      <c r="DS182" s="292"/>
      <c r="DT182" s="292"/>
      <c r="DU182" s="292"/>
      <c r="DV182" s="292"/>
      <c r="DW182" s="292"/>
      <c r="DX182" s="292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2"/>
      <c r="EL182" s="292"/>
      <c r="EM182" s="292"/>
      <c r="EN182" s="292"/>
    </row>
    <row r="183" spans="1:1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2"/>
      <c r="EL183" s="292"/>
      <c r="EM183" s="292"/>
      <c r="EN183" s="292"/>
    </row>
    <row r="184" spans="1:1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2"/>
      <c r="DS184" s="292"/>
      <c r="DT184" s="292"/>
      <c r="DU184" s="292"/>
      <c r="DV184" s="292"/>
      <c r="DW184" s="292"/>
      <c r="DX184" s="292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2"/>
      <c r="EL184" s="292"/>
      <c r="EM184" s="292"/>
      <c r="EN184" s="292"/>
    </row>
    <row r="185" spans="1:1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2"/>
      <c r="DS185" s="292"/>
      <c r="DT185" s="292"/>
      <c r="DU185" s="292"/>
      <c r="DV185" s="292"/>
      <c r="DW185" s="292"/>
      <c r="DX185" s="292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2"/>
      <c r="EL185" s="292"/>
      <c r="EM185" s="292"/>
      <c r="EN185" s="292"/>
    </row>
    <row r="186" spans="1:1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2"/>
      <c r="DS186" s="292"/>
      <c r="DT186" s="292"/>
      <c r="DU186" s="292"/>
      <c r="DV186" s="292"/>
      <c r="DW186" s="292"/>
      <c r="DX186" s="292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2"/>
      <c r="EL186" s="292"/>
      <c r="EM186" s="292"/>
      <c r="EN186" s="292"/>
    </row>
    <row r="187" spans="1:1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2"/>
      <c r="DS187" s="292"/>
      <c r="DT187" s="292"/>
      <c r="DU187" s="292"/>
      <c r="DV187" s="292"/>
      <c r="DW187" s="292"/>
      <c r="DX187" s="292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2"/>
      <c r="EL187" s="292"/>
      <c r="EM187" s="292"/>
      <c r="EN187" s="292"/>
    </row>
    <row r="188" spans="1:1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2"/>
      <c r="DS188" s="292"/>
      <c r="DT188" s="292"/>
      <c r="DU188" s="292"/>
      <c r="DV188" s="292"/>
      <c r="DW188" s="292"/>
      <c r="DX188" s="292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2"/>
      <c r="EL188" s="292"/>
      <c r="EM188" s="292"/>
      <c r="EN188" s="292"/>
    </row>
    <row r="189" spans="1:1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2"/>
      <c r="DS189" s="292"/>
      <c r="DT189" s="292"/>
      <c r="DU189" s="292"/>
      <c r="DV189" s="292"/>
      <c r="DW189" s="292"/>
      <c r="DX189" s="292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2"/>
      <c r="EL189" s="292"/>
      <c r="EM189" s="292"/>
      <c r="EN189" s="292"/>
    </row>
    <row r="190" spans="1:1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2"/>
      <c r="DS190" s="292"/>
      <c r="DT190" s="292"/>
      <c r="DU190" s="292"/>
      <c r="DV190" s="292"/>
      <c r="DW190" s="292"/>
      <c r="DX190" s="292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2"/>
      <c r="EL190" s="292"/>
      <c r="EM190" s="292"/>
      <c r="EN190" s="292"/>
    </row>
    <row r="191" spans="1:1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2"/>
      <c r="DS191" s="292"/>
      <c r="DT191" s="292"/>
      <c r="DU191" s="292"/>
      <c r="DV191" s="292"/>
      <c r="DW191" s="292"/>
      <c r="DX191" s="292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2"/>
      <c r="EL191" s="292"/>
      <c r="EM191" s="292"/>
      <c r="EN191" s="292"/>
    </row>
    <row r="192" spans="1:1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2"/>
      <c r="DS192" s="292"/>
      <c r="DT192" s="292"/>
      <c r="DU192" s="292"/>
      <c r="DV192" s="292"/>
      <c r="DW192" s="292"/>
      <c r="DX192" s="292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2"/>
      <c r="EL192" s="292"/>
      <c r="EM192" s="292"/>
      <c r="EN192" s="292"/>
    </row>
    <row r="193" spans="1:1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2"/>
      <c r="DS193" s="292"/>
      <c r="DT193" s="292"/>
      <c r="DU193" s="292"/>
      <c r="DV193" s="292"/>
      <c r="DW193" s="292"/>
      <c r="DX193" s="292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2"/>
      <c r="EL193" s="292"/>
      <c r="EM193" s="292"/>
      <c r="EN193" s="292"/>
    </row>
    <row r="194" spans="1:1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2"/>
      <c r="EL194" s="292"/>
      <c r="EM194" s="292"/>
      <c r="EN194" s="292"/>
    </row>
    <row r="195" spans="1:1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2"/>
      <c r="DS195" s="292"/>
      <c r="DT195" s="292"/>
      <c r="DU195" s="292"/>
      <c r="DV195" s="292"/>
      <c r="DW195" s="292"/>
      <c r="DX195" s="292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2"/>
      <c r="EL195" s="292"/>
      <c r="EM195" s="292"/>
      <c r="EN195" s="292"/>
    </row>
    <row r="196" spans="1:1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2"/>
      <c r="DS196" s="292"/>
      <c r="DT196" s="292"/>
      <c r="DU196" s="292"/>
      <c r="DV196" s="292"/>
      <c r="DW196" s="292"/>
      <c r="DX196" s="292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2"/>
      <c r="EL196" s="292"/>
      <c r="EM196" s="292"/>
      <c r="EN196" s="292"/>
    </row>
    <row r="197" spans="1:1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2"/>
      <c r="DS197" s="292"/>
      <c r="DT197" s="292"/>
      <c r="DU197" s="292"/>
      <c r="DV197" s="292"/>
      <c r="DW197" s="292"/>
      <c r="DX197" s="292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2"/>
      <c r="EL197" s="292"/>
      <c r="EM197" s="292"/>
      <c r="EN197" s="292"/>
    </row>
    <row r="198" spans="1:1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2"/>
      <c r="DS198" s="292"/>
      <c r="DT198" s="292"/>
      <c r="DU198" s="292"/>
      <c r="DV198" s="292"/>
      <c r="DW198" s="292"/>
      <c r="DX198" s="292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2"/>
      <c r="EL198" s="292"/>
      <c r="EM198" s="292"/>
      <c r="EN198" s="292"/>
    </row>
    <row r="199" spans="1:1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2"/>
      <c r="DS199" s="292"/>
      <c r="DT199" s="292"/>
      <c r="DU199" s="292"/>
      <c r="DV199" s="292"/>
      <c r="DW199" s="292"/>
      <c r="DX199" s="292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2"/>
      <c r="EL199" s="292"/>
      <c r="EM199" s="292"/>
      <c r="EN199" s="292"/>
    </row>
    <row r="200" spans="1:1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2"/>
      <c r="DS200" s="292"/>
      <c r="DT200" s="292"/>
      <c r="DU200" s="292"/>
      <c r="DV200" s="292"/>
      <c r="DW200" s="292"/>
      <c r="DX200" s="292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2"/>
      <c r="EL200" s="292"/>
      <c r="EM200" s="292"/>
      <c r="EN200" s="292"/>
    </row>
    <row r="201" spans="1:1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2"/>
      <c r="DS201" s="292"/>
      <c r="DT201" s="292"/>
      <c r="DU201" s="292"/>
      <c r="DV201" s="292"/>
      <c r="DW201" s="292"/>
      <c r="DX201" s="292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2"/>
      <c r="EL201" s="292"/>
      <c r="EM201" s="292"/>
      <c r="EN201" s="292"/>
    </row>
    <row r="202" spans="1:1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2"/>
      <c r="DS202" s="292"/>
      <c r="DT202" s="292"/>
      <c r="DU202" s="292"/>
      <c r="DV202" s="292"/>
      <c r="DW202" s="292"/>
      <c r="DX202" s="292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2"/>
      <c r="EL202" s="292"/>
      <c r="EM202" s="292"/>
      <c r="EN202" s="292"/>
    </row>
    <row r="203" spans="1:1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2"/>
      <c r="DS203" s="292"/>
      <c r="DT203" s="292"/>
      <c r="DU203" s="292"/>
      <c r="DV203" s="292"/>
      <c r="DW203" s="292"/>
      <c r="DX203" s="292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2"/>
      <c r="EL203" s="292"/>
      <c r="EM203" s="292"/>
      <c r="EN203" s="292"/>
    </row>
    <row r="204" spans="1:1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2"/>
      <c r="DS204" s="292"/>
      <c r="DT204" s="292"/>
      <c r="DU204" s="292"/>
      <c r="DV204" s="292"/>
      <c r="DW204" s="292"/>
      <c r="DX204" s="292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2"/>
      <c r="EL204" s="292"/>
      <c r="EM204" s="292"/>
      <c r="EN204" s="292"/>
    </row>
    <row r="205" spans="1:1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2"/>
      <c r="EL205" s="292"/>
      <c r="EM205" s="292"/>
      <c r="EN205" s="292"/>
    </row>
    <row r="206" spans="1:1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2"/>
      <c r="DS206" s="292"/>
      <c r="DT206" s="292"/>
      <c r="DU206" s="292"/>
      <c r="DV206" s="292"/>
      <c r="DW206" s="292"/>
      <c r="DX206" s="292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2"/>
      <c r="EL206" s="292"/>
      <c r="EM206" s="292"/>
      <c r="EN206" s="292"/>
    </row>
    <row r="207" spans="1:1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2"/>
      <c r="DS207" s="292"/>
      <c r="DT207" s="292"/>
      <c r="DU207" s="292"/>
      <c r="DV207" s="292"/>
      <c r="DW207" s="292"/>
      <c r="DX207" s="292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2"/>
      <c r="EL207" s="292"/>
      <c r="EM207" s="292"/>
      <c r="EN207" s="292"/>
    </row>
    <row r="208" spans="1:1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2"/>
      <c r="DS208" s="292"/>
      <c r="DT208" s="292"/>
      <c r="DU208" s="292"/>
      <c r="DV208" s="292"/>
      <c r="DW208" s="292"/>
      <c r="DX208" s="292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2"/>
      <c r="EL208" s="292"/>
      <c r="EM208" s="292"/>
      <c r="EN208" s="292"/>
    </row>
    <row r="209" spans="1:1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2"/>
      <c r="DS209" s="292"/>
      <c r="DT209" s="292"/>
      <c r="DU209" s="292"/>
      <c r="DV209" s="292"/>
      <c r="DW209" s="292"/>
      <c r="DX209" s="292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2"/>
      <c r="EL209" s="292"/>
      <c r="EM209" s="292"/>
      <c r="EN209" s="292"/>
    </row>
    <row r="210" spans="1:1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2"/>
      <c r="DS210" s="292"/>
      <c r="DT210" s="292"/>
      <c r="DU210" s="292"/>
      <c r="DV210" s="292"/>
      <c r="DW210" s="292"/>
      <c r="DX210" s="292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2"/>
      <c r="EL210" s="292"/>
      <c r="EM210" s="292"/>
      <c r="EN210" s="292"/>
    </row>
    <row r="211" spans="1:1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2"/>
      <c r="DS211" s="292"/>
      <c r="DT211" s="292"/>
      <c r="DU211" s="292"/>
      <c r="DV211" s="292"/>
      <c r="DW211" s="292"/>
      <c r="DX211" s="292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2"/>
      <c r="EL211" s="292"/>
      <c r="EM211" s="292"/>
      <c r="EN211" s="292"/>
    </row>
    <row r="212" spans="1:1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2"/>
      <c r="DS212" s="292"/>
      <c r="DT212" s="292"/>
      <c r="DU212" s="292"/>
      <c r="DV212" s="292"/>
      <c r="DW212" s="292"/>
      <c r="DX212" s="292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2"/>
      <c r="EL212" s="292"/>
      <c r="EM212" s="292"/>
      <c r="EN212" s="292"/>
    </row>
    <row r="213" spans="1:1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2"/>
      <c r="DS213" s="292"/>
      <c r="DT213" s="292"/>
      <c r="DU213" s="292"/>
      <c r="DV213" s="292"/>
      <c r="DW213" s="292"/>
      <c r="DX213" s="292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2"/>
      <c r="EL213" s="292"/>
      <c r="EM213" s="292"/>
      <c r="EN213" s="292"/>
    </row>
    <row r="214" spans="1:1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2"/>
      <c r="DS214" s="292"/>
      <c r="DT214" s="292"/>
      <c r="DU214" s="292"/>
      <c r="DV214" s="292"/>
      <c r="DW214" s="292"/>
      <c r="DX214" s="292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2"/>
      <c r="EL214" s="292"/>
      <c r="EM214" s="292"/>
      <c r="EN214" s="292"/>
    </row>
    <row r="215" spans="1:1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2"/>
      <c r="DS215" s="292"/>
      <c r="DT215" s="292"/>
      <c r="DU215" s="292"/>
      <c r="DV215" s="292"/>
      <c r="DW215" s="292"/>
      <c r="DX215" s="292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2"/>
      <c r="EL215" s="292"/>
      <c r="EM215" s="292"/>
      <c r="EN215" s="292"/>
    </row>
    <row r="216" spans="1:1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2"/>
      <c r="EL216" s="292"/>
      <c r="EM216" s="292"/>
      <c r="EN216" s="292"/>
    </row>
    <row r="217" spans="1:1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2"/>
      <c r="DS217" s="292"/>
      <c r="DT217" s="292"/>
      <c r="DU217" s="292"/>
      <c r="DV217" s="292"/>
      <c r="DW217" s="292"/>
      <c r="DX217" s="292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2"/>
      <c r="EL217" s="292"/>
      <c r="EM217" s="292"/>
      <c r="EN217" s="292"/>
    </row>
    <row r="218" spans="1:1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2"/>
      <c r="DS218" s="292"/>
      <c r="DT218" s="292"/>
      <c r="DU218" s="292"/>
      <c r="DV218" s="292"/>
      <c r="DW218" s="292"/>
      <c r="DX218" s="292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2"/>
      <c r="EL218" s="292"/>
      <c r="EM218" s="292"/>
      <c r="EN218" s="292"/>
    </row>
    <row r="219" spans="1:1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2"/>
      <c r="DS219" s="292"/>
      <c r="DT219" s="292"/>
      <c r="DU219" s="292"/>
      <c r="DV219" s="292"/>
      <c r="DW219" s="292"/>
      <c r="DX219" s="292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2"/>
      <c r="EL219" s="292"/>
      <c r="EM219" s="292"/>
      <c r="EN219" s="292"/>
    </row>
    <row r="220" spans="1:1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2"/>
      <c r="DS220" s="292"/>
      <c r="DT220" s="292"/>
      <c r="DU220" s="292"/>
      <c r="DV220" s="292"/>
      <c r="DW220" s="292"/>
      <c r="DX220" s="292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2"/>
      <c r="EL220" s="292"/>
      <c r="EM220" s="292"/>
      <c r="EN220" s="292"/>
    </row>
    <row r="221" spans="1:1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2"/>
      <c r="DS221" s="292"/>
      <c r="DT221" s="292"/>
      <c r="DU221" s="292"/>
      <c r="DV221" s="292"/>
      <c r="DW221" s="292"/>
      <c r="DX221" s="292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2"/>
      <c r="EL221" s="292"/>
      <c r="EM221" s="292"/>
      <c r="EN221" s="292"/>
    </row>
    <row r="222" spans="1:1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2"/>
      <c r="DS222" s="292"/>
      <c r="DT222" s="292"/>
      <c r="DU222" s="292"/>
      <c r="DV222" s="292"/>
      <c r="DW222" s="292"/>
      <c r="DX222" s="292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2"/>
      <c r="EL222" s="292"/>
      <c r="EM222" s="292"/>
      <c r="EN222" s="292"/>
    </row>
    <row r="223" spans="1:1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2"/>
      <c r="DS223" s="292"/>
      <c r="DT223" s="292"/>
      <c r="DU223" s="292"/>
      <c r="DV223" s="292"/>
      <c r="DW223" s="292"/>
      <c r="DX223" s="292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2"/>
      <c r="EL223" s="292"/>
      <c r="EM223" s="292"/>
      <c r="EN223" s="292"/>
    </row>
    <row r="224" spans="1:1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2"/>
      <c r="DS224" s="292"/>
      <c r="DT224" s="292"/>
      <c r="DU224" s="292"/>
      <c r="DV224" s="292"/>
      <c r="DW224" s="292"/>
      <c r="DX224" s="292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2"/>
      <c r="EL224" s="292"/>
      <c r="EM224" s="292"/>
      <c r="EN224" s="292"/>
    </row>
    <row r="225" spans="1:1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2"/>
      <c r="DS225" s="292"/>
      <c r="DT225" s="292"/>
      <c r="DU225" s="292"/>
      <c r="DV225" s="292"/>
      <c r="DW225" s="292"/>
      <c r="DX225" s="292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2"/>
      <c r="EL225" s="292"/>
      <c r="EM225" s="292"/>
      <c r="EN225" s="292"/>
    </row>
    <row r="226" spans="1:1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2"/>
      <c r="DS226" s="292"/>
      <c r="DT226" s="292"/>
      <c r="DU226" s="292"/>
      <c r="DV226" s="292"/>
      <c r="DW226" s="292"/>
      <c r="DX226" s="292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2"/>
      <c r="EL226" s="292"/>
      <c r="EM226" s="292"/>
      <c r="EN226" s="292"/>
    </row>
    <row r="227" spans="1:1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2"/>
      <c r="DS227" s="292"/>
      <c r="DT227" s="292"/>
      <c r="DU227" s="292"/>
      <c r="DV227" s="292"/>
      <c r="DW227" s="292"/>
      <c r="DX227" s="292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2"/>
      <c r="EL227" s="292"/>
      <c r="EM227" s="292"/>
      <c r="EN227" s="292"/>
    </row>
    <row r="228" spans="1:1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2"/>
      <c r="DS228" s="292"/>
      <c r="DT228" s="292"/>
      <c r="DU228" s="292"/>
      <c r="DV228" s="292"/>
      <c r="DW228" s="292"/>
      <c r="DX228" s="292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2"/>
      <c r="EL228" s="292"/>
      <c r="EM228" s="292"/>
      <c r="EN228" s="292"/>
    </row>
    <row r="229" spans="1:1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2"/>
      <c r="DS229" s="292"/>
      <c r="DT229" s="292"/>
      <c r="DU229" s="292"/>
      <c r="DV229" s="292"/>
      <c r="DW229" s="292"/>
      <c r="DX229" s="292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2"/>
      <c r="EL229" s="292"/>
      <c r="EM229" s="292"/>
      <c r="EN229" s="292"/>
    </row>
    <row r="230" spans="1:1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2"/>
      <c r="DS230" s="292"/>
      <c r="DT230" s="292"/>
      <c r="DU230" s="292"/>
      <c r="DV230" s="292"/>
      <c r="DW230" s="292"/>
      <c r="DX230" s="292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2"/>
      <c r="EL230" s="292"/>
      <c r="EM230" s="292"/>
      <c r="EN230" s="292"/>
    </row>
    <row r="231" spans="1:1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2"/>
      <c r="DS231" s="292"/>
      <c r="DT231" s="292"/>
      <c r="DU231" s="292"/>
      <c r="DV231" s="292"/>
      <c r="DW231" s="292"/>
      <c r="DX231" s="292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2"/>
      <c r="EL231" s="292"/>
      <c r="EM231" s="292"/>
      <c r="EN231" s="292"/>
    </row>
    <row r="232" spans="1:1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2"/>
      <c r="DS232" s="292"/>
      <c r="DT232" s="292"/>
      <c r="DU232" s="292"/>
      <c r="DV232" s="292"/>
      <c r="DW232" s="292"/>
      <c r="DX232" s="292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2"/>
      <c r="EL232" s="292"/>
      <c r="EM232" s="292"/>
      <c r="EN232" s="292"/>
    </row>
    <row r="233" spans="1:1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2"/>
      <c r="DS233" s="292"/>
      <c r="DT233" s="292"/>
      <c r="DU233" s="292"/>
      <c r="DV233" s="292"/>
      <c r="DW233" s="292"/>
      <c r="DX233" s="292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2"/>
      <c r="EL233" s="292"/>
      <c r="EM233" s="292"/>
      <c r="EN233" s="292"/>
    </row>
    <row r="234" spans="1:1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2"/>
      <c r="DS234" s="292"/>
      <c r="DT234" s="292"/>
      <c r="DU234" s="292"/>
      <c r="DV234" s="292"/>
      <c r="DW234" s="292"/>
      <c r="DX234" s="292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2"/>
      <c r="EL234" s="292"/>
      <c r="EM234" s="292"/>
      <c r="EN234" s="292"/>
    </row>
    <row r="235" spans="1:1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2"/>
      <c r="DS235" s="292"/>
      <c r="DT235" s="292"/>
      <c r="DU235" s="292"/>
      <c r="DV235" s="292"/>
      <c r="DW235" s="292"/>
      <c r="DX235" s="292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2"/>
      <c r="EL235" s="292"/>
      <c r="EM235" s="292"/>
      <c r="EN235" s="292"/>
    </row>
    <row r="236" spans="1:1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2"/>
      <c r="DS236" s="292"/>
      <c r="DT236" s="292"/>
      <c r="DU236" s="292"/>
      <c r="DV236" s="292"/>
      <c r="DW236" s="292"/>
      <c r="DX236" s="292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2"/>
      <c r="EL236" s="292"/>
      <c r="EM236" s="292"/>
      <c r="EN236" s="292"/>
    </row>
    <row r="237" spans="1:1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2"/>
      <c r="DS237" s="292"/>
      <c r="DT237" s="292"/>
      <c r="DU237" s="292"/>
      <c r="DV237" s="292"/>
      <c r="DW237" s="292"/>
      <c r="DX237" s="292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2"/>
      <c r="EL237" s="292"/>
      <c r="EM237" s="292"/>
      <c r="EN237" s="292"/>
    </row>
    <row r="238" spans="1:1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2"/>
      <c r="DS238" s="292"/>
      <c r="DT238" s="292"/>
      <c r="DU238" s="292"/>
      <c r="DV238" s="292"/>
      <c r="DW238" s="292"/>
      <c r="DX238" s="292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2"/>
      <c r="EL238" s="292"/>
      <c r="EM238" s="292"/>
      <c r="EN238" s="292"/>
    </row>
    <row r="239" spans="1:1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2"/>
      <c r="DS239" s="292"/>
      <c r="DT239" s="292"/>
      <c r="DU239" s="292"/>
      <c r="DV239" s="292"/>
      <c r="DW239" s="292"/>
      <c r="DX239" s="292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2"/>
      <c r="EL239" s="292"/>
      <c r="EM239" s="292"/>
      <c r="EN239" s="292"/>
    </row>
    <row r="240" spans="1:1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2"/>
      <c r="DS240" s="292"/>
      <c r="DT240" s="292"/>
      <c r="DU240" s="292"/>
      <c r="DV240" s="292"/>
      <c r="DW240" s="292"/>
      <c r="DX240" s="292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2"/>
      <c r="EL240" s="292"/>
      <c r="EM240" s="292"/>
      <c r="EN240" s="292"/>
    </row>
    <row r="241" spans="1:1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2"/>
      <c r="DS241" s="292"/>
      <c r="DT241" s="292"/>
      <c r="DU241" s="292"/>
      <c r="DV241" s="292"/>
      <c r="DW241" s="292"/>
      <c r="DX241" s="292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2"/>
      <c r="EL241" s="292"/>
      <c r="EM241" s="292"/>
      <c r="EN241" s="292"/>
    </row>
    <row r="242" spans="1:1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2"/>
      <c r="DS242" s="292"/>
      <c r="DT242" s="292"/>
      <c r="DU242" s="292"/>
      <c r="DV242" s="292"/>
      <c r="DW242" s="292"/>
      <c r="DX242" s="292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2"/>
      <c r="EL242" s="292"/>
      <c r="EM242" s="292"/>
      <c r="EN242" s="292"/>
    </row>
    <row r="243" spans="1:1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2"/>
      <c r="DS243" s="292"/>
      <c r="DT243" s="292"/>
      <c r="DU243" s="292"/>
      <c r="DV243" s="292"/>
      <c r="DW243" s="292"/>
      <c r="DX243" s="292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2"/>
      <c r="EL243" s="292"/>
      <c r="EM243" s="292"/>
      <c r="EN243" s="292"/>
    </row>
    <row r="244" spans="1:1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2"/>
      <c r="DS244" s="292"/>
      <c r="DT244" s="292"/>
      <c r="DU244" s="292"/>
      <c r="DV244" s="292"/>
      <c r="DW244" s="292"/>
      <c r="DX244" s="292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2"/>
      <c r="EL244" s="292"/>
      <c r="EM244" s="292"/>
      <c r="EN244" s="292"/>
    </row>
    <row r="245" spans="1:1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2"/>
      <c r="DS245" s="292"/>
      <c r="DT245" s="292"/>
      <c r="DU245" s="292"/>
      <c r="DV245" s="292"/>
      <c r="DW245" s="292"/>
      <c r="DX245" s="292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2"/>
      <c r="EL245" s="292"/>
      <c r="EM245" s="292"/>
      <c r="EN245" s="292"/>
    </row>
    <row r="246" spans="1:1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2"/>
      <c r="DS246" s="292"/>
      <c r="DT246" s="292"/>
      <c r="DU246" s="292"/>
      <c r="DV246" s="292"/>
      <c r="DW246" s="292"/>
      <c r="DX246" s="292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2"/>
      <c r="EL246" s="292"/>
      <c r="EM246" s="292"/>
      <c r="EN246" s="292"/>
    </row>
    <row r="247" spans="1:1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2"/>
      <c r="DS247" s="292"/>
      <c r="DT247" s="292"/>
      <c r="DU247" s="292"/>
      <c r="DV247" s="292"/>
      <c r="DW247" s="292"/>
      <c r="DX247" s="292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2"/>
      <c r="EL247" s="292"/>
      <c r="EM247" s="292"/>
      <c r="EN247" s="292"/>
    </row>
    <row r="248" spans="1:1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2"/>
      <c r="DS248" s="292"/>
      <c r="DT248" s="292"/>
      <c r="DU248" s="292"/>
      <c r="DV248" s="292"/>
      <c r="DW248" s="292"/>
      <c r="DX248" s="292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2"/>
      <c r="EL248" s="292"/>
      <c r="EM248" s="292"/>
      <c r="EN248" s="292"/>
    </row>
    <row r="249" spans="1:1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2"/>
      <c r="DS249" s="292"/>
      <c r="DT249" s="292"/>
      <c r="DU249" s="292"/>
      <c r="DV249" s="292"/>
      <c r="DW249" s="292"/>
      <c r="DX249" s="292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2"/>
      <c r="EL249" s="292"/>
      <c r="EM249" s="292"/>
      <c r="EN249" s="292"/>
    </row>
    <row r="250" spans="1:1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2"/>
      <c r="DS250" s="292"/>
      <c r="DT250" s="292"/>
      <c r="DU250" s="292"/>
      <c r="DV250" s="292"/>
      <c r="DW250" s="292"/>
      <c r="DX250" s="292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2"/>
      <c r="EL250" s="292"/>
      <c r="EM250" s="292"/>
      <c r="EN250" s="292"/>
    </row>
    <row r="251" spans="1:1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2"/>
      <c r="DS251" s="292"/>
      <c r="DT251" s="292"/>
      <c r="DU251" s="292"/>
      <c r="DV251" s="292"/>
      <c r="DW251" s="292"/>
      <c r="DX251" s="292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2"/>
      <c r="EL251" s="292"/>
      <c r="EM251" s="292"/>
      <c r="EN251" s="292"/>
    </row>
    <row r="252" spans="1:1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2"/>
      <c r="DS252" s="292"/>
      <c r="DT252" s="292"/>
      <c r="DU252" s="292"/>
      <c r="DV252" s="292"/>
      <c r="DW252" s="292"/>
      <c r="DX252" s="292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2"/>
      <c r="EL252" s="292"/>
      <c r="EM252" s="292"/>
      <c r="EN252" s="292"/>
    </row>
    <row r="253" spans="1:1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2"/>
      <c r="DS253" s="292"/>
      <c r="DT253" s="292"/>
      <c r="DU253" s="292"/>
      <c r="DV253" s="292"/>
      <c r="DW253" s="292"/>
      <c r="DX253" s="292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2"/>
      <c r="EL253" s="292"/>
      <c r="EM253" s="292"/>
      <c r="EN253" s="292"/>
    </row>
    <row r="254" spans="1:1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2"/>
      <c r="DS254" s="292"/>
      <c r="DT254" s="292"/>
      <c r="DU254" s="292"/>
      <c r="DV254" s="292"/>
      <c r="DW254" s="292"/>
      <c r="DX254" s="292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2"/>
      <c r="EL254" s="292"/>
      <c r="EM254" s="292"/>
      <c r="EN254" s="292"/>
    </row>
    <row r="255" spans="1:1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2"/>
      <c r="DS255" s="292"/>
      <c r="DT255" s="292"/>
      <c r="DU255" s="292"/>
      <c r="DV255" s="292"/>
      <c r="DW255" s="292"/>
      <c r="DX255" s="292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2"/>
      <c r="EL255" s="292"/>
      <c r="EM255" s="292"/>
      <c r="EN255" s="292"/>
    </row>
    <row r="256" spans="1:1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2"/>
      <c r="DS256" s="292"/>
      <c r="DT256" s="292"/>
      <c r="DU256" s="292"/>
      <c r="DV256" s="292"/>
      <c r="DW256" s="292"/>
      <c r="DX256" s="292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2"/>
      <c r="EL256" s="292"/>
      <c r="EM256" s="292"/>
      <c r="EN256" s="292"/>
    </row>
    <row r="257" spans="1:1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2"/>
      <c r="DS257" s="292"/>
      <c r="DT257" s="292"/>
      <c r="DU257" s="292"/>
      <c r="DV257" s="292"/>
      <c r="DW257" s="292"/>
      <c r="DX257" s="292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2"/>
      <c r="EL257" s="292"/>
      <c r="EM257" s="292"/>
      <c r="EN257" s="292"/>
    </row>
    <row r="258" spans="1:1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2"/>
      <c r="DS258" s="292"/>
      <c r="DT258" s="292"/>
      <c r="DU258" s="292"/>
      <c r="DV258" s="292"/>
      <c r="DW258" s="292"/>
      <c r="DX258" s="292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2"/>
      <c r="EL258" s="292"/>
      <c r="EM258" s="292"/>
      <c r="EN258" s="292"/>
    </row>
    <row r="259" spans="1:1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2"/>
      <c r="DS259" s="292"/>
      <c r="DT259" s="292"/>
      <c r="DU259" s="292"/>
      <c r="DV259" s="292"/>
      <c r="DW259" s="292"/>
      <c r="DX259" s="292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2"/>
      <c r="EL259" s="292"/>
      <c r="EM259" s="292"/>
      <c r="EN259" s="292"/>
    </row>
    <row r="260" spans="1:1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2"/>
      <c r="DS260" s="292"/>
      <c r="DT260" s="292"/>
      <c r="DU260" s="292"/>
      <c r="DV260" s="292"/>
      <c r="DW260" s="292"/>
      <c r="DX260" s="292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2"/>
      <c r="EL260" s="292"/>
      <c r="EM260" s="292"/>
      <c r="EN260" s="292"/>
    </row>
    <row r="261" spans="1:1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2"/>
      <c r="DS261" s="292"/>
      <c r="DT261" s="292"/>
      <c r="DU261" s="292"/>
      <c r="DV261" s="292"/>
      <c r="DW261" s="292"/>
      <c r="DX261" s="292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2"/>
      <c r="EL261" s="292"/>
      <c r="EM261" s="292"/>
      <c r="EN261" s="292"/>
    </row>
    <row r="262" spans="1:1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2"/>
      <c r="DS262" s="292"/>
      <c r="DT262" s="292"/>
      <c r="DU262" s="292"/>
      <c r="DV262" s="292"/>
      <c r="DW262" s="292"/>
      <c r="DX262" s="292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2"/>
      <c r="EL262" s="292"/>
      <c r="EM262" s="292"/>
      <c r="EN262" s="292"/>
    </row>
    <row r="263" spans="1:1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2"/>
      <c r="DS263" s="292"/>
      <c r="DT263" s="292"/>
      <c r="DU263" s="292"/>
      <c r="DV263" s="292"/>
      <c r="DW263" s="292"/>
      <c r="DX263" s="292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2"/>
      <c r="EL263" s="292"/>
      <c r="EM263" s="292"/>
      <c r="EN263" s="292"/>
    </row>
    <row r="264" spans="1:1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2"/>
      <c r="DS264" s="292"/>
      <c r="DT264" s="292"/>
      <c r="DU264" s="292"/>
      <c r="DV264" s="292"/>
      <c r="DW264" s="292"/>
      <c r="DX264" s="292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2"/>
      <c r="EL264" s="292"/>
      <c r="EM264" s="292"/>
      <c r="EN264" s="292"/>
    </row>
    <row r="265" spans="1:1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2"/>
      <c r="DS265" s="292"/>
      <c r="DT265" s="292"/>
      <c r="DU265" s="292"/>
      <c r="DV265" s="292"/>
      <c r="DW265" s="292"/>
      <c r="DX265" s="292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2"/>
      <c r="EL265" s="292"/>
      <c r="EM265" s="292"/>
      <c r="EN265" s="292"/>
    </row>
    <row r="266" spans="1:1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2"/>
      <c r="DS266" s="292"/>
      <c r="DT266" s="292"/>
      <c r="DU266" s="292"/>
      <c r="DV266" s="292"/>
      <c r="DW266" s="292"/>
      <c r="DX266" s="292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2"/>
      <c r="EL266" s="292"/>
      <c r="EM266" s="292"/>
      <c r="EN266" s="292"/>
    </row>
    <row r="267" spans="1:1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2"/>
      <c r="DS267" s="292"/>
      <c r="DT267" s="292"/>
      <c r="DU267" s="292"/>
      <c r="DV267" s="292"/>
      <c r="DW267" s="292"/>
      <c r="DX267" s="292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2"/>
      <c r="EL267" s="292"/>
      <c r="EM267" s="292"/>
      <c r="EN267" s="292"/>
    </row>
    <row r="268" spans="1:1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2"/>
      <c r="DS268" s="292"/>
      <c r="DT268" s="292"/>
      <c r="DU268" s="292"/>
      <c r="DV268" s="292"/>
      <c r="DW268" s="292"/>
      <c r="DX268" s="292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2"/>
      <c r="EL268" s="292"/>
      <c r="EM268" s="292"/>
      <c r="EN268" s="292"/>
    </row>
    <row r="269" spans="1:1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2"/>
      <c r="DS269" s="292"/>
      <c r="DT269" s="292"/>
      <c r="DU269" s="292"/>
      <c r="DV269" s="292"/>
      <c r="DW269" s="292"/>
      <c r="DX269" s="292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2"/>
      <c r="EL269" s="292"/>
      <c r="EM269" s="292"/>
      <c r="EN269" s="292"/>
    </row>
    <row r="270" spans="1:1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2"/>
      <c r="DS270" s="292"/>
      <c r="DT270" s="292"/>
      <c r="DU270" s="292"/>
      <c r="DV270" s="292"/>
      <c r="DW270" s="292"/>
      <c r="DX270" s="292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2"/>
      <c r="EL270" s="292"/>
      <c r="EM270" s="292"/>
      <c r="EN270" s="292"/>
    </row>
    <row r="271" spans="1:1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2"/>
      <c r="DS271" s="292"/>
      <c r="DT271" s="292"/>
      <c r="DU271" s="292"/>
      <c r="DV271" s="292"/>
      <c r="DW271" s="292"/>
      <c r="DX271" s="292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2"/>
      <c r="EL271" s="292"/>
      <c r="EM271" s="292"/>
      <c r="EN271" s="292"/>
    </row>
    <row r="272" spans="1:1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2"/>
      <c r="DS272" s="292"/>
      <c r="DT272" s="292"/>
      <c r="DU272" s="292"/>
      <c r="DV272" s="292"/>
      <c r="DW272" s="292"/>
      <c r="DX272" s="292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2"/>
      <c r="EL272" s="292"/>
      <c r="EM272" s="292"/>
      <c r="EN272" s="292"/>
    </row>
    <row r="273" spans="1:1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2"/>
      <c r="DS273" s="292"/>
      <c r="DT273" s="292"/>
      <c r="DU273" s="292"/>
      <c r="DV273" s="292"/>
      <c r="DW273" s="292"/>
      <c r="DX273" s="292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2"/>
      <c r="EL273" s="292"/>
      <c r="EM273" s="292"/>
      <c r="EN273" s="292"/>
    </row>
    <row r="274" spans="1:1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2"/>
      <c r="DS274" s="292"/>
      <c r="DT274" s="292"/>
      <c r="DU274" s="292"/>
      <c r="DV274" s="292"/>
      <c r="DW274" s="292"/>
      <c r="DX274" s="292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2"/>
      <c r="EL274" s="292"/>
      <c r="EM274" s="292"/>
      <c r="EN274" s="292"/>
    </row>
    <row r="275" spans="1:1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2"/>
      <c r="DS275" s="292"/>
      <c r="DT275" s="292"/>
      <c r="DU275" s="292"/>
      <c r="DV275" s="292"/>
      <c r="DW275" s="292"/>
      <c r="DX275" s="292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2"/>
      <c r="EL275" s="292"/>
      <c r="EM275" s="292"/>
      <c r="EN275" s="292"/>
    </row>
    <row r="276" spans="1:1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2"/>
      <c r="DS276" s="292"/>
      <c r="DT276" s="292"/>
      <c r="DU276" s="292"/>
      <c r="DV276" s="292"/>
      <c r="DW276" s="292"/>
      <c r="DX276" s="292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2"/>
      <c r="EL276" s="292"/>
      <c r="EM276" s="292"/>
      <c r="EN276" s="292"/>
    </row>
    <row r="277" spans="1:1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2"/>
      <c r="DS277" s="292"/>
      <c r="DT277" s="292"/>
      <c r="DU277" s="292"/>
      <c r="DV277" s="292"/>
      <c r="DW277" s="292"/>
      <c r="DX277" s="292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2"/>
      <c r="EL277" s="292"/>
      <c r="EM277" s="292"/>
      <c r="EN277" s="292"/>
    </row>
    <row r="278" spans="1:1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2"/>
      <c r="DS278" s="292"/>
      <c r="DT278" s="292"/>
      <c r="DU278" s="292"/>
      <c r="DV278" s="292"/>
      <c r="DW278" s="292"/>
      <c r="DX278" s="292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2"/>
      <c r="EL278" s="292"/>
      <c r="EM278" s="292"/>
      <c r="EN278" s="292"/>
    </row>
    <row r="279" spans="1:1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2"/>
      <c r="DS279" s="292"/>
      <c r="DT279" s="292"/>
      <c r="DU279" s="292"/>
      <c r="DV279" s="292"/>
      <c r="DW279" s="292"/>
      <c r="DX279" s="292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2"/>
      <c r="EL279" s="292"/>
      <c r="EM279" s="292"/>
      <c r="EN279" s="292"/>
    </row>
    <row r="280" spans="1:1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2"/>
      <c r="DS280" s="292"/>
      <c r="DT280" s="292"/>
      <c r="DU280" s="292"/>
      <c r="DV280" s="292"/>
      <c r="DW280" s="292"/>
      <c r="DX280" s="292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2"/>
      <c r="EL280" s="292"/>
      <c r="EM280" s="292"/>
      <c r="EN280" s="292"/>
    </row>
    <row r="281" spans="1:1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2"/>
      <c r="DS281" s="292"/>
      <c r="DT281" s="292"/>
      <c r="DU281" s="292"/>
      <c r="DV281" s="292"/>
      <c r="DW281" s="292"/>
      <c r="DX281" s="292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2"/>
      <c r="EL281" s="292"/>
      <c r="EM281" s="292"/>
      <c r="EN281" s="292"/>
    </row>
    <row r="282" spans="1:1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2"/>
      <c r="DS282" s="292"/>
      <c r="DT282" s="292"/>
      <c r="DU282" s="292"/>
      <c r="DV282" s="292"/>
      <c r="DW282" s="292"/>
      <c r="DX282" s="292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2"/>
      <c r="EL282" s="292"/>
      <c r="EM282" s="292"/>
      <c r="EN282" s="292"/>
    </row>
    <row r="283" spans="1:1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2"/>
      <c r="DS283" s="292"/>
      <c r="DT283" s="292"/>
      <c r="DU283" s="292"/>
      <c r="DV283" s="292"/>
      <c r="DW283" s="292"/>
      <c r="DX283" s="292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2"/>
      <c r="EL283" s="292"/>
      <c r="EM283" s="292"/>
      <c r="EN283" s="292"/>
    </row>
    <row r="284" spans="1:1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2"/>
      <c r="DS284" s="292"/>
      <c r="DT284" s="292"/>
      <c r="DU284" s="292"/>
      <c r="DV284" s="292"/>
      <c r="DW284" s="292"/>
      <c r="DX284" s="292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2"/>
      <c r="EL284" s="292"/>
      <c r="EM284" s="292"/>
      <c r="EN284" s="292"/>
    </row>
    <row r="285" spans="1:1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2"/>
      <c r="DS285" s="292"/>
      <c r="DT285" s="292"/>
      <c r="DU285" s="292"/>
      <c r="DV285" s="292"/>
      <c r="DW285" s="292"/>
      <c r="DX285" s="292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2"/>
      <c r="EL285" s="292"/>
      <c r="EM285" s="292"/>
      <c r="EN285" s="292"/>
    </row>
    <row r="286" spans="1:1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2"/>
      <c r="DS286" s="292"/>
      <c r="DT286" s="292"/>
      <c r="DU286" s="292"/>
      <c r="DV286" s="292"/>
      <c r="DW286" s="292"/>
      <c r="DX286" s="292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2"/>
      <c r="EL286" s="292"/>
      <c r="EM286" s="292"/>
      <c r="EN286" s="292"/>
    </row>
    <row r="287" spans="1:1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2"/>
      <c r="DS287" s="292"/>
      <c r="DT287" s="292"/>
      <c r="DU287" s="292"/>
      <c r="DV287" s="292"/>
      <c r="DW287" s="292"/>
      <c r="DX287" s="292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2"/>
      <c r="EL287" s="292"/>
      <c r="EM287" s="292"/>
      <c r="EN287" s="292"/>
    </row>
    <row r="288" spans="1:1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2"/>
      <c r="DS288" s="292"/>
      <c r="DT288" s="292"/>
      <c r="DU288" s="292"/>
      <c r="DV288" s="292"/>
      <c r="DW288" s="292"/>
      <c r="DX288" s="292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2"/>
      <c r="EL288" s="292"/>
      <c r="EM288" s="292"/>
      <c r="EN288" s="292"/>
    </row>
    <row r="289" spans="1:1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2"/>
      <c r="DS289" s="292"/>
      <c r="DT289" s="292"/>
      <c r="DU289" s="292"/>
      <c r="DV289" s="292"/>
      <c r="DW289" s="292"/>
      <c r="DX289" s="292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2"/>
      <c r="EL289" s="292"/>
      <c r="EM289" s="292"/>
      <c r="EN289" s="292"/>
    </row>
    <row r="290" spans="1:1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2"/>
      <c r="DS290" s="292"/>
      <c r="DT290" s="292"/>
      <c r="DU290" s="292"/>
      <c r="DV290" s="292"/>
      <c r="DW290" s="292"/>
      <c r="DX290" s="292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2"/>
      <c r="EL290" s="292"/>
      <c r="EM290" s="292"/>
      <c r="EN290" s="292"/>
    </row>
    <row r="291" spans="1:1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2"/>
      <c r="DS291" s="292"/>
      <c r="DT291" s="292"/>
      <c r="DU291" s="292"/>
      <c r="DV291" s="292"/>
      <c r="DW291" s="292"/>
      <c r="DX291" s="292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2"/>
      <c r="EL291" s="292"/>
      <c r="EM291" s="292"/>
      <c r="EN291" s="292"/>
    </row>
    <row r="292" spans="1:1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2"/>
      <c r="DS292" s="292"/>
      <c r="DT292" s="292"/>
      <c r="DU292" s="292"/>
      <c r="DV292" s="292"/>
      <c r="DW292" s="292"/>
      <c r="DX292" s="292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2"/>
      <c r="EL292" s="292"/>
      <c r="EM292" s="292"/>
      <c r="EN292" s="292"/>
    </row>
    <row r="293" spans="1:1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2"/>
      <c r="DS293" s="292"/>
      <c r="DT293" s="292"/>
      <c r="DU293" s="292"/>
      <c r="DV293" s="292"/>
      <c r="DW293" s="292"/>
      <c r="DX293" s="292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2"/>
      <c r="EL293" s="292"/>
      <c r="EM293" s="292"/>
      <c r="EN293" s="292"/>
    </row>
    <row r="294" spans="1:1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2"/>
      <c r="DS294" s="292"/>
      <c r="DT294" s="292"/>
      <c r="DU294" s="292"/>
      <c r="DV294" s="292"/>
      <c r="DW294" s="292"/>
      <c r="DX294" s="292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2"/>
      <c r="EL294" s="292"/>
      <c r="EM294" s="292"/>
      <c r="EN294" s="292"/>
    </row>
    <row r="295" spans="1:1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2"/>
      <c r="DS295" s="292"/>
      <c r="DT295" s="292"/>
      <c r="DU295" s="292"/>
      <c r="DV295" s="292"/>
      <c r="DW295" s="292"/>
      <c r="DX295" s="292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2"/>
      <c r="EL295" s="292"/>
      <c r="EM295" s="292"/>
      <c r="EN295" s="292"/>
    </row>
    <row r="296" spans="1:1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2"/>
      <c r="DS296" s="292"/>
      <c r="DT296" s="292"/>
      <c r="DU296" s="292"/>
      <c r="DV296" s="292"/>
      <c r="DW296" s="292"/>
      <c r="DX296" s="292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2"/>
      <c r="EL296" s="292"/>
      <c r="EM296" s="292"/>
      <c r="EN296" s="292"/>
    </row>
    <row r="297" spans="1:1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2"/>
      <c r="DS297" s="292"/>
      <c r="DT297" s="292"/>
      <c r="DU297" s="292"/>
      <c r="DV297" s="292"/>
      <c r="DW297" s="292"/>
      <c r="DX297" s="292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2"/>
      <c r="EL297" s="292"/>
      <c r="EM297" s="292"/>
      <c r="EN297" s="292"/>
    </row>
    <row r="298" spans="1:1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2"/>
      <c r="DS298" s="292"/>
      <c r="DT298" s="292"/>
      <c r="DU298" s="292"/>
      <c r="DV298" s="292"/>
      <c r="DW298" s="292"/>
      <c r="DX298" s="292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2"/>
      <c r="EL298" s="292"/>
      <c r="EM298" s="292"/>
      <c r="EN298" s="292"/>
    </row>
    <row r="299" spans="1:1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2"/>
      <c r="DS299" s="292"/>
      <c r="DT299" s="292"/>
      <c r="DU299" s="292"/>
      <c r="DV299" s="292"/>
      <c r="DW299" s="292"/>
      <c r="DX299" s="292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2"/>
      <c r="EL299" s="292"/>
      <c r="EM299" s="292"/>
      <c r="EN299" s="292"/>
    </row>
    <row r="300" spans="1:1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2"/>
      <c r="DS300" s="292"/>
      <c r="DT300" s="292"/>
      <c r="DU300" s="292"/>
      <c r="DV300" s="292"/>
      <c r="DW300" s="292"/>
      <c r="DX300" s="292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2"/>
      <c r="EL300" s="292"/>
      <c r="EM300" s="292"/>
      <c r="EN300" s="292"/>
    </row>
    <row r="301" spans="1:1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2"/>
      <c r="DS301" s="292"/>
      <c r="DT301" s="292"/>
      <c r="DU301" s="292"/>
      <c r="DV301" s="292"/>
      <c r="DW301" s="292"/>
      <c r="DX301" s="292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2"/>
      <c r="EL301" s="292"/>
      <c r="EM301" s="292"/>
      <c r="EN301" s="292"/>
    </row>
    <row r="302" spans="1:1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2"/>
      <c r="DS302" s="292"/>
      <c r="DT302" s="292"/>
      <c r="DU302" s="292"/>
      <c r="DV302" s="292"/>
      <c r="DW302" s="292"/>
      <c r="DX302" s="292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2"/>
      <c r="EL302" s="292"/>
      <c r="EM302" s="292"/>
      <c r="EN302" s="292"/>
    </row>
    <row r="303" spans="1:1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2"/>
      <c r="DS303" s="292"/>
      <c r="DT303" s="292"/>
      <c r="DU303" s="292"/>
      <c r="DV303" s="292"/>
      <c r="DW303" s="292"/>
      <c r="DX303" s="292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2"/>
      <c r="EL303" s="292"/>
      <c r="EM303" s="292"/>
      <c r="EN303" s="292"/>
    </row>
    <row r="304" spans="1:1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2"/>
      <c r="DS304" s="292"/>
      <c r="DT304" s="292"/>
      <c r="DU304" s="292"/>
      <c r="DV304" s="292"/>
      <c r="DW304" s="292"/>
      <c r="DX304" s="292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2"/>
      <c r="EL304" s="292"/>
      <c r="EM304" s="292"/>
      <c r="EN304" s="292"/>
    </row>
    <row r="305" spans="1:1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2"/>
      <c r="DS305" s="292"/>
      <c r="DT305" s="292"/>
      <c r="DU305" s="292"/>
      <c r="DV305" s="292"/>
      <c r="DW305" s="292"/>
      <c r="DX305" s="292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2"/>
      <c r="EL305" s="292"/>
      <c r="EM305" s="292"/>
      <c r="EN305" s="292"/>
    </row>
    <row r="306" spans="1:1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2"/>
      <c r="DS306" s="292"/>
      <c r="DT306" s="292"/>
      <c r="DU306" s="292"/>
      <c r="DV306" s="292"/>
      <c r="DW306" s="292"/>
      <c r="DX306" s="292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2"/>
      <c r="EL306" s="292"/>
      <c r="EM306" s="292"/>
      <c r="EN306" s="292"/>
    </row>
    <row r="307" spans="1:1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2"/>
      <c r="DS307" s="292"/>
      <c r="DT307" s="292"/>
      <c r="DU307" s="292"/>
      <c r="DV307" s="292"/>
      <c r="DW307" s="292"/>
      <c r="DX307" s="292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2"/>
      <c r="EL307" s="292"/>
      <c r="EM307" s="292"/>
      <c r="EN307" s="292"/>
    </row>
    <row r="308" spans="1:1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2"/>
      <c r="DS308" s="292"/>
      <c r="DT308" s="292"/>
      <c r="DU308" s="292"/>
      <c r="DV308" s="292"/>
      <c r="DW308" s="292"/>
      <c r="DX308" s="292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2"/>
      <c r="EL308" s="292"/>
      <c r="EM308" s="292"/>
      <c r="EN308" s="292"/>
    </row>
    <row r="309" spans="1:1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2"/>
      <c r="DS309" s="292"/>
      <c r="DT309" s="292"/>
      <c r="DU309" s="292"/>
      <c r="DV309" s="292"/>
      <c r="DW309" s="292"/>
      <c r="DX309" s="292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2"/>
      <c r="EL309" s="292"/>
      <c r="EM309" s="292"/>
      <c r="EN309" s="292"/>
    </row>
    <row r="310" spans="1:1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2"/>
      <c r="DS310" s="292"/>
      <c r="DT310" s="292"/>
      <c r="DU310" s="292"/>
      <c r="DV310" s="292"/>
      <c r="DW310" s="292"/>
      <c r="DX310" s="292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2"/>
      <c r="EL310" s="292"/>
      <c r="EM310" s="292"/>
      <c r="EN310" s="292"/>
    </row>
    <row r="311" spans="1:1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2"/>
      <c r="DS311" s="292"/>
      <c r="DT311" s="292"/>
      <c r="DU311" s="292"/>
      <c r="DV311" s="292"/>
      <c r="DW311" s="292"/>
      <c r="DX311" s="292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2"/>
      <c r="EL311" s="292"/>
      <c r="EM311" s="292"/>
      <c r="EN311" s="292"/>
    </row>
    <row r="312" spans="1:1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2"/>
      <c r="DS312" s="292"/>
      <c r="DT312" s="292"/>
      <c r="DU312" s="292"/>
      <c r="DV312" s="292"/>
      <c r="DW312" s="292"/>
      <c r="DX312" s="292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2"/>
      <c r="EL312" s="292"/>
      <c r="EM312" s="292"/>
      <c r="EN312" s="292"/>
    </row>
    <row r="313" spans="1:1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2"/>
      <c r="DS313" s="292"/>
      <c r="DT313" s="292"/>
      <c r="DU313" s="292"/>
      <c r="DV313" s="292"/>
      <c r="DW313" s="292"/>
      <c r="DX313" s="292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2"/>
      <c r="EL313" s="292"/>
      <c r="EM313" s="292"/>
      <c r="EN313" s="292"/>
    </row>
    <row r="314" spans="1:1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2"/>
      <c r="DS314" s="292"/>
      <c r="DT314" s="292"/>
      <c r="DU314" s="292"/>
      <c r="DV314" s="292"/>
      <c r="DW314" s="292"/>
      <c r="DX314" s="292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2"/>
      <c r="EL314" s="292"/>
      <c r="EM314" s="292"/>
      <c r="EN314" s="292"/>
    </row>
    <row r="315" spans="1:1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2"/>
      <c r="DS315" s="292"/>
      <c r="DT315" s="292"/>
      <c r="DU315" s="292"/>
      <c r="DV315" s="292"/>
      <c r="DW315" s="292"/>
      <c r="DX315" s="292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2"/>
      <c r="EL315" s="292"/>
      <c r="EM315" s="292"/>
      <c r="EN315" s="292"/>
    </row>
    <row r="316" spans="1:1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2"/>
      <c r="DS316" s="292"/>
      <c r="DT316" s="292"/>
      <c r="DU316" s="292"/>
      <c r="DV316" s="292"/>
      <c r="DW316" s="292"/>
      <c r="DX316" s="292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2"/>
      <c r="EL316" s="292"/>
      <c r="EM316" s="292"/>
      <c r="EN316" s="292"/>
    </row>
    <row r="317" spans="1:1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2"/>
      <c r="DS317" s="292"/>
      <c r="DT317" s="292"/>
      <c r="DU317" s="292"/>
      <c r="DV317" s="292"/>
      <c r="DW317" s="292"/>
      <c r="DX317" s="292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2"/>
      <c r="EL317" s="292"/>
      <c r="EM317" s="292"/>
      <c r="EN317" s="292"/>
    </row>
    <row r="318" spans="1:1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2"/>
      <c r="DS318" s="292"/>
      <c r="DT318" s="292"/>
      <c r="DU318" s="292"/>
      <c r="DV318" s="292"/>
      <c r="DW318" s="292"/>
      <c r="DX318" s="292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2"/>
      <c r="EL318" s="292"/>
      <c r="EM318" s="292"/>
      <c r="EN318" s="292"/>
    </row>
    <row r="319" spans="1:1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2"/>
      <c r="DS319" s="292"/>
      <c r="DT319" s="292"/>
      <c r="DU319" s="292"/>
      <c r="DV319" s="292"/>
      <c r="DW319" s="292"/>
      <c r="DX319" s="292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2"/>
      <c r="EL319" s="292"/>
      <c r="EM319" s="292"/>
      <c r="EN319" s="292"/>
    </row>
    <row r="320" spans="1:1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2"/>
      <c r="DS320" s="292"/>
      <c r="DT320" s="292"/>
      <c r="DU320" s="292"/>
      <c r="DV320" s="292"/>
      <c r="DW320" s="292"/>
      <c r="DX320" s="292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2"/>
      <c r="EL320" s="292"/>
      <c r="EM320" s="292"/>
      <c r="EN320" s="292"/>
    </row>
    <row r="321" spans="1:1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2"/>
      <c r="DS321" s="292"/>
      <c r="DT321" s="292"/>
      <c r="DU321" s="292"/>
      <c r="DV321" s="292"/>
      <c r="DW321" s="292"/>
      <c r="DX321" s="292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2"/>
      <c r="EL321" s="292"/>
      <c r="EM321" s="292"/>
      <c r="EN321" s="292"/>
    </row>
    <row r="322" spans="1:1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2"/>
      <c r="DS322" s="292"/>
      <c r="DT322" s="292"/>
      <c r="DU322" s="292"/>
      <c r="DV322" s="292"/>
      <c r="DW322" s="292"/>
      <c r="DX322" s="292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2"/>
      <c r="EL322" s="292"/>
      <c r="EM322" s="292"/>
      <c r="EN322" s="292"/>
    </row>
    <row r="323" spans="1:1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2"/>
      <c r="DS323" s="292"/>
      <c r="DT323" s="292"/>
      <c r="DU323" s="292"/>
      <c r="DV323" s="292"/>
      <c r="DW323" s="292"/>
      <c r="DX323" s="292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2"/>
      <c r="EL323" s="292"/>
      <c r="EM323" s="292"/>
      <c r="EN323" s="292"/>
    </row>
    <row r="324" spans="1:1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2"/>
      <c r="DS324" s="292"/>
      <c r="DT324" s="292"/>
      <c r="DU324" s="292"/>
      <c r="DV324" s="292"/>
      <c r="DW324" s="292"/>
      <c r="DX324" s="292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2"/>
      <c r="EL324" s="292"/>
      <c r="EM324" s="292"/>
      <c r="EN324" s="292"/>
    </row>
    <row r="325" spans="1:1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2"/>
      <c r="DS325" s="292"/>
      <c r="DT325" s="292"/>
      <c r="DU325" s="292"/>
      <c r="DV325" s="292"/>
      <c r="DW325" s="292"/>
      <c r="DX325" s="292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2"/>
      <c r="EL325" s="292"/>
      <c r="EM325" s="292"/>
      <c r="EN325" s="292"/>
    </row>
    <row r="326" spans="1:1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2"/>
      <c r="DS326" s="292"/>
      <c r="DT326" s="292"/>
      <c r="DU326" s="292"/>
      <c r="DV326" s="292"/>
      <c r="DW326" s="292"/>
      <c r="DX326" s="292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2"/>
      <c r="EL326" s="292"/>
      <c r="EM326" s="292"/>
      <c r="EN326" s="292"/>
    </row>
    <row r="327" spans="1:1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2"/>
      <c r="DS327" s="292"/>
      <c r="DT327" s="292"/>
      <c r="DU327" s="292"/>
      <c r="DV327" s="292"/>
      <c r="DW327" s="292"/>
      <c r="DX327" s="292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2"/>
      <c r="EL327" s="292"/>
      <c r="EM327" s="292"/>
      <c r="EN327" s="292"/>
    </row>
    <row r="328" spans="1:1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2"/>
      <c r="DS328" s="292"/>
      <c r="DT328" s="292"/>
      <c r="DU328" s="292"/>
      <c r="DV328" s="292"/>
      <c r="DW328" s="292"/>
      <c r="DX328" s="292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2"/>
      <c r="EL328" s="292"/>
      <c r="EM328" s="292"/>
      <c r="EN328" s="292"/>
    </row>
    <row r="329" spans="1:1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2"/>
      <c r="DS329" s="292"/>
      <c r="DT329" s="292"/>
      <c r="DU329" s="292"/>
      <c r="DV329" s="292"/>
      <c r="DW329" s="292"/>
      <c r="DX329" s="292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2"/>
      <c r="EL329" s="292"/>
      <c r="EM329" s="292"/>
      <c r="EN329" s="292"/>
    </row>
    <row r="330" spans="1:1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2"/>
      <c r="DS330" s="292"/>
      <c r="DT330" s="292"/>
      <c r="DU330" s="292"/>
      <c r="DV330" s="292"/>
      <c r="DW330" s="292"/>
      <c r="DX330" s="292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2"/>
      <c r="EL330" s="292"/>
      <c r="EM330" s="292"/>
      <c r="EN330" s="292"/>
    </row>
    <row r="331" spans="1:1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2"/>
      <c r="DS331" s="292"/>
      <c r="DT331" s="292"/>
      <c r="DU331" s="292"/>
      <c r="DV331" s="292"/>
      <c r="DW331" s="292"/>
      <c r="DX331" s="292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2"/>
      <c r="EL331" s="292"/>
      <c r="EM331" s="292"/>
      <c r="EN331" s="292"/>
    </row>
    <row r="332" spans="1:1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2"/>
      <c r="DS332" s="292"/>
      <c r="DT332" s="292"/>
      <c r="DU332" s="292"/>
      <c r="DV332" s="292"/>
      <c r="DW332" s="292"/>
      <c r="DX332" s="292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2"/>
      <c r="EL332" s="292"/>
      <c r="EM332" s="292"/>
      <c r="EN332" s="292"/>
    </row>
    <row r="333" spans="1:1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2"/>
      <c r="DS333" s="292"/>
      <c r="DT333" s="292"/>
      <c r="DU333" s="292"/>
      <c r="DV333" s="292"/>
      <c r="DW333" s="292"/>
      <c r="DX333" s="292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2"/>
      <c r="EL333" s="292"/>
      <c r="EM333" s="292"/>
      <c r="EN333" s="292"/>
    </row>
    <row r="334" spans="1:1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2"/>
      <c r="DS334" s="292"/>
      <c r="DT334" s="292"/>
      <c r="DU334" s="292"/>
      <c r="DV334" s="292"/>
      <c r="DW334" s="292"/>
      <c r="DX334" s="292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2"/>
      <c r="EL334" s="292"/>
      <c r="EM334" s="292"/>
      <c r="EN334" s="292"/>
    </row>
    <row r="335" spans="1:1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2"/>
      <c r="DS335" s="292"/>
      <c r="DT335" s="292"/>
      <c r="DU335" s="292"/>
      <c r="DV335" s="292"/>
      <c r="DW335" s="292"/>
      <c r="DX335" s="292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2"/>
      <c r="EL335" s="292"/>
      <c r="EM335" s="292"/>
      <c r="EN335" s="292"/>
    </row>
    <row r="336" spans="1:1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2"/>
      <c r="DS336" s="292"/>
      <c r="DT336" s="292"/>
      <c r="DU336" s="292"/>
      <c r="DV336" s="292"/>
      <c r="DW336" s="292"/>
      <c r="DX336" s="292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2"/>
      <c r="EL336" s="292"/>
      <c r="EM336" s="292"/>
      <c r="EN336" s="292"/>
    </row>
    <row r="337" spans="1:1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2"/>
      <c r="DS337" s="292"/>
      <c r="DT337" s="292"/>
      <c r="DU337" s="292"/>
      <c r="DV337" s="292"/>
      <c r="DW337" s="292"/>
      <c r="DX337" s="292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2"/>
      <c r="EL337" s="292"/>
      <c r="EM337" s="292"/>
      <c r="EN337" s="292"/>
    </row>
    <row r="338" spans="1:1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2"/>
      <c r="DS338" s="292"/>
      <c r="DT338" s="292"/>
      <c r="DU338" s="292"/>
      <c r="DV338" s="292"/>
      <c r="DW338" s="292"/>
      <c r="DX338" s="292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2"/>
      <c r="EL338" s="292"/>
      <c r="EM338" s="292"/>
      <c r="EN338" s="292"/>
    </row>
    <row r="339" spans="1:1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2"/>
      <c r="DS339" s="292"/>
      <c r="DT339" s="292"/>
      <c r="DU339" s="292"/>
      <c r="DV339" s="292"/>
      <c r="DW339" s="292"/>
      <c r="DX339" s="292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2"/>
      <c r="EL339" s="292"/>
      <c r="EM339" s="292"/>
      <c r="EN339" s="292"/>
    </row>
    <row r="340" spans="1:1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2"/>
      <c r="DS340" s="292"/>
      <c r="DT340" s="292"/>
      <c r="DU340" s="292"/>
      <c r="DV340" s="292"/>
      <c r="DW340" s="292"/>
      <c r="DX340" s="292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2"/>
      <c r="EL340" s="292"/>
      <c r="EM340" s="292"/>
      <c r="EN340" s="292"/>
    </row>
    <row r="341" spans="1:1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2"/>
      <c r="DS341" s="292"/>
      <c r="DT341" s="292"/>
      <c r="DU341" s="292"/>
      <c r="DV341" s="292"/>
      <c r="DW341" s="292"/>
      <c r="DX341" s="292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2"/>
      <c r="EL341" s="292"/>
      <c r="EM341" s="292"/>
      <c r="EN341" s="292"/>
    </row>
    <row r="342" spans="1:1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2"/>
      <c r="DS342" s="292"/>
      <c r="DT342" s="292"/>
      <c r="DU342" s="292"/>
      <c r="DV342" s="292"/>
      <c r="DW342" s="292"/>
      <c r="DX342" s="292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2"/>
      <c r="EL342" s="292"/>
      <c r="EM342" s="292"/>
      <c r="EN342" s="292"/>
    </row>
    <row r="343" spans="1:1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2"/>
      <c r="DS343" s="292"/>
      <c r="DT343" s="292"/>
      <c r="DU343" s="292"/>
      <c r="DV343" s="292"/>
      <c r="DW343" s="292"/>
      <c r="DX343" s="292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2"/>
      <c r="EL343" s="292"/>
      <c r="EM343" s="292"/>
      <c r="EN343" s="292"/>
    </row>
    <row r="344" spans="1:1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2"/>
      <c r="DS344" s="292"/>
      <c r="DT344" s="292"/>
      <c r="DU344" s="292"/>
      <c r="DV344" s="292"/>
      <c r="DW344" s="292"/>
      <c r="DX344" s="292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2"/>
      <c r="EL344" s="292"/>
      <c r="EM344" s="292"/>
      <c r="EN344" s="292"/>
    </row>
    <row r="345" spans="1:1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2"/>
      <c r="DS345" s="292"/>
      <c r="DT345" s="292"/>
      <c r="DU345" s="292"/>
      <c r="DV345" s="292"/>
      <c r="DW345" s="292"/>
      <c r="DX345" s="292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2"/>
      <c r="EL345" s="292"/>
      <c r="EM345" s="292"/>
      <c r="EN345" s="292"/>
    </row>
    <row r="346" spans="1:1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2"/>
      <c r="DS346" s="292"/>
      <c r="DT346" s="292"/>
      <c r="DU346" s="292"/>
      <c r="DV346" s="292"/>
      <c r="DW346" s="292"/>
      <c r="DX346" s="292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2"/>
      <c r="EL346" s="292"/>
      <c r="EM346" s="292"/>
      <c r="EN346" s="292"/>
    </row>
    <row r="347" spans="1:1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2"/>
      <c r="DS347" s="292"/>
      <c r="DT347" s="292"/>
      <c r="DU347" s="292"/>
      <c r="DV347" s="292"/>
      <c r="DW347" s="292"/>
      <c r="DX347" s="292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2"/>
      <c r="EL347" s="292"/>
      <c r="EM347" s="292"/>
      <c r="EN347" s="292"/>
    </row>
    <row r="348" spans="1:1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2"/>
      <c r="DS348" s="292"/>
      <c r="DT348" s="292"/>
      <c r="DU348" s="292"/>
      <c r="DV348" s="292"/>
      <c r="DW348" s="292"/>
      <c r="DX348" s="292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2"/>
      <c r="EL348" s="292"/>
      <c r="EM348" s="292"/>
      <c r="EN348" s="292"/>
    </row>
    <row r="349" spans="1:1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2"/>
      <c r="DS349" s="292"/>
      <c r="DT349" s="292"/>
      <c r="DU349" s="292"/>
      <c r="DV349" s="292"/>
      <c r="DW349" s="292"/>
      <c r="DX349" s="292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2"/>
      <c r="EL349" s="292"/>
      <c r="EM349" s="292"/>
      <c r="EN349" s="292"/>
    </row>
    <row r="350" spans="1:1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2"/>
      <c r="DS350" s="292"/>
      <c r="DT350" s="292"/>
      <c r="DU350" s="292"/>
      <c r="DV350" s="292"/>
      <c r="DW350" s="292"/>
      <c r="DX350" s="292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2"/>
      <c r="EL350" s="292"/>
      <c r="EM350" s="292"/>
      <c r="EN350" s="292"/>
    </row>
    <row r="351" spans="1:1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2"/>
      <c r="DS351" s="292"/>
      <c r="DT351" s="292"/>
      <c r="DU351" s="292"/>
      <c r="DV351" s="292"/>
      <c r="DW351" s="292"/>
      <c r="DX351" s="292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2"/>
      <c r="EL351" s="292"/>
      <c r="EM351" s="292"/>
      <c r="EN351" s="292"/>
    </row>
    <row r="352" spans="1:1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2"/>
      <c r="DS352" s="292"/>
      <c r="DT352" s="292"/>
      <c r="DU352" s="292"/>
      <c r="DV352" s="292"/>
      <c r="DW352" s="292"/>
      <c r="DX352" s="292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2"/>
      <c r="EL352" s="292"/>
      <c r="EM352" s="292"/>
      <c r="EN352" s="292"/>
    </row>
    <row r="353" spans="1:1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2"/>
      <c r="DS353" s="292"/>
      <c r="DT353" s="292"/>
      <c r="DU353" s="292"/>
      <c r="DV353" s="292"/>
      <c r="DW353" s="292"/>
      <c r="DX353" s="292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2"/>
      <c r="EL353" s="292"/>
      <c r="EM353" s="292"/>
      <c r="EN353" s="292"/>
    </row>
    <row r="354" spans="1:1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2"/>
      <c r="DS354" s="292"/>
      <c r="DT354" s="292"/>
      <c r="DU354" s="292"/>
      <c r="DV354" s="292"/>
      <c r="DW354" s="292"/>
      <c r="DX354" s="292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2"/>
      <c r="EL354" s="292"/>
      <c r="EM354" s="292"/>
      <c r="EN354" s="292"/>
    </row>
    <row r="355" spans="1:1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2"/>
      <c r="DS355" s="292"/>
      <c r="DT355" s="292"/>
      <c r="DU355" s="292"/>
      <c r="DV355" s="292"/>
      <c r="DW355" s="292"/>
      <c r="DX355" s="292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2"/>
      <c r="EL355" s="292"/>
      <c r="EM355" s="292"/>
      <c r="EN355" s="292"/>
    </row>
    <row r="356" spans="1:1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2"/>
      <c r="DS356" s="292"/>
      <c r="DT356" s="292"/>
      <c r="DU356" s="292"/>
      <c r="DV356" s="292"/>
      <c r="DW356" s="292"/>
      <c r="DX356" s="292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2"/>
      <c r="EL356" s="292"/>
      <c r="EM356" s="292"/>
      <c r="EN356" s="292"/>
    </row>
    <row r="357" spans="1:1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2"/>
      <c r="DS357" s="292"/>
      <c r="DT357" s="292"/>
      <c r="DU357" s="292"/>
      <c r="DV357" s="292"/>
      <c r="DW357" s="292"/>
      <c r="DX357" s="292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2"/>
      <c r="EL357" s="292"/>
      <c r="EM357" s="292"/>
      <c r="EN357" s="292"/>
    </row>
    <row r="358" spans="1:1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2"/>
      <c r="DS358" s="292"/>
      <c r="DT358" s="292"/>
      <c r="DU358" s="292"/>
      <c r="DV358" s="292"/>
      <c r="DW358" s="292"/>
      <c r="DX358" s="292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2"/>
      <c r="EL358" s="292"/>
      <c r="EM358" s="292"/>
      <c r="EN358" s="292"/>
    </row>
    <row r="359" spans="1:1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2"/>
      <c r="DS359" s="292"/>
      <c r="DT359" s="292"/>
      <c r="DU359" s="292"/>
      <c r="DV359" s="292"/>
      <c r="DW359" s="292"/>
      <c r="DX359" s="292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2"/>
      <c r="EL359" s="292"/>
      <c r="EM359" s="292"/>
      <c r="EN359" s="292"/>
    </row>
    <row r="360" spans="1:1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2"/>
      <c r="DS360" s="292"/>
      <c r="DT360" s="292"/>
      <c r="DU360" s="292"/>
      <c r="DV360" s="292"/>
      <c r="DW360" s="292"/>
      <c r="DX360" s="292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2"/>
      <c r="EL360" s="292"/>
      <c r="EM360" s="292"/>
      <c r="EN360" s="292"/>
    </row>
    <row r="361" spans="1:1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2"/>
      <c r="DS361" s="292"/>
      <c r="DT361" s="292"/>
      <c r="DU361" s="292"/>
      <c r="DV361" s="292"/>
      <c r="DW361" s="292"/>
      <c r="DX361" s="292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2"/>
      <c r="EL361" s="292"/>
      <c r="EM361" s="292"/>
      <c r="EN361" s="292"/>
    </row>
    <row r="362" spans="1:1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2"/>
      <c r="DS362" s="292"/>
      <c r="DT362" s="292"/>
      <c r="DU362" s="292"/>
      <c r="DV362" s="292"/>
      <c r="DW362" s="292"/>
      <c r="DX362" s="292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2"/>
      <c r="EL362" s="292"/>
      <c r="EM362" s="292"/>
      <c r="EN362" s="292"/>
    </row>
    <row r="363" spans="1:1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2"/>
      <c r="DS363" s="292"/>
      <c r="DT363" s="292"/>
      <c r="DU363" s="292"/>
      <c r="DV363" s="292"/>
      <c r="DW363" s="292"/>
      <c r="DX363" s="292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2"/>
      <c r="EL363" s="292"/>
      <c r="EM363" s="292"/>
      <c r="EN363" s="292"/>
    </row>
    <row r="364" spans="1:1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2"/>
      <c r="DS364" s="292"/>
      <c r="DT364" s="292"/>
      <c r="DU364" s="292"/>
      <c r="DV364" s="292"/>
      <c r="DW364" s="292"/>
      <c r="DX364" s="292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2"/>
      <c r="EL364" s="292"/>
      <c r="EM364" s="292"/>
      <c r="EN364" s="292"/>
    </row>
    <row r="365" spans="1:1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2"/>
      <c r="DS365" s="292"/>
      <c r="DT365" s="292"/>
      <c r="DU365" s="292"/>
      <c r="DV365" s="292"/>
      <c r="DW365" s="292"/>
      <c r="DX365" s="292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2"/>
      <c r="EL365" s="292"/>
      <c r="EM365" s="292"/>
      <c r="EN365" s="292"/>
    </row>
    <row r="366" spans="1:1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2"/>
      <c r="DS366" s="292"/>
      <c r="DT366" s="292"/>
      <c r="DU366" s="292"/>
      <c r="DV366" s="292"/>
      <c r="DW366" s="292"/>
      <c r="DX366" s="292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2"/>
      <c r="EL366" s="292"/>
      <c r="EM366" s="292"/>
      <c r="EN366" s="292"/>
    </row>
    <row r="367" spans="1:1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2"/>
      <c r="DS367" s="292"/>
      <c r="DT367" s="292"/>
      <c r="DU367" s="292"/>
      <c r="DV367" s="292"/>
      <c r="DW367" s="292"/>
      <c r="DX367" s="292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2"/>
      <c r="EL367" s="292"/>
      <c r="EM367" s="292"/>
      <c r="EN367" s="292"/>
    </row>
    <row r="368" spans="1:1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2"/>
      <c r="DS368" s="292"/>
      <c r="DT368" s="292"/>
      <c r="DU368" s="292"/>
      <c r="DV368" s="292"/>
      <c r="DW368" s="292"/>
      <c r="DX368" s="292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2"/>
      <c r="EL368" s="292"/>
      <c r="EM368" s="292"/>
      <c r="EN368" s="292"/>
    </row>
    <row r="369" spans="1:1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2"/>
      <c r="DS369" s="292"/>
      <c r="DT369" s="292"/>
      <c r="DU369" s="292"/>
      <c r="DV369" s="292"/>
      <c r="DW369" s="292"/>
      <c r="DX369" s="292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2"/>
      <c r="EL369" s="292"/>
      <c r="EM369" s="292"/>
      <c r="EN369" s="292"/>
    </row>
    <row r="370" spans="1:1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2"/>
      <c r="DS370" s="292"/>
      <c r="DT370" s="292"/>
      <c r="DU370" s="292"/>
      <c r="DV370" s="292"/>
      <c r="DW370" s="292"/>
      <c r="DX370" s="292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2"/>
      <c r="EL370" s="292"/>
      <c r="EM370" s="292"/>
      <c r="EN370" s="292"/>
    </row>
    <row r="371" spans="1:1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2"/>
      <c r="DS371" s="292"/>
      <c r="DT371" s="292"/>
      <c r="DU371" s="292"/>
      <c r="DV371" s="292"/>
      <c r="DW371" s="292"/>
      <c r="DX371" s="292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2"/>
      <c r="EL371" s="292"/>
      <c r="EM371" s="292"/>
      <c r="EN371" s="292"/>
    </row>
    <row r="372" spans="1:1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2"/>
      <c r="DS372" s="292"/>
      <c r="DT372" s="292"/>
      <c r="DU372" s="292"/>
      <c r="DV372" s="292"/>
      <c r="DW372" s="292"/>
      <c r="DX372" s="292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2"/>
      <c r="EL372" s="292"/>
      <c r="EM372" s="292"/>
      <c r="EN372" s="292"/>
    </row>
    <row r="373" spans="1:1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2"/>
      <c r="DS373" s="292"/>
      <c r="DT373" s="292"/>
      <c r="DU373" s="292"/>
      <c r="DV373" s="292"/>
      <c r="DW373" s="292"/>
      <c r="DX373" s="292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2"/>
      <c r="EL373" s="292"/>
      <c r="EM373" s="292"/>
      <c r="EN373" s="292"/>
    </row>
    <row r="374" spans="1:1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2"/>
      <c r="DS374" s="292"/>
      <c r="DT374" s="292"/>
      <c r="DU374" s="292"/>
      <c r="DV374" s="292"/>
      <c r="DW374" s="292"/>
      <c r="DX374" s="292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2"/>
      <c r="EL374" s="292"/>
      <c r="EM374" s="292"/>
      <c r="EN374" s="292"/>
    </row>
    <row r="375" spans="1:1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2"/>
      <c r="DS375" s="292"/>
      <c r="DT375" s="292"/>
      <c r="DU375" s="292"/>
      <c r="DV375" s="292"/>
      <c r="DW375" s="292"/>
      <c r="DX375" s="292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2"/>
      <c r="EL375" s="292"/>
      <c r="EM375" s="292"/>
      <c r="EN375" s="292"/>
    </row>
    <row r="376" spans="1:1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2"/>
      <c r="DS376" s="292"/>
      <c r="DT376" s="292"/>
      <c r="DU376" s="292"/>
      <c r="DV376" s="292"/>
      <c r="DW376" s="292"/>
      <c r="DX376" s="292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2"/>
      <c r="EL376" s="292"/>
      <c r="EM376" s="292"/>
      <c r="EN376" s="292"/>
    </row>
    <row r="377" spans="1:1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2"/>
      <c r="DS377" s="292"/>
      <c r="DT377" s="292"/>
      <c r="DU377" s="292"/>
      <c r="DV377" s="292"/>
      <c r="DW377" s="292"/>
      <c r="DX377" s="292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2"/>
      <c r="EL377" s="292"/>
      <c r="EM377" s="292"/>
      <c r="EN377" s="292"/>
    </row>
    <row r="378" spans="1:1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2"/>
      <c r="DS378" s="292"/>
      <c r="DT378" s="292"/>
      <c r="DU378" s="292"/>
      <c r="DV378" s="292"/>
      <c r="DW378" s="292"/>
      <c r="DX378" s="292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2"/>
      <c r="EL378" s="292"/>
      <c r="EM378" s="292"/>
      <c r="EN378" s="292"/>
    </row>
    <row r="379" spans="1:1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2"/>
      <c r="DS379" s="292"/>
      <c r="DT379" s="292"/>
      <c r="DU379" s="292"/>
      <c r="DV379" s="292"/>
      <c r="DW379" s="292"/>
      <c r="DX379" s="292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2"/>
      <c r="EL379" s="292"/>
      <c r="EM379" s="292"/>
      <c r="EN379" s="292"/>
    </row>
    <row r="380" spans="1:1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2"/>
      <c r="DS380" s="292"/>
      <c r="DT380" s="292"/>
      <c r="DU380" s="292"/>
      <c r="DV380" s="292"/>
      <c r="DW380" s="292"/>
      <c r="DX380" s="292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2"/>
      <c r="EL380" s="292"/>
      <c r="EM380" s="292"/>
      <c r="EN380" s="292"/>
    </row>
    <row r="381" spans="1:1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2"/>
      <c r="DS381" s="292"/>
      <c r="DT381" s="292"/>
      <c r="DU381" s="292"/>
      <c r="DV381" s="292"/>
      <c r="DW381" s="292"/>
      <c r="DX381" s="292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2"/>
      <c r="EL381" s="292"/>
      <c r="EM381" s="292"/>
      <c r="EN381" s="292"/>
    </row>
    <row r="382" spans="1:1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2"/>
      <c r="DS382" s="292"/>
      <c r="DT382" s="292"/>
      <c r="DU382" s="292"/>
      <c r="DV382" s="292"/>
      <c r="DW382" s="292"/>
      <c r="DX382" s="292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2"/>
      <c r="EL382" s="292"/>
      <c r="EM382" s="292"/>
      <c r="EN382" s="292"/>
    </row>
    <row r="383" spans="1:1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2"/>
      <c r="DS383" s="292"/>
      <c r="DT383" s="292"/>
      <c r="DU383" s="292"/>
      <c r="DV383" s="292"/>
      <c r="DW383" s="292"/>
      <c r="DX383" s="292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2"/>
      <c r="EL383" s="292"/>
      <c r="EM383" s="292"/>
      <c r="EN383" s="292"/>
    </row>
    <row r="384" spans="1:1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2"/>
      <c r="DS384" s="292"/>
      <c r="DT384" s="292"/>
      <c r="DU384" s="292"/>
      <c r="DV384" s="292"/>
      <c r="DW384" s="292"/>
      <c r="DX384" s="292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2"/>
      <c r="EL384" s="292"/>
      <c r="EM384" s="292"/>
      <c r="EN384" s="292"/>
    </row>
    <row r="385" spans="1:1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2"/>
      <c r="DS385" s="292"/>
      <c r="DT385" s="292"/>
      <c r="DU385" s="292"/>
      <c r="DV385" s="292"/>
      <c r="DW385" s="292"/>
      <c r="DX385" s="292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2"/>
      <c r="EL385" s="292"/>
      <c r="EM385" s="292"/>
      <c r="EN385" s="292"/>
    </row>
    <row r="386" spans="1:1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2"/>
      <c r="DS386" s="292"/>
      <c r="DT386" s="292"/>
      <c r="DU386" s="292"/>
      <c r="DV386" s="292"/>
      <c r="DW386" s="292"/>
      <c r="DX386" s="292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2"/>
      <c r="EL386" s="292"/>
      <c r="EM386" s="292"/>
      <c r="EN386" s="292"/>
    </row>
    <row r="387" spans="1:1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2"/>
      <c r="DS387" s="292"/>
      <c r="DT387" s="292"/>
      <c r="DU387" s="292"/>
      <c r="DV387" s="292"/>
      <c r="DW387" s="292"/>
      <c r="DX387" s="292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2"/>
      <c r="EL387" s="292"/>
      <c r="EM387" s="292"/>
      <c r="EN387" s="292"/>
    </row>
    <row r="388" spans="1:1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2"/>
      <c r="DS388" s="292"/>
      <c r="DT388" s="292"/>
      <c r="DU388" s="292"/>
      <c r="DV388" s="292"/>
      <c r="DW388" s="292"/>
      <c r="DX388" s="292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2"/>
      <c r="EL388" s="292"/>
      <c r="EM388" s="292"/>
      <c r="EN388" s="292"/>
    </row>
    <row r="389" spans="1:1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2"/>
      <c r="DS389" s="292"/>
      <c r="DT389" s="292"/>
      <c r="DU389" s="292"/>
      <c r="DV389" s="292"/>
      <c r="DW389" s="292"/>
      <c r="DX389" s="292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2"/>
      <c r="EL389" s="292"/>
      <c r="EM389" s="292"/>
      <c r="EN389" s="292"/>
    </row>
    <row r="390" spans="1:1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2"/>
      <c r="DS390" s="292"/>
      <c r="DT390" s="292"/>
      <c r="DU390" s="292"/>
      <c r="DV390" s="292"/>
      <c r="DW390" s="292"/>
      <c r="DX390" s="292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2"/>
      <c r="EL390" s="292"/>
      <c r="EM390" s="292"/>
      <c r="EN390" s="292"/>
    </row>
    <row r="391" spans="1:1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2"/>
      <c r="DS391" s="292"/>
      <c r="DT391" s="292"/>
      <c r="DU391" s="292"/>
      <c r="DV391" s="292"/>
      <c r="DW391" s="292"/>
      <c r="DX391" s="292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2"/>
      <c r="EL391" s="292"/>
      <c r="EM391" s="292"/>
      <c r="EN391" s="292"/>
    </row>
    <row r="392" spans="1:1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2"/>
      <c r="DS392" s="292"/>
      <c r="DT392" s="292"/>
      <c r="DU392" s="292"/>
      <c r="DV392" s="292"/>
      <c r="DW392" s="292"/>
      <c r="DX392" s="292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2"/>
      <c r="EL392" s="292"/>
      <c r="EM392" s="292"/>
      <c r="EN392" s="292"/>
    </row>
    <row r="393" spans="1:1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2"/>
      <c r="DS393" s="292"/>
      <c r="DT393" s="292"/>
      <c r="DU393" s="292"/>
      <c r="DV393" s="292"/>
      <c r="DW393" s="292"/>
      <c r="DX393" s="292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2"/>
      <c r="EL393" s="292"/>
      <c r="EM393" s="292"/>
      <c r="EN393" s="292"/>
    </row>
    <row r="394" spans="1:1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2"/>
      <c r="DS394" s="292"/>
      <c r="DT394" s="292"/>
      <c r="DU394" s="292"/>
      <c r="DV394" s="292"/>
      <c r="DW394" s="292"/>
      <c r="DX394" s="292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2"/>
      <c r="EL394" s="292"/>
      <c r="EM394" s="292"/>
      <c r="EN394" s="292"/>
    </row>
    <row r="395" spans="1:1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2"/>
      <c r="DS395" s="292"/>
      <c r="DT395" s="292"/>
      <c r="DU395" s="292"/>
      <c r="DV395" s="292"/>
      <c r="DW395" s="292"/>
      <c r="DX395" s="292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2"/>
      <c r="EL395" s="292"/>
      <c r="EM395" s="292"/>
      <c r="EN395" s="292"/>
    </row>
    <row r="396" spans="1:1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2"/>
      <c r="DS396" s="292"/>
      <c r="DT396" s="292"/>
      <c r="DU396" s="292"/>
      <c r="DV396" s="292"/>
      <c r="DW396" s="292"/>
      <c r="DX396" s="292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2"/>
      <c r="EL396" s="292"/>
      <c r="EM396" s="292"/>
      <c r="EN396" s="292"/>
    </row>
    <row r="397" spans="1:1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2"/>
      <c r="DS397" s="292"/>
      <c r="DT397" s="292"/>
      <c r="DU397" s="292"/>
      <c r="DV397" s="292"/>
      <c r="DW397" s="292"/>
      <c r="DX397" s="292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2"/>
      <c r="EL397" s="292"/>
      <c r="EM397" s="292"/>
      <c r="EN397" s="292"/>
    </row>
    <row r="398" spans="1:1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2"/>
      <c r="DS398" s="292"/>
      <c r="DT398" s="292"/>
      <c r="DU398" s="292"/>
      <c r="DV398" s="292"/>
      <c r="DW398" s="292"/>
      <c r="DX398" s="292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2"/>
      <c r="EL398" s="292"/>
      <c r="EM398" s="292"/>
      <c r="EN398" s="292"/>
    </row>
    <row r="399" spans="1:1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2"/>
      <c r="DS399" s="292"/>
      <c r="DT399" s="292"/>
      <c r="DU399" s="292"/>
      <c r="DV399" s="292"/>
      <c r="DW399" s="292"/>
      <c r="DX399" s="292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2"/>
      <c r="EL399" s="292"/>
      <c r="EM399" s="292"/>
      <c r="EN399" s="292"/>
    </row>
    <row r="400" spans="1:1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2"/>
      <c r="DS400" s="292"/>
      <c r="DT400" s="292"/>
      <c r="DU400" s="292"/>
      <c r="DV400" s="292"/>
      <c r="DW400" s="292"/>
      <c r="DX400" s="292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2"/>
      <c r="EL400" s="292"/>
      <c r="EM400" s="292"/>
      <c r="EN400" s="292"/>
    </row>
    <row r="401" spans="1:1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2"/>
      <c r="DS401" s="292"/>
      <c r="DT401" s="292"/>
      <c r="DU401" s="292"/>
      <c r="DV401" s="292"/>
      <c r="DW401" s="292"/>
      <c r="DX401" s="292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2"/>
      <c r="EL401" s="292"/>
      <c r="EM401" s="292"/>
      <c r="EN401" s="292"/>
    </row>
    <row r="402" spans="1:1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2"/>
      <c r="DS402" s="292"/>
      <c r="DT402" s="292"/>
      <c r="DU402" s="292"/>
      <c r="DV402" s="292"/>
      <c r="DW402" s="292"/>
      <c r="DX402" s="292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2"/>
      <c r="EL402" s="292"/>
      <c r="EM402" s="292"/>
      <c r="EN402" s="292"/>
    </row>
    <row r="403" spans="1:1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2"/>
      <c r="DS403" s="292"/>
      <c r="DT403" s="292"/>
      <c r="DU403" s="292"/>
      <c r="DV403" s="292"/>
      <c r="DW403" s="292"/>
      <c r="DX403" s="292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2"/>
      <c r="EL403" s="292"/>
      <c r="EM403" s="292"/>
      <c r="EN403" s="292"/>
    </row>
    <row r="404" spans="1:1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2"/>
      <c r="DS404" s="292"/>
      <c r="DT404" s="292"/>
      <c r="DU404" s="292"/>
      <c r="DV404" s="292"/>
      <c r="DW404" s="292"/>
      <c r="DX404" s="292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2"/>
      <c r="EL404" s="292"/>
      <c r="EM404" s="292"/>
      <c r="EN404" s="292"/>
    </row>
    <row r="405" spans="1:1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2"/>
      <c r="DS405" s="292"/>
      <c r="DT405" s="292"/>
      <c r="DU405" s="292"/>
      <c r="DV405" s="292"/>
      <c r="DW405" s="292"/>
      <c r="DX405" s="292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2"/>
      <c r="EL405" s="292"/>
      <c r="EM405" s="292"/>
      <c r="EN405" s="292"/>
    </row>
    <row r="406" spans="1:1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2"/>
      <c r="DS406" s="292"/>
      <c r="DT406" s="292"/>
      <c r="DU406" s="292"/>
      <c r="DV406" s="292"/>
      <c r="DW406" s="292"/>
      <c r="DX406" s="292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2"/>
      <c r="EL406" s="292"/>
      <c r="EM406" s="292"/>
      <c r="EN406" s="292"/>
    </row>
    <row r="407" spans="1:1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2"/>
      <c r="DS407" s="292"/>
      <c r="DT407" s="292"/>
      <c r="DU407" s="292"/>
      <c r="DV407" s="292"/>
      <c r="DW407" s="292"/>
      <c r="DX407" s="292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2"/>
      <c r="EL407" s="292"/>
      <c r="EM407" s="292"/>
      <c r="EN407" s="292"/>
    </row>
    <row r="408" spans="1:1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2"/>
      <c r="DS408" s="292"/>
      <c r="DT408" s="292"/>
      <c r="DU408" s="292"/>
      <c r="DV408" s="292"/>
      <c r="DW408" s="292"/>
      <c r="DX408" s="292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2"/>
      <c r="EL408" s="292"/>
      <c r="EM408" s="292"/>
      <c r="EN408" s="292"/>
    </row>
    <row r="409" spans="1:1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2"/>
      <c r="DS409" s="292"/>
      <c r="DT409" s="292"/>
      <c r="DU409" s="292"/>
      <c r="DV409" s="292"/>
      <c r="DW409" s="292"/>
      <c r="DX409" s="292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2"/>
      <c r="EL409" s="292"/>
      <c r="EM409" s="292"/>
      <c r="EN409" s="292"/>
    </row>
    <row r="410" spans="1:1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2"/>
      <c r="DS410" s="292"/>
      <c r="DT410" s="292"/>
      <c r="DU410" s="292"/>
      <c r="DV410" s="292"/>
      <c r="DW410" s="292"/>
      <c r="DX410" s="292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2"/>
      <c r="EL410" s="292"/>
      <c r="EM410" s="292"/>
      <c r="EN410" s="292"/>
    </row>
    <row r="411" spans="1:1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2"/>
      <c r="DS411" s="292"/>
      <c r="DT411" s="292"/>
      <c r="DU411" s="292"/>
      <c r="DV411" s="292"/>
      <c r="DW411" s="292"/>
      <c r="DX411" s="292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2"/>
      <c r="EL411" s="292"/>
      <c r="EM411" s="292"/>
      <c r="EN411" s="292"/>
    </row>
    <row r="412" spans="1:1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2"/>
      <c r="DS412" s="292"/>
      <c r="DT412" s="292"/>
      <c r="DU412" s="292"/>
      <c r="DV412" s="292"/>
      <c r="DW412" s="292"/>
      <c r="DX412" s="292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2"/>
      <c r="EL412" s="292"/>
      <c r="EM412" s="292"/>
      <c r="EN412" s="292"/>
    </row>
    <row r="413" spans="1:1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2"/>
      <c r="DS413" s="292"/>
      <c r="DT413" s="292"/>
      <c r="DU413" s="292"/>
      <c r="DV413" s="292"/>
      <c r="DW413" s="292"/>
      <c r="DX413" s="292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2"/>
      <c r="EL413" s="292"/>
      <c r="EM413" s="292"/>
      <c r="EN413" s="292"/>
    </row>
    <row r="414" spans="1:1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2"/>
      <c r="DS414" s="292"/>
      <c r="DT414" s="292"/>
      <c r="DU414" s="292"/>
      <c r="DV414" s="292"/>
      <c r="DW414" s="292"/>
      <c r="DX414" s="292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2"/>
      <c r="EL414" s="292"/>
      <c r="EM414" s="292"/>
      <c r="EN414" s="292"/>
    </row>
    <row r="415" spans="1:1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2"/>
      <c r="DS415" s="292"/>
      <c r="DT415" s="292"/>
      <c r="DU415" s="292"/>
      <c r="DV415" s="292"/>
      <c r="DW415" s="292"/>
      <c r="DX415" s="292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2"/>
      <c r="EL415" s="292"/>
      <c r="EM415" s="292"/>
      <c r="EN415" s="292"/>
    </row>
    <row r="416" spans="1:1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2"/>
      <c r="DS416" s="292"/>
      <c r="DT416" s="292"/>
      <c r="DU416" s="292"/>
      <c r="DV416" s="292"/>
      <c r="DW416" s="292"/>
      <c r="DX416" s="292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2"/>
      <c r="EL416" s="292"/>
      <c r="EM416" s="292"/>
      <c r="EN416" s="292"/>
    </row>
    <row r="417" spans="1:1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2"/>
      <c r="DS417" s="292"/>
      <c r="DT417" s="292"/>
      <c r="DU417" s="292"/>
      <c r="DV417" s="292"/>
      <c r="DW417" s="292"/>
      <c r="DX417" s="292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2"/>
      <c r="EL417" s="292"/>
      <c r="EM417" s="292"/>
      <c r="EN417" s="292"/>
    </row>
    <row r="418" spans="1:1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2"/>
      <c r="DS418" s="292"/>
      <c r="DT418" s="292"/>
      <c r="DU418" s="292"/>
      <c r="DV418" s="292"/>
      <c r="DW418" s="292"/>
      <c r="DX418" s="292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2"/>
      <c r="EL418" s="292"/>
      <c r="EM418" s="292"/>
      <c r="EN418" s="292"/>
    </row>
    <row r="419" spans="1:1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2"/>
      <c r="DS419" s="292"/>
      <c r="DT419" s="292"/>
      <c r="DU419" s="292"/>
      <c r="DV419" s="292"/>
      <c r="DW419" s="292"/>
      <c r="DX419" s="292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2"/>
      <c r="EL419" s="292"/>
      <c r="EM419" s="292"/>
      <c r="EN419" s="292"/>
    </row>
    <row r="420" spans="1:1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2"/>
      <c r="DS420" s="292"/>
      <c r="DT420" s="292"/>
      <c r="DU420" s="292"/>
      <c r="DV420" s="292"/>
      <c r="DW420" s="292"/>
      <c r="DX420" s="292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2"/>
      <c r="EL420" s="292"/>
      <c r="EM420" s="292"/>
      <c r="EN420" s="292"/>
    </row>
    <row r="421" spans="1:1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2"/>
      <c r="DS421" s="292"/>
      <c r="DT421" s="292"/>
      <c r="DU421" s="292"/>
      <c r="DV421" s="292"/>
      <c r="DW421" s="292"/>
      <c r="DX421" s="292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2"/>
      <c r="EL421" s="292"/>
      <c r="EM421" s="292"/>
      <c r="EN421" s="292"/>
    </row>
    <row r="422" spans="1:1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2"/>
      <c r="DS422" s="292"/>
      <c r="DT422" s="292"/>
      <c r="DU422" s="292"/>
      <c r="DV422" s="292"/>
      <c r="DW422" s="292"/>
      <c r="DX422" s="292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2"/>
      <c r="EL422" s="292"/>
      <c r="EM422" s="292"/>
      <c r="EN422" s="292"/>
    </row>
    <row r="423" spans="1:1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2"/>
      <c r="DS423" s="292"/>
      <c r="DT423" s="292"/>
      <c r="DU423" s="292"/>
      <c r="DV423" s="292"/>
      <c r="DW423" s="292"/>
      <c r="DX423" s="292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2"/>
      <c r="EL423" s="292"/>
      <c r="EM423" s="292"/>
      <c r="EN423" s="292"/>
    </row>
    <row r="424" spans="1:1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2"/>
      <c r="DS424" s="292"/>
      <c r="DT424" s="292"/>
      <c r="DU424" s="292"/>
      <c r="DV424" s="292"/>
      <c r="DW424" s="292"/>
      <c r="DX424" s="292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2"/>
      <c r="EL424" s="292"/>
      <c r="EM424" s="292"/>
      <c r="EN424" s="292"/>
    </row>
    <row r="425" spans="1:1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2"/>
      <c r="DS425" s="292"/>
      <c r="DT425" s="292"/>
      <c r="DU425" s="292"/>
      <c r="DV425" s="292"/>
      <c r="DW425" s="292"/>
      <c r="DX425" s="292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2"/>
      <c r="EL425" s="292"/>
      <c r="EM425" s="292"/>
      <c r="EN425" s="292"/>
    </row>
    <row r="426" spans="1:1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2"/>
      <c r="DS426" s="292"/>
      <c r="DT426" s="292"/>
      <c r="DU426" s="292"/>
      <c r="DV426" s="292"/>
      <c r="DW426" s="292"/>
      <c r="DX426" s="292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2"/>
      <c r="EL426" s="292"/>
      <c r="EM426" s="292"/>
      <c r="EN426" s="292"/>
    </row>
    <row r="427" spans="1:1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2"/>
      <c r="DS427" s="292"/>
      <c r="DT427" s="292"/>
      <c r="DU427" s="292"/>
      <c r="DV427" s="292"/>
      <c r="DW427" s="292"/>
      <c r="DX427" s="292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2"/>
      <c r="EL427" s="292"/>
      <c r="EM427" s="292"/>
      <c r="EN427" s="292"/>
    </row>
    <row r="428" spans="1:1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2"/>
      <c r="DS428" s="292"/>
      <c r="DT428" s="292"/>
      <c r="DU428" s="292"/>
      <c r="DV428" s="292"/>
      <c r="DW428" s="292"/>
      <c r="DX428" s="292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2"/>
      <c r="EL428" s="292"/>
      <c r="EM428" s="292"/>
      <c r="EN428" s="292"/>
    </row>
    <row r="429" spans="1:1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2"/>
      <c r="DS429" s="292"/>
      <c r="DT429" s="292"/>
      <c r="DU429" s="292"/>
      <c r="DV429" s="292"/>
      <c r="DW429" s="292"/>
      <c r="DX429" s="292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2"/>
      <c r="EL429" s="292"/>
      <c r="EM429" s="292"/>
      <c r="EN429" s="292"/>
    </row>
    <row r="430" spans="1:1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2"/>
      <c r="DS430" s="292"/>
      <c r="DT430" s="292"/>
      <c r="DU430" s="292"/>
      <c r="DV430" s="292"/>
      <c r="DW430" s="292"/>
      <c r="DX430" s="292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2"/>
      <c r="EL430" s="292"/>
      <c r="EM430" s="292"/>
      <c r="EN430" s="292"/>
    </row>
    <row r="431" spans="1:1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2"/>
      <c r="DS431" s="292"/>
      <c r="DT431" s="292"/>
      <c r="DU431" s="292"/>
      <c r="DV431" s="292"/>
      <c r="DW431" s="292"/>
      <c r="DX431" s="292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2"/>
      <c r="EL431" s="292"/>
      <c r="EM431" s="292"/>
      <c r="EN431" s="292"/>
    </row>
    <row r="432" spans="1:1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2"/>
      <c r="DS432" s="292"/>
      <c r="DT432" s="292"/>
      <c r="DU432" s="292"/>
      <c r="DV432" s="292"/>
      <c r="DW432" s="292"/>
      <c r="DX432" s="292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2"/>
      <c r="EL432" s="292"/>
      <c r="EM432" s="292"/>
      <c r="EN432" s="292"/>
    </row>
    <row r="433" spans="1:1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2"/>
      <c r="DS433" s="292"/>
      <c r="DT433" s="292"/>
      <c r="DU433" s="292"/>
      <c r="DV433" s="292"/>
      <c r="DW433" s="292"/>
      <c r="DX433" s="292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2"/>
      <c r="EL433" s="292"/>
      <c r="EM433" s="292"/>
      <c r="EN433" s="292"/>
    </row>
    <row r="434" spans="1:1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2"/>
      <c r="DS434" s="292"/>
      <c r="DT434" s="292"/>
      <c r="DU434" s="292"/>
      <c r="DV434" s="292"/>
      <c r="DW434" s="292"/>
      <c r="DX434" s="292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2"/>
      <c r="EL434" s="292"/>
      <c r="EM434" s="292"/>
      <c r="EN434" s="292"/>
    </row>
    <row r="435" spans="1:1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2"/>
      <c r="DS435" s="292"/>
      <c r="DT435" s="292"/>
      <c r="DU435" s="292"/>
      <c r="DV435" s="292"/>
      <c r="DW435" s="292"/>
      <c r="DX435" s="292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2"/>
      <c r="EL435" s="292"/>
      <c r="EM435" s="292"/>
      <c r="EN435" s="292"/>
    </row>
    <row r="436" spans="1:1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2"/>
      <c r="DS436" s="292"/>
      <c r="DT436" s="292"/>
      <c r="DU436" s="292"/>
      <c r="DV436" s="292"/>
      <c r="DW436" s="292"/>
      <c r="DX436" s="292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2"/>
      <c r="EL436" s="292"/>
      <c r="EM436" s="292"/>
      <c r="EN436" s="292"/>
    </row>
    <row r="437" spans="1:1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2"/>
      <c r="DS437" s="292"/>
      <c r="DT437" s="292"/>
      <c r="DU437" s="292"/>
      <c r="DV437" s="292"/>
      <c r="DW437" s="292"/>
      <c r="DX437" s="292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2"/>
      <c r="EL437" s="292"/>
      <c r="EM437" s="292"/>
      <c r="EN437" s="292"/>
    </row>
    <row r="438" spans="1:1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2"/>
      <c r="DS438" s="292"/>
      <c r="DT438" s="292"/>
      <c r="DU438" s="292"/>
      <c r="DV438" s="292"/>
      <c r="DW438" s="292"/>
      <c r="DX438" s="292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2"/>
      <c r="EL438" s="292"/>
      <c r="EM438" s="292"/>
      <c r="EN438" s="292"/>
    </row>
    <row r="439" spans="1:1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2"/>
      <c r="DS439" s="292"/>
      <c r="DT439" s="292"/>
      <c r="DU439" s="292"/>
      <c r="DV439" s="292"/>
      <c r="DW439" s="292"/>
      <c r="DX439" s="292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2"/>
      <c r="EL439" s="292"/>
      <c r="EM439" s="292"/>
      <c r="EN439" s="292"/>
    </row>
    <row r="440" spans="1:1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2"/>
      <c r="DS440" s="292"/>
      <c r="DT440" s="292"/>
      <c r="DU440" s="292"/>
      <c r="DV440" s="292"/>
      <c r="DW440" s="292"/>
      <c r="DX440" s="292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2"/>
      <c r="EL440" s="292"/>
      <c r="EM440" s="292"/>
      <c r="EN440" s="292"/>
    </row>
    <row r="441" spans="1:1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2"/>
      <c r="DS441" s="292"/>
      <c r="DT441" s="292"/>
      <c r="DU441" s="292"/>
      <c r="DV441" s="292"/>
      <c r="DW441" s="292"/>
      <c r="DX441" s="292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2"/>
      <c r="EL441" s="292"/>
      <c r="EM441" s="292"/>
      <c r="EN441" s="292"/>
    </row>
    <row r="442" spans="1:1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2"/>
      <c r="DS442" s="292"/>
      <c r="DT442" s="292"/>
      <c r="DU442" s="292"/>
      <c r="DV442" s="292"/>
      <c r="DW442" s="292"/>
      <c r="DX442" s="292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2"/>
      <c r="EL442" s="292"/>
      <c r="EM442" s="292"/>
      <c r="EN442" s="292"/>
    </row>
    <row r="443" spans="1:1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2"/>
      <c r="DS443" s="292"/>
      <c r="DT443" s="292"/>
      <c r="DU443" s="292"/>
      <c r="DV443" s="292"/>
      <c r="DW443" s="292"/>
      <c r="DX443" s="292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2"/>
      <c r="EL443" s="292"/>
      <c r="EM443" s="292"/>
      <c r="EN443" s="292"/>
    </row>
    <row r="444" spans="1:1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2"/>
      <c r="DS444" s="292"/>
      <c r="DT444" s="292"/>
      <c r="DU444" s="292"/>
      <c r="DV444" s="292"/>
      <c r="DW444" s="292"/>
      <c r="DX444" s="292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2"/>
      <c r="EL444" s="292"/>
      <c r="EM444" s="292"/>
      <c r="EN444" s="292"/>
    </row>
    <row r="445" spans="1:1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2"/>
      <c r="DS445" s="292"/>
      <c r="DT445" s="292"/>
      <c r="DU445" s="292"/>
      <c r="DV445" s="292"/>
      <c r="DW445" s="292"/>
      <c r="DX445" s="292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2"/>
      <c r="EL445" s="292"/>
      <c r="EM445" s="292"/>
      <c r="EN445" s="292"/>
    </row>
    <row r="446" spans="1:1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2"/>
      <c r="DS446" s="292"/>
      <c r="DT446" s="292"/>
      <c r="DU446" s="292"/>
      <c r="DV446" s="292"/>
      <c r="DW446" s="292"/>
      <c r="DX446" s="292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2"/>
      <c r="EL446" s="292"/>
      <c r="EM446" s="292"/>
      <c r="EN446" s="292"/>
    </row>
    <row r="447" spans="1:1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2"/>
      <c r="DS447" s="292"/>
      <c r="DT447" s="292"/>
      <c r="DU447" s="292"/>
      <c r="DV447" s="292"/>
      <c r="DW447" s="292"/>
      <c r="DX447" s="292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2"/>
      <c r="EL447" s="292"/>
      <c r="EM447" s="292"/>
      <c r="EN447" s="292"/>
    </row>
    <row r="448" spans="1:1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2"/>
      <c r="DS448" s="292"/>
      <c r="DT448" s="292"/>
      <c r="DU448" s="292"/>
      <c r="DV448" s="292"/>
      <c r="DW448" s="292"/>
      <c r="DX448" s="292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2"/>
      <c r="EL448" s="292"/>
      <c r="EM448" s="292"/>
      <c r="EN448" s="292"/>
    </row>
    <row r="449" spans="1:1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2"/>
      <c r="DS449" s="292"/>
      <c r="DT449" s="292"/>
      <c r="DU449" s="292"/>
      <c r="DV449" s="292"/>
      <c r="DW449" s="292"/>
      <c r="DX449" s="292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2"/>
      <c r="EL449" s="292"/>
      <c r="EM449" s="292"/>
      <c r="EN449" s="292"/>
    </row>
    <row r="450" spans="1:1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2"/>
      <c r="DS450" s="292"/>
      <c r="DT450" s="292"/>
      <c r="DU450" s="292"/>
      <c r="DV450" s="292"/>
      <c r="DW450" s="292"/>
      <c r="DX450" s="292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2"/>
      <c r="EL450" s="292"/>
      <c r="EM450" s="292"/>
      <c r="EN450" s="292"/>
    </row>
    <row r="451" spans="1:1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2"/>
      <c r="DS451" s="292"/>
      <c r="DT451" s="292"/>
      <c r="DU451" s="292"/>
      <c r="DV451" s="292"/>
      <c r="DW451" s="292"/>
      <c r="DX451" s="292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2"/>
      <c r="EL451" s="292"/>
      <c r="EM451" s="292"/>
      <c r="EN451" s="292"/>
    </row>
    <row r="452" spans="1:1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2"/>
      <c r="DS452" s="292"/>
      <c r="DT452" s="292"/>
      <c r="DU452" s="292"/>
      <c r="DV452" s="292"/>
      <c r="DW452" s="292"/>
      <c r="DX452" s="292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2"/>
      <c r="EL452" s="292"/>
      <c r="EM452" s="292"/>
      <c r="EN452" s="292"/>
    </row>
    <row r="453" spans="1:1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2"/>
      <c r="DS453" s="292"/>
      <c r="DT453" s="292"/>
      <c r="DU453" s="292"/>
      <c r="DV453" s="292"/>
      <c r="DW453" s="292"/>
      <c r="DX453" s="292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2"/>
      <c r="EL453" s="292"/>
      <c r="EM453" s="292"/>
      <c r="EN453" s="292"/>
    </row>
    <row r="454" spans="1:1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2"/>
      <c r="DS454" s="292"/>
      <c r="DT454" s="292"/>
      <c r="DU454" s="292"/>
      <c r="DV454" s="292"/>
      <c r="DW454" s="292"/>
      <c r="DX454" s="292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2"/>
      <c r="EL454" s="292"/>
      <c r="EM454" s="292"/>
      <c r="EN454" s="292"/>
    </row>
    <row r="455" spans="1:1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2"/>
      <c r="DS455" s="292"/>
      <c r="DT455" s="292"/>
      <c r="DU455" s="292"/>
      <c r="DV455" s="292"/>
      <c r="DW455" s="292"/>
      <c r="DX455" s="292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2"/>
      <c r="EL455" s="292"/>
      <c r="EM455" s="292"/>
      <c r="EN455" s="292"/>
    </row>
    <row r="456" spans="1:1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2"/>
      <c r="DS456" s="292"/>
      <c r="DT456" s="292"/>
      <c r="DU456" s="292"/>
      <c r="DV456" s="292"/>
      <c r="DW456" s="292"/>
      <c r="DX456" s="292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2"/>
      <c r="EL456" s="292"/>
      <c r="EM456" s="292"/>
      <c r="EN456" s="292"/>
    </row>
    <row r="457" spans="1:1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2"/>
      <c r="DS457" s="292"/>
      <c r="DT457" s="292"/>
      <c r="DU457" s="292"/>
      <c r="DV457" s="292"/>
      <c r="DW457" s="292"/>
      <c r="DX457" s="292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2"/>
      <c r="EL457" s="292"/>
      <c r="EM457" s="292"/>
      <c r="EN457" s="292"/>
    </row>
    <row r="458" spans="1:1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2"/>
      <c r="DS458" s="292"/>
      <c r="DT458" s="292"/>
      <c r="DU458" s="292"/>
      <c r="DV458" s="292"/>
      <c r="DW458" s="292"/>
      <c r="DX458" s="292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2"/>
      <c r="EL458" s="292"/>
      <c r="EM458" s="292"/>
      <c r="EN458" s="292"/>
    </row>
    <row r="459" spans="1:1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2"/>
      <c r="DS459" s="292"/>
      <c r="DT459" s="292"/>
      <c r="DU459" s="292"/>
      <c r="DV459" s="292"/>
      <c r="DW459" s="292"/>
      <c r="DX459" s="292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2"/>
      <c r="EL459" s="292"/>
      <c r="EM459" s="292"/>
      <c r="EN459" s="292"/>
    </row>
    <row r="460" spans="1:1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2"/>
      <c r="DS460" s="292"/>
      <c r="DT460" s="292"/>
      <c r="DU460" s="292"/>
      <c r="DV460" s="292"/>
      <c r="DW460" s="292"/>
      <c r="DX460" s="292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2"/>
      <c r="EL460" s="292"/>
      <c r="EM460" s="292"/>
      <c r="EN460" s="292"/>
    </row>
    <row r="461" spans="1:1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2"/>
      <c r="DS461" s="292"/>
      <c r="DT461" s="292"/>
      <c r="DU461" s="292"/>
      <c r="DV461" s="292"/>
      <c r="DW461" s="292"/>
      <c r="DX461" s="292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2"/>
      <c r="EL461" s="292"/>
      <c r="EM461" s="292"/>
      <c r="EN461" s="292"/>
    </row>
    <row r="462" spans="1:1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2"/>
      <c r="DS462" s="292"/>
      <c r="DT462" s="292"/>
      <c r="DU462" s="292"/>
      <c r="DV462" s="292"/>
      <c r="DW462" s="292"/>
      <c r="DX462" s="292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2"/>
      <c r="EL462" s="292"/>
      <c r="EM462" s="292"/>
      <c r="EN462" s="292"/>
    </row>
    <row r="463" spans="1:1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2"/>
      <c r="DS463" s="292"/>
      <c r="DT463" s="292"/>
      <c r="DU463" s="292"/>
      <c r="DV463" s="292"/>
      <c r="DW463" s="292"/>
      <c r="DX463" s="292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2"/>
      <c r="EL463" s="292"/>
      <c r="EM463" s="292"/>
      <c r="EN463" s="292"/>
    </row>
    <row r="464" spans="1:1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2"/>
      <c r="DS464" s="292"/>
      <c r="DT464" s="292"/>
      <c r="DU464" s="292"/>
      <c r="DV464" s="292"/>
      <c r="DW464" s="292"/>
      <c r="DX464" s="292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2"/>
      <c r="EL464" s="292"/>
      <c r="EM464" s="292"/>
      <c r="EN464" s="292"/>
    </row>
    <row r="465" spans="1:1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2"/>
      <c r="DS465" s="292"/>
      <c r="DT465" s="292"/>
      <c r="DU465" s="292"/>
      <c r="DV465" s="292"/>
      <c r="DW465" s="292"/>
      <c r="DX465" s="292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2"/>
      <c r="EL465" s="292"/>
      <c r="EM465" s="292"/>
      <c r="EN465" s="292"/>
    </row>
    <row r="466" spans="1:1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2"/>
      <c r="DS466" s="292"/>
      <c r="DT466" s="292"/>
      <c r="DU466" s="292"/>
      <c r="DV466" s="292"/>
      <c r="DW466" s="292"/>
      <c r="DX466" s="292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2"/>
      <c r="EL466" s="292"/>
      <c r="EM466" s="292"/>
      <c r="EN466" s="292"/>
    </row>
    <row r="467" spans="1:1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2"/>
      <c r="DS467" s="292"/>
      <c r="DT467" s="292"/>
      <c r="DU467" s="292"/>
      <c r="DV467" s="292"/>
      <c r="DW467" s="292"/>
      <c r="DX467" s="292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2"/>
      <c r="EL467" s="292"/>
      <c r="EM467" s="292"/>
      <c r="EN467" s="292"/>
    </row>
    <row r="468" spans="1:1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2"/>
      <c r="DS468" s="292"/>
      <c r="DT468" s="292"/>
      <c r="DU468" s="292"/>
      <c r="DV468" s="292"/>
      <c r="DW468" s="292"/>
      <c r="DX468" s="292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2"/>
      <c r="EL468" s="292"/>
      <c r="EM468" s="292"/>
      <c r="EN468" s="292"/>
    </row>
    <row r="469" spans="1:1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2"/>
      <c r="DS469" s="292"/>
      <c r="DT469" s="292"/>
      <c r="DU469" s="292"/>
      <c r="DV469" s="292"/>
      <c r="DW469" s="292"/>
      <c r="DX469" s="292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2"/>
      <c r="EL469" s="292"/>
      <c r="EM469" s="292"/>
      <c r="EN469" s="292"/>
    </row>
    <row r="470" spans="1:1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2"/>
      <c r="DS470" s="292"/>
      <c r="DT470" s="292"/>
      <c r="DU470" s="292"/>
      <c r="DV470" s="292"/>
      <c r="DW470" s="292"/>
      <c r="DX470" s="292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2"/>
      <c r="EL470" s="292"/>
      <c r="EM470" s="292"/>
      <c r="EN470" s="292"/>
    </row>
    <row r="471" spans="1:1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2"/>
      <c r="DS471" s="292"/>
      <c r="DT471" s="292"/>
      <c r="DU471" s="292"/>
      <c r="DV471" s="292"/>
      <c r="DW471" s="292"/>
      <c r="DX471" s="292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2"/>
      <c r="EL471" s="292"/>
      <c r="EM471" s="292"/>
      <c r="EN471" s="292"/>
    </row>
    <row r="472" spans="1:1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2"/>
      <c r="DS472" s="292"/>
      <c r="DT472" s="292"/>
      <c r="DU472" s="292"/>
      <c r="DV472" s="292"/>
      <c r="DW472" s="292"/>
      <c r="DX472" s="292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2"/>
      <c r="EL472" s="292"/>
      <c r="EM472" s="292"/>
      <c r="EN472" s="292"/>
    </row>
    <row r="473" spans="1:1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2"/>
      <c r="DS473" s="292"/>
      <c r="DT473" s="292"/>
      <c r="DU473" s="292"/>
      <c r="DV473" s="292"/>
      <c r="DW473" s="292"/>
      <c r="DX473" s="292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2"/>
      <c r="EL473" s="292"/>
      <c r="EM473" s="292"/>
      <c r="EN473" s="292"/>
    </row>
    <row r="474" spans="1:1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2"/>
      <c r="DS474" s="292"/>
      <c r="DT474" s="292"/>
      <c r="DU474" s="292"/>
      <c r="DV474" s="292"/>
      <c r="DW474" s="292"/>
      <c r="DX474" s="292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2"/>
      <c r="EL474" s="292"/>
      <c r="EM474" s="292"/>
      <c r="EN474" s="292"/>
    </row>
    <row r="475" spans="1:1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2"/>
      <c r="DS475" s="292"/>
      <c r="DT475" s="292"/>
      <c r="DU475" s="292"/>
      <c r="DV475" s="292"/>
      <c r="DW475" s="292"/>
      <c r="DX475" s="292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2"/>
      <c r="EL475" s="292"/>
      <c r="EM475" s="292"/>
      <c r="EN475" s="292"/>
    </row>
    <row r="476" spans="1:1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2"/>
      <c r="DS476" s="292"/>
      <c r="DT476" s="292"/>
      <c r="DU476" s="292"/>
      <c r="DV476" s="292"/>
      <c r="DW476" s="292"/>
      <c r="DX476" s="292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2"/>
      <c r="EL476" s="292"/>
      <c r="EM476" s="292"/>
      <c r="EN476" s="292"/>
    </row>
    <row r="477" spans="1:1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2"/>
      <c r="DS477" s="292"/>
      <c r="DT477" s="292"/>
      <c r="DU477" s="292"/>
      <c r="DV477" s="292"/>
      <c r="DW477" s="292"/>
      <c r="DX477" s="292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2"/>
      <c r="EL477" s="292"/>
      <c r="EM477" s="292"/>
      <c r="EN477" s="292"/>
    </row>
    <row r="478" spans="1:1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2"/>
      <c r="DS478" s="292"/>
      <c r="DT478" s="292"/>
      <c r="DU478" s="292"/>
      <c r="DV478" s="292"/>
      <c r="DW478" s="292"/>
      <c r="DX478" s="292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2"/>
      <c r="EL478" s="292"/>
      <c r="EM478" s="292"/>
      <c r="EN478" s="292"/>
    </row>
    <row r="479" spans="1:1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2"/>
      <c r="DS479" s="292"/>
      <c r="DT479" s="292"/>
      <c r="DU479" s="292"/>
      <c r="DV479" s="292"/>
      <c r="DW479" s="292"/>
      <c r="DX479" s="292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2"/>
      <c r="EL479" s="292"/>
      <c r="EM479" s="292"/>
      <c r="EN479" s="292"/>
    </row>
    <row r="480" spans="1:1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2"/>
      <c r="DS480" s="292"/>
      <c r="DT480" s="292"/>
      <c r="DU480" s="292"/>
      <c r="DV480" s="292"/>
      <c r="DW480" s="292"/>
      <c r="DX480" s="292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2"/>
      <c r="EL480" s="292"/>
      <c r="EM480" s="292"/>
      <c r="EN480" s="292"/>
    </row>
    <row r="481" spans="1:1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2"/>
      <c r="DS481" s="292"/>
      <c r="DT481" s="292"/>
      <c r="DU481" s="292"/>
      <c r="DV481" s="292"/>
      <c r="DW481" s="292"/>
      <c r="DX481" s="292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2"/>
      <c r="EL481" s="292"/>
      <c r="EM481" s="292"/>
      <c r="EN481" s="292"/>
    </row>
    <row r="482" spans="1:1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2"/>
      <c r="DS482" s="292"/>
      <c r="DT482" s="292"/>
      <c r="DU482" s="292"/>
      <c r="DV482" s="292"/>
      <c r="DW482" s="292"/>
      <c r="DX482" s="292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2"/>
      <c r="EL482" s="292"/>
      <c r="EM482" s="292"/>
      <c r="EN482" s="292"/>
    </row>
    <row r="483" spans="1:1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2"/>
      <c r="DS483" s="292"/>
      <c r="DT483" s="292"/>
      <c r="DU483" s="292"/>
      <c r="DV483" s="292"/>
      <c r="DW483" s="292"/>
      <c r="DX483" s="292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2"/>
      <c r="EL483" s="292"/>
      <c r="EM483" s="292"/>
      <c r="EN483" s="292"/>
    </row>
    <row r="484" spans="1:1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2"/>
      <c r="DS484" s="292"/>
      <c r="DT484" s="292"/>
      <c r="DU484" s="292"/>
      <c r="DV484" s="292"/>
      <c r="DW484" s="292"/>
      <c r="DX484" s="292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2"/>
      <c r="EL484" s="292"/>
      <c r="EM484" s="292"/>
      <c r="EN484" s="292"/>
    </row>
    <row r="485" spans="1:1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2"/>
      <c r="DS485" s="292"/>
      <c r="DT485" s="292"/>
      <c r="DU485" s="292"/>
      <c r="DV485" s="292"/>
      <c r="DW485" s="292"/>
      <c r="DX485" s="292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2"/>
      <c r="EL485" s="292"/>
      <c r="EM485" s="292"/>
      <c r="EN485" s="292"/>
    </row>
    <row r="486" spans="1:1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2"/>
      <c r="DS486" s="292"/>
      <c r="DT486" s="292"/>
      <c r="DU486" s="292"/>
      <c r="DV486" s="292"/>
      <c r="DW486" s="292"/>
      <c r="DX486" s="292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2"/>
      <c r="EL486" s="292"/>
      <c r="EM486" s="292"/>
      <c r="EN486" s="292"/>
    </row>
    <row r="487" spans="1:1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2"/>
      <c r="DS487" s="292"/>
      <c r="DT487" s="292"/>
      <c r="DU487" s="292"/>
      <c r="DV487" s="292"/>
      <c r="DW487" s="292"/>
      <c r="DX487" s="292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2"/>
      <c r="EL487" s="292"/>
      <c r="EM487" s="292"/>
      <c r="EN487" s="292"/>
    </row>
    <row r="488" spans="1:1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2"/>
      <c r="DS488" s="292"/>
      <c r="DT488" s="292"/>
      <c r="DU488" s="292"/>
      <c r="DV488" s="292"/>
      <c r="DW488" s="292"/>
      <c r="DX488" s="292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2"/>
      <c r="EL488" s="292"/>
      <c r="EM488" s="292"/>
      <c r="EN488" s="292"/>
    </row>
    <row r="489" spans="1:1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2"/>
      <c r="DS489" s="292"/>
      <c r="DT489" s="292"/>
      <c r="DU489" s="292"/>
      <c r="DV489" s="292"/>
      <c r="DW489" s="292"/>
      <c r="DX489" s="292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2"/>
      <c r="EL489" s="292"/>
      <c r="EM489" s="292"/>
      <c r="EN489" s="292"/>
    </row>
    <row r="490" spans="1:1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2"/>
      <c r="DS490" s="292"/>
      <c r="DT490" s="292"/>
      <c r="DU490" s="292"/>
      <c r="DV490" s="292"/>
      <c r="DW490" s="292"/>
      <c r="DX490" s="292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2"/>
      <c r="EL490" s="292"/>
      <c r="EM490" s="292"/>
      <c r="EN490" s="292"/>
    </row>
    <row r="491" spans="1:1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2"/>
      <c r="DS491" s="292"/>
      <c r="DT491" s="292"/>
      <c r="DU491" s="292"/>
      <c r="DV491" s="292"/>
      <c r="DW491" s="292"/>
      <c r="DX491" s="292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2"/>
      <c r="EL491" s="292"/>
      <c r="EM491" s="292"/>
      <c r="EN491" s="292"/>
    </row>
    <row r="492" spans="1:1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2"/>
      <c r="DS492" s="292"/>
      <c r="DT492" s="292"/>
      <c r="DU492" s="292"/>
      <c r="DV492" s="292"/>
      <c r="DW492" s="292"/>
      <c r="DX492" s="292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2"/>
      <c r="EL492" s="292"/>
      <c r="EM492" s="292"/>
      <c r="EN492" s="292"/>
    </row>
    <row r="493" spans="1:1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2"/>
      <c r="DS493" s="292"/>
      <c r="DT493" s="292"/>
      <c r="DU493" s="292"/>
      <c r="DV493" s="292"/>
      <c r="DW493" s="292"/>
      <c r="DX493" s="292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2"/>
      <c r="EL493" s="292"/>
      <c r="EM493" s="292"/>
      <c r="EN493" s="292"/>
    </row>
    <row r="494" spans="1:1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2"/>
      <c r="DS494" s="292"/>
      <c r="DT494" s="292"/>
      <c r="DU494" s="292"/>
      <c r="DV494" s="292"/>
      <c r="DW494" s="292"/>
      <c r="DX494" s="292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2"/>
      <c r="EL494" s="292"/>
      <c r="EM494" s="292"/>
      <c r="EN494" s="292"/>
    </row>
    <row r="495" spans="1:1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2"/>
      <c r="DS495" s="292"/>
      <c r="DT495" s="292"/>
      <c r="DU495" s="292"/>
      <c r="DV495" s="292"/>
      <c r="DW495" s="292"/>
      <c r="DX495" s="292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2"/>
      <c r="EL495" s="292"/>
      <c r="EM495" s="292"/>
      <c r="EN495" s="292"/>
    </row>
    <row r="496" spans="1:1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2"/>
      <c r="DS496" s="292"/>
      <c r="DT496" s="292"/>
      <c r="DU496" s="292"/>
      <c r="DV496" s="292"/>
      <c r="DW496" s="292"/>
      <c r="DX496" s="292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2"/>
      <c r="EL496" s="292"/>
      <c r="EM496" s="292"/>
      <c r="EN496" s="292"/>
    </row>
    <row r="497" spans="1:1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2"/>
      <c r="DS497" s="292"/>
      <c r="DT497" s="292"/>
      <c r="DU497" s="292"/>
      <c r="DV497" s="292"/>
      <c r="DW497" s="292"/>
      <c r="DX497" s="292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2"/>
      <c r="EL497" s="292"/>
      <c r="EM497" s="292"/>
      <c r="EN497" s="292"/>
    </row>
    <row r="498" spans="1:1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2"/>
      <c r="DS498" s="292"/>
      <c r="DT498" s="292"/>
      <c r="DU498" s="292"/>
      <c r="DV498" s="292"/>
      <c r="DW498" s="292"/>
      <c r="DX498" s="292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2"/>
      <c r="EL498" s="292"/>
      <c r="EM498" s="292"/>
      <c r="EN498" s="292"/>
    </row>
    <row r="499" spans="1:1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2"/>
      <c r="DS499" s="292"/>
      <c r="DT499" s="292"/>
      <c r="DU499" s="292"/>
      <c r="DV499" s="292"/>
      <c r="DW499" s="292"/>
      <c r="DX499" s="292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2"/>
      <c r="EL499" s="292"/>
      <c r="EM499" s="292"/>
      <c r="EN499" s="292"/>
    </row>
    <row r="500" spans="1:1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2"/>
      <c r="DS500" s="292"/>
      <c r="DT500" s="292"/>
      <c r="DU500" s="292"/>
      <c r="DV500" s="292"/>
      <c r="DW500" s="292"/>
      <c r="DX500" s="292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2"/>
      <c r="EL500" s="292"/>
      <c r="EM500" s="292"/>
      <c r="EN500" s="292"/>
    </row>
    <row r="501" spans="1:1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2"/>
      <c r="DS501" s="292"/>
      <c r="DT501" s="292"/>
      <c r="DU501" s="292"/>
      <c r="DV501" s="292"/>
      <c r="DW501" s="292"/>
      <c r="DX501" s="292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2"/>
      <c r="EL501" s="292"/>
      <c r="EM501" s="292"/>
      <c r="EN501" s="292"/>
    </row>
    <row r="502" spans="1:1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2"/>
      <c r="DS502" s="292"/>
      <c r="DT502" s="292"/>
      <c r="DU502" s="292"/>
      <c r="DV502" s="292"/>
      <c r="DW502" s="292"/>
      <c r="DX502" s="292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2"/>
      <c r="EL502" s="292"/>
      <c r="EM502" s="292"/>
      <c r="EN502" s="292"/>
    </row>
    <row r="503" spans="1:1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2"/>
      <c r="DS503" s="292"/>
      <c r="DT503" s="292"/>
      <c r="DU503" s="292"/>
      <c r="DV503" s="292"/>
      <c r="DW503" s="292"/>
      <c r="DX503" s="292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2"/>
      <c r="EL503" s="292"/>
      <c r="EM503" s="292"/>
      <c r="EN503" s="292"/>
    </row>
    <row r="504" spans="1:1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2"/>
      <c r="DS504" s="292"/>
      <c r="DT504" s="292"/>
      <c r="DU504" s="292"/>
      <c r="DV504" s="292"/>
      <c r="DW504" s="292"/>
      <c r="DX504" s="292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2"/>
      <c r="EL504" s="292"/>
      <c r="EM504" s="292"/>
      <c r="EN504" s="292"/>
    </row>
    <row r="505" spans="1:1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2"/>
      <c r="DS505" s="292"/>
      <c r="DT505" s="292"/>
      <c r="DU505" s="292"/>
      <c r="DV505" s="292"/>
      <c r="DW505" s="292"/>
      <c r="DX505" s="292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2"/>
      <c r="EL505" s="292"/>
      <c r="EM505" s="292"/>
      <c r="EN505" s="292"/>
    </row>
    <row r="506" spans="1:1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2"/>
      <c r="DS506" s="292"/>
      <c r="DT506" s="292"/>
      <c r="DU506" s="292"/>
      <c r="DV506" s="292"/>
      <c r="DW506" s="292"/>
      <c r="DX506" s="292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2"/>
      <c r="EL506" s="292"/>
      <c r="EM506" s="292"/>
      <c r="EN506" s="292"/>
    </row>
    <row r="507" spans="1:1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2"/>
      <c r="DS507" s="292"/>
      <c r="DT507" s="292"/>
      <c r="DU507" s="292"/>
      <c r="DV507" s="292"/>
      <c r="DW507" s="292"/>
      <c r="DX507" s="292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2"/>
      <c r="EL507" s="292"/>
      <c r="EM507" s="292"/>
      <c r="EN507" s="292"/>
    </row>
    <row r="508" spans="1:1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2"/>
      <c r="DS508" s="292"/>
      <c r="DT508" s="292"/>
      <c r="DU508" s="292"/>
      <c r="DV508" s="292"/>
      <c r="DW508" s="292"/>
      <c r="DX508" s="292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2"/>
      <c r="EL508" s="292"/>
      <c r="EM508" s="292"/>
      <c r="EN508" s="292"/>
    </row>
    <row r="509" spans="1:1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2"/>
      <c r="DS509" s="292"/>
      <c r="DT509" s="292"/>
      <c r="DU509" s="292"/>
      <c r="DV509" s="292"/>
      <c r="DW509" s="292"/>
      <c r="DX509" s="292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2"/>
      <c r="EL509" s="292"/>
      <c r="EM509" s="292"/>
      <c r="EN509" s="292"/>
    </row>
    <row r="510" spans="1:1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2"/>
      <c r="DS510" s="292"/>
      <c r="DT510" s="292"/>
      <c r="DU510" s="292"/>
      <c r="DV510" s="292"/>
      <c r="DW510" s="292"/>
      <c r="DX510" s="292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2"/>
      <c r="EL510" s="292"/>
      <c r="EM510" s="292"/>
      <c r="EN510" s="292"/>
    </row>
    <row r="511" spans="1:1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2"/>
      <c r="DS511" s="292"/>
      <c r="DT511" s="292"/>
      <c r="DU511" s="292"/>
      <c r="DV511" s="292"/>
      <c r="DW511" s="292"/>
      <c r="DX511" s="292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2"/>
      <c r="EL511" s="292"/>
      <c r="EM511" s="292"/>
      <c r="EN511" s="292"/>
    </row>
    <row r="512" spans="1:1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2"/>
      <c r="DS512" s="292"/>
      <c r="DT512" s="292"/>
      <c r="DU512" s="292"/>
      <c r="DV512" s="292"/>
      <c r="DW512" s="292"/>
      <c r="DX512" s="292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2"/>
      <c r="EL512" s="292"/>
      <c r="EM512" s="292"/>
      <c r="EN512" s="292"/>
    </row>
    <row r="513" spans="1:1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2"/>
      <c r="DS513" s="292"/>
      <c r="DT513" s="292"/>
      <c r="DU513" s="292"/>
      <c r="DV513" s="292"/>
      <c r="DW513" s="292"/>
      <c r="DX513" s="292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2"/>
      <c r="EL513" s="292"/>
      <c r="EM513" s="292"/>
      <c r="EN513" s="292"/>
    </row>
    <row r="514" spans="1:1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2"/>
      <c r="DS514" s="292"/>
      <c r="DT514" s="292"/>
      <c r="DU514" s="292"/>
      <c r="DV514" s="292"/>
      <c r="DW514" s="292"/>
      <c r="DX514" s="292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2"/>
      <c r="EL514" s="292"/>
      <c r="EM514" s="292"/>
      <c r="EN514" s="292"/>
    </row>
    <row r="515" spans="1:1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2"/>
      <c r="DS515" s="292"/>
      <c r="DT515" s="292"/>
      <c r="DU515" s="292"/>
      <c r="DV515" s="292"/>
      <c r="DW515" s="292"/>
      <c r="DX515" s="292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2"/>
      <c r="EL515" s="292"/>
      <c r="EM515" s="292"/>
      <c r="EN515" s="292"/>
    </row>
    <row r="516" spans="1:1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2"/>
      <c r="DS516" s="292"/>
      <c r="DT516" s="292"/>
      <c r="DU516" s="292"/>
      <c r="DV516" s="292"/>
      <c r="DW516" s="292"/>
      <c r="DX516" s="292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2"/>
      <c r="EL516" s="292"/>
      <c r="EM516" s="292"/>
      <c r="EN516" s="292"/>
    </row>
    <row r="517" spans="1:1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2"/>
      <c r="DS517" s="292"/>
      <c r="DT517" s="292"/>
      <c r="DU517" s="292"/>
      <c r="DV517" s="292"/>
      <c r="DW517" s="292"/>
      <c r="DX517" s="292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2"/>
      <c r="EL517" s="292"/>
      <c r="EM517" s="292"/>
      <c r="EN517" s="292"/>
    </row>
    <row r="518" spans="1:1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2"/>
      <c r="DS518" s="292"/>
      <c r="DT518" s="292"/>
      <c r="DU518" s="292"/>
      <c r="DV518" s="292"/>
      <c r="DW518" s="292"/>
      <c r="DX518" s="292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2"/>
      <c r="EL518" s="292"/>
      <c r="EM518" s="292"/>
      <c r="EN518" s="292"/>
    </row>
    <row r="519" spans="1:1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2"/>
      <c r="DS519" s="292"/>
      <c r="DT519" s="292"/>
      <c r="DU519" s="292"/>
      <c r="DV519" s="292"/>
      <c r="DW519" s="292"/>
      <c r="DX519" s="292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2"/>
      <c r="EL519" s="292"/>
      <c r="EM519" s="292"/>
      <c r="EN519" s="292"/>
    </row>
    <row r="520" spans="1:1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2"/>
      <c r="DS520" s="292"/>
      <c r="DT520" s="292"/>
      <c r="DU520" s="292"/>
      <c r="DV520" s="292"/>
      <c r="DW520" s="292"/>
      <c r="DX520" s="292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2"/>
      <c r="EL520" s="292"/>
      <c r="EM520" s="292"/>
      <c r="EN520" s="292"/>
    </row>
    <row r="521" spans="1:1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2"/>
      <c r="DS521" s="292"/>
      <c r="DT521" s="292"/>
      <c r="DU521" s="292"/>
      <c r="DV521" s="292"/>
      <c r="DW521" s="292"/>
      <c r="DX521" s="292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2"/>
      <c r="EL521" s="292"/>
      <c r="EM521" s="292"/>
      <c r="EN521" s="292"/>
    </row>
    <row r="522" spans="1:1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2"/>
      <c r="DS522" s="292"/>
      <c r="DT522" s="292"/>
      <c r="DU522" s="292"/>
      <c r="DV522" s="292"/>
      <c r="DW522" s="292"/>
      <c r="DX522" s="292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2"/>
      <c r="EL522" s="292"/>
      <c r="EM522" s="292"/>
      <c r="EN522" s="292"/>
    </row>
    <row r="523" spans="1:1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2"/>
      <c r="DS523" s="292"/>
      <c r="DT523" s="292"/>
      <c r="DU523" s="292"/>
      <c r="DV523" s="292"/>
      <c r="DW523" s="292"/>
      <c r="DX523" s="292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2"/>
      <c r="EL523" s="292"/>
      <c r="EM523" s="292"/>
      <c r="EN523" s="292"/>
    </row>
    <row r="524" spans="1:1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2"/>
      <c r="DS524" s="292"/>
      <c r="DT524" s="292"/>
      <c r="DU524" s="292"/>
      <c r="DV524" s="292"/>
      <c r="DW524" s="292"/>
      <c r="DX524" s="292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2"/>
      <c r="EL524" s="292"/>
      <c r="EM524" s="292"/>
      <c r="EN524" s="292"/>
    </row>
    <row r="525" spans="1:1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2"/>
      <c r="DS525" s="292"/>
      <c r="DT525" s="292"/>
      <c r="DU525" s="292"/>
      <c r="DV525" s="292"/>
      <c r="DW525" s="292"/>
      <c r="DX525" s="292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2"/>
      <c r="EL525" s="292"/>
      <c r="EM525" s="292"/>
      <c r="EN525" s="292"/>
    </row>
    <row r="526" spans="1:1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2"/>
      <c r="DS526" s="292"/>
      <c r="DT526" s="292"/>
      <c r="DU526" s="292"/>
      <c r="DV526" s="292"/>
      <c r="DW526" s="292"/>
      <c r="DX526" s="292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2"/>
      <c r="EL526" s="292"/>
      <c r="EM526" s="292"/>
      <c r="EN526" s="292"/>
    </row>
    <row r="527" spans="1:1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2"/>
      <c r="DS527" s="292"/>
      <c r="DT527" s="292"/>
      <c r="DU527" s="292"/>
      <c r="DV527" s="292"/>
      <c r="DW527" s="292"/>
      <c r="DX527" s="292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2"/>
      <c r="EL527" s="292"/>
      <c r="EM527" s="292"/>
      <c r="EN527" s="292"/>
    </row>
    <row r="528" spans="1:1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2"/>
      <c r="DS528" s="292"/>
      <c r="DT528" s="292"/>
      <c r="DU528" s="292"/>
      <c r="DV528" s="292"/>
      <c r="DW528" s="292"/>
      <c r="DX528" s="292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2"/>
      <c r="EL528" s="292"/>
      <c r="EM528" s="292"/>
      <c r="EN528" s="292"/>
    </row>
    <row r="529" spans="1:1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2"/>
      <c r="DS529" s="292"/>
      <c r="DT529" s="292"/>
      <c r="DU529" s="292"/>
      <c r="DV529" s="292"/>
      <c r="DW529" s="292"/>
      <c r="DX529" s="292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2"/>
      <c r="EL529" s="292"/>
      <c r="EM529" s="292"/>
      <c r="EN529" s="292"/>
    </row>
    <row r="530" spans="1:1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2"/>
      <c r="DS530" s="292"/>
      <c r="DT530" s="292"/>
      <c r="DU530" s="292"/>
      <c r="DV530" s="292"/>
      <c r="DW530" s="292"/>
      <c r="DX530" s="292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2"/>
      <c r="EL530" s="292"/>
      <c r="EM530" s="292"/>
      <c r="EN530" s="292"/>
    </row>
    <row r="531" spans="1:1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2"/>
      <c r="DS531" s="292"/>
      <c r="DT531" s="292"/>
      <c r="DU531" s="292"/>
      <c r="DV531" s="292"/>
      <c r="DW531" s="292"/>
      <c r="DX531" s="292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2"/>
      <c r="EL531" s="292"/>
      <c r="EM531" s="292"/>
      <c r="EN531" s="292"/>
    </row>
    <row r="532" spans="1:1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2"/>
      <c r="DS532" s="292"/>
      <c r="DT532" s="292"/>
      <c r="DU532" s="292"/>
      <c r="DV532" s="292"/>
      <c r="DW532" s="292"/>
      <c r="DX532" s="292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2"/>
      <c r="EL532" s="292"/>
      <c r="EM532" s="292"/>
      <c r="EN532" s="292"/>
    </row>
    <row r="533" spans="1:1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2"/>
      <c r="DS533" s="292"/>
      <c r="DT533" s="292"/>
      <c r="DU533" s="292"/>
      <c r="DV533" s="292"/>
      <c r="DW533" s="292"/>
      <c r="DX533" s="292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2"/>
      <c r="EL533" s="292"/>
      <c r="EM533" s="292"/>
      <c r="EN533" s="292"/>
    </row>
    <row r="534" spans="1:1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2"/>
      <c r="DS534" s="292"/>
      <c r="DT534" s="292"/>
      <c r="DU534" s="292"/>
      <c r="DV534" s="292"/>
      <c r="DW534" s="292"/>
      <c r="DX534" s="292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2"/>
      <c r="EL534" s="292"/>
      <c r="EM534" s="292"/>
      <c r="EN534" s="292"/>
    </row>
    <row r="535" spans="1:1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2"/>
      <c r="DS535" s="292"/>
      <c r="DT535" s="292"/>
      <c r="DU535" s="292"/>
      <c r="DV535" s="292"/>
      <c r="DW535" s="292"/>
      <c r="DX535" s="292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2"/>
      <c r="EL535" s="292"/>
      <c r="EM535" s="292"/>
      <c r="EN535" s="292"/>
    </row>
    <row r="536" spans="1:1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2"/>
      <c r="DS536" s="292"/>
      <c r="DT536" s="292"/>
      <c r="DU536" s="292"/>
      <c r="DV536" s="292"/>
      <c r="DW536" s="292"/>
      <c r="DX536" s="292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2"/>
      <c r="EL536" s="292"/>
      <c r="EM536" s="292"/>
      <c r="EN536" s="292"/>
    </row>
    <row r="537" spans="1:1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2"/>
      <c r="DS537" s="292"/>
      <c r="DT537" s="292"/>
      <c r="DU537" s="292"/>
      <c r="DV537" s="292"/>
      <c r="DW537" s="292"/>
      <c r="DX537" s="292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2"/>
      <c r="EL537" s="292"/>
      <c r="EM537" s="292"/>
      <c r="EN537" s="292"/>
    </row>
    <row r="538" spans="1:1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2"/>
      <c r="DS538" s="292"/>
      <c r="DT538" s="292"/>
      <c r="DU538" s="292"/>
      <c r="DV538" s="292"/>
      <c r="DW538" s="292"/>
      <c r="DX538" s="292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2"/>
      <c r="EL538" s="292"/>
      <c r="EM538" s="292"/>
      <c r="EN538" s="292"/>
    </row>
    <row r="539" spans="1:1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2"/>
      <c r="DS539" s="292"/>
      <c r="DT539" s="292"/>
      <c r="DU539" s="292"/>
      <c r="DV539" s="292"/>
      <c r="DW539" s="292"/>
      <c r="DX539" s="292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2"/>
      <c r="EL539" s="292"/>
      <c r="EM539" s="292"/>
      <c r="EN539" s="292"/>
    </row>
    <row r="540" spans="1:1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2"/>
      <c r="DS540" s="292"/>
      <c r="DT540" s="292"/>
      <c r="DU540" s="292"/>
      <c r="DV540" s="292"/>
      <c r="DW540" s="292"/>
      <c r="DX540" s="292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2"/>
      <c r="EL540" s="292"/>
      <c r="EM540" s="292"/>
      <c r="EN540" s="292"/>
    </row>
    <row r="541" spans="1:1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2"/>
      <c r="DS541" s="292"/>
      <c r="DT541" s="292"/>
      <c r="DU541" s="292"/>
      <c r="DV541" s="292"/>
      <c r="DW541" s="292"/>
      <c r="DX541" s="292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2"/>
      <c r="EL541" s="292"/>
      <c r="EM541" s="292"/>
      <c r="EN541" s="292"/>
    </row>
    <row r="542" spans="1:1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2"/>
      <c r="DS542" s="292"/>
      <c r="DT542" s="292"/>
      <c r="DU542" s="292"/>
      <c r="DV542" s="292"/>
      <c r="DW542" s="292"/>
      <c r="DX542" s="292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2"/>
      <c r="EL542" s="292"/>
      <c r="EM542" s="292"/>
      <c r="EN542" s="292"/>
    </row>
    <row r="543" spans="1:1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2"/>
      <c r="DS543" s="292"/>
      <c r="DT543" s="292"/>
      <c r="DU543" s="292"/>
      <c r="DV543" s="292"/>
      <c r="DW543" s="292"/>
      <c r="DX543" s="292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2"/>
      <c r="EL543" s="292"/>
      <c r="EM543" s="292"/>
      <c r="EN543" s="292"/>
    </row>
    <row r="544" spans="1:1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2"/>
      <c r="DS544" s="292"/>
      <c r="DT544" s="292"/>
      <c r="DU544" s="292"/>
      <c r="DV544" s="292"/>
      <c r="DW544" s="292"/>
      <c r="DX544" s="292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2"/>
      <c r="EL544" s="292"/>
      <c r="EM544" s="292"/>
      <c r="EN544" s="292"/>
    </row>
    <row r="545" spans="1:1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2"/>
      <c r="DS545" s="292"/>
      <c r="DT545" s="292"/>
      <c r="DU545" s="292"/>
      <c r="DV545" s="292"/>
      <c r="DW545" s="292"/>
      <c r="DX545" s="292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2"/>
      <c r="EL545" s="292"/>
      <c r="EM545" s="292"/>
      <c r="EN545" s="292"/>
    </row>
    <row r="546" spans="1:1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2"/>
      <c r="DS546" s="292"/>
      <c r="DT546" s="292"/>
      <c r="DU546" s="292"/>
      <c r="DV546" s="292"/>
      <c r="DW546" s="292"/>
      <c r="DX546" s="292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2"/>
      <c r="EL546" s="292"/>
      <c r="EM546" s="292"/>
      <c r="EN546" s="292"/>
    </row>
    <row r="547" spans="1:1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2"/>
      <c r="DS547" s="292"/>
      <c r="DT547" s="292"/>
      <c r="DU547" s="292"/>
      <c r="DV547" s="292"/>
      <c r="DW547" s="292"/>
      <c r="DX547" s="292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2"/>
      <c r="EL547" s="292"/>
      <c r="EM547" s="292"/>
      <c r="EN547" s="292"/>
    </row>
    <row r="548" spans="1:1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2"/>
      <c r="DS548" s="292"/>
      <c r="DT548" s="292"/>
      <c r="DU548" s="292"/>
      <c r="DV548" s="292"/>
      <c r="DW548" s="292"/>
      <c r="DX548" s="292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2"/>
      <c r="EL548" s="292"/>
      <c r="EM548" s="292"/>
      <c r="EN548" s="292"/>
    </row>
    <row r="549" spans="1:1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2"/>
      <c r="DS549" s="292"/>
      <c r="DT549" s="292"/>
      <c r="DU549" s="292"/>
      <c r="DV549" s="292"/>
      <c r="DW549" s="292"/>
      <c r="DX549" s="292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2"/>
      <c r="EL549" s="292"/>
      <c r="EM549" s="292"/>
      <c r="EN549" s="292"/>
    </row>
    <row r="550" spans="1:1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2"/>
      <c r="DS550" s="292"/>
      <c r="DT550" s="292"/>
      <c r="DU550" s="292"/>
      <c r="DV550" s="292"/>
      <c r="DW550" s="292"/>
      <c r="DX550" s="292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2"/>
      <c r="EL550" s="292"/>
      <c r="EM550" s="292"/>
      <c r="EN550" s="292"/>
    </row>
    <row r="551" spans="1:1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2"/>
      <c r="DS551" s="292"/>
      <c r="DT551" s="292"/>
      <c r="DU551" s="292"/>
      <c r="DV551" s="292"/>
      <c r="DW551" s="292"/>
      <c r="DX551" s="292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2"/>
      <c r="EL551" s="292"/>
      <c r="EM551" s="292"/>
      <c r="EN551" s="292"/>
    </row>
    <row r="552" spans="1:1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2"/>
      <c r="DS552" s="292"/>
      <c r="DT552" s="292"/>
      <c r="DU552" s="292"/>
      <c r="DV552" s="292"/>
      <c r="DW552" s="292"/>
      <c r="DX552" s="292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2"/>
      <c r="EL552" s="292"/>
      <c r="EM552" s="292"/>
      <c r="EN552" s="292"/>
    </row>
    <row r="553" spans="1:1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2"/>
      <c r="DS553" s="292"/>
      <c r="DT553" s="292"/>
      <c r="DU553" s="292"/>
      <c r="DV553" s="292"/>
      <c r="DW553" s="292"/>
      <c r="DX553" s="292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2"/>
      <c r="EL553" s="292"/>
      <c r="EM553" s="292"/>
      <c r="EN553" s="292"/>
    </row>
    <row r="554" spans="1:1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2"/>
      <c r="DS554" s="292"/>
      <c r="DT554" s="292"/>
      <c r="DU554" s="292"/>
      <c r="DV554" s="292"/>
      <c r="DW554" s="292"/>
      <c r="DX554" s="292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2"/>
      <c r="EL554" s="292"/>
      <c r="EM554" s="292"/>
      <c r="EN554" s="292"/>
    </row>
    <row r="555" spans="1:1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2"/>
      <c r="DS555" s="292"/>
      <c r="DT555" s="292"/>
      <c r="DU555" s="292"/>
      <c r="DV555" s="292"/>
      <c r="DW555" s="292"/>
      <c r="DX555" s="292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2"/>
      <c r="EL555" s="292"/>
      <c r="EM555" s="292"/>
      <c r="EN555" s="292"/>
    </row>
    <row r="556" spans="1:1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2"/>
      <c r="DS556" s="292"/>
      <c r="DT556" s="292"/>
      <c r="DU556" s="292"/>
      <c r="DV556" s="292"/>
      <c r="DW556" s="292"/>
      <c r="DX556" s="292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2"/>
      <c r="EL556" s="292"/>
      <c r="EM556" s="292"/>
      <c r="EN556" s="292"/>
    </row>
    <row r="557" spans="1:1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2"/>
      <c r="DS557" s="292"/>
      <c r="DT557" s="292"/>
      <c r="DU557" s="292"/>
      <c r="DV557" s="292"/>
      <c r="DW557" s="292"/>
      <c r="DX557" s="292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2"/>
      <c r="EL557" s="292"/>
      <c r="EM557" s="292"/>
      <c r="EN557" s="292"/>
    </row>
    <row r="558" spans="1:1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2"/>
      <c r="DS558" s="292"/>
      <c r="DT558" s="292"/>
      <c r="DU558" s="292"/>
      <c r="DV558" s="292"/>
      <c r="DW558" s="292"/>
      <c r="DX558" s="292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2"/>
      <c r="EL558" s="292"/>
      <c r="EM558" s="292"/>
      <c r="EN558" s="292"/>
    </row>
    <row r="559" spans="1:1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2"/>
      <c r="DS559" s="292"/>
      <c r="DT559" s="292"/>
      <c r="DU559" s="292"/>
      <c r="DV559" s="292"/>
      <c r="DW559" s="292"/>
      <c r="DX559" s="292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2"/>
      <c r="EL559" s="292"/>
      <c r="EM559" s="292"/>
      <c r="EN559" s="292"/>
    </row>
    <row r="560" spans="1:1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2"/>
      <c r="DS560" s="292"/>
      <c r="DT560" s="292"/>
      <c r="DU560" s="292"/>
      <c r="DV560" s="292"/>
      <c r="DW560" s="292"/>
      <c r="DX560" s="292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2"/>
      <c r="EL560" s="292"/>
      <c r="EM560" s="292"/>
      <c r="EN560" s="292"/>
    </row>
    <row r="561" spans="1:1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2"/>
      <c r="DS561" s="292"/>
      <c r="DT561" s="292"/>
      <c r="DU561" s="292"/>
      <c r="DV561" s="292"/>
      <c r="DW561" s="292"/>
      <c r="DX561" s="292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2"/>
      <c r="EL561" s="292"/>
      <c r="EM561" s="292"/>
      <c r="EN561" s="292"/>
    </row>
    <row r="562" spans="1:1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2"/>
      <c r="DS562" s="292"/>
      <c r="DT562" s="292"/>
      <c r="DU562" s="292"/>
      <c r="DV562" s="292"/>
      <c r="DW562" s="292"/>
      <c r="DX562" s="292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2"/>
      <c r="EL562" s="292"/>
      <c r="EM562" s="292"/>
      <c r="EN562" s="292"/>
    </row>
    <row r="563" spans="1:1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2"/>
      <c r="DS563" s="292"/>
      <c r="DT563" s="292"/>
      <c r="DU563" s="292"/>
      <c r="DV563" s="292"/>
      <c r="DW563" s="292"/>
      <c r="DX563" s="292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2"/>
      <c r="EL563" s="292"/>
      <c r="EM563" s="292"/>
      <c r="EN563" s="292"/>
    </row>
    <row r="564" spans="1:1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2"/>
      <c r="DS564" s="292"/>
      <c r="DT564" s="292"/>
      <c r="DU564" s="292"/>
      <c r="DV564" s="292"/>
      <c r="DW564" s="292"/>
      <c r="DX564" s="292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2"/>
      <c r="EL564" s="292"/>
      <c r="EM564" s="292"/>
      <c r="EN564" s="292"/>
    </row>
    <row r="565" spans="1:1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2"/>
      <c r="DS565" s="292"/>
      <c r="DT565" s="292"/>
      <c r="DU565" s="292"/>
      <c r="DV565" s="292"/>
      <c r="DW565" s="292"/>
      <c r="DX565" s="292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2"/>
      <c r="EL565" s="292"/>
      <c r="EM565" s="292"/>
      <c r="EN565" s="292"/>
    </row>
    <row r="566" spans="1:1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2"/>
      <c r="DS566" s="292"/>
      <c r="DT566" s="292"/>
      <c r="DU566" s="292"/>
      <c r="DV566" s="292"/>
      <c r="DW566" s="292"/>
      <c r="DX566" s="292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2"/>
      <c r="EL566" s="292"/>
      <c r="EM566" s="292"/>
      <c r="EN566" s="292"/>
    </row>
    <row r="567" spans="1:1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2"/>
      <c r="DS567" s="292"/>
      <c r="DT567" s="292"/>
      <c r="DU567" s="292"/>
      <c r="DV567" s="292"/>
      <c r="DW567" s="292"/>
      <c r="DX567" s="292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2"/>
      <c r="EL567" s="292"/>
      <c r="EM567" s="292"/>
      <c r="EN567" s="292"/>
    </row>
    <row r="568" spans="1:1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2"/>
      <c r="DS568" s="292"/>
      <c r="DT568" s="292"/>
      <c r="DU568" s="292"/>
      <c r="DV568" s="292"/>
      <c r="DW568" s="292"/>
      <c r="DX568" s="292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2"/>
      <c r="EL568" s="292"/>
      <c r="EM568" s="292"/>
      <c r="EN568" s="292"/>
    </row>
    <row r="569" spans="1:1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2"/>
      <c r="DS569" s="292"/>
      <c r="DT569" s="292"/>
      <c r="DU569" s="292"/>
      <c r="DV569" s="292"/>
      <c r="DW569" s="292"/>
      <c r="DX569" s="292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2"/>
      <c r="EL569" s="292"/>
      <c r="EM569" s="292"/>
      <c r="EN569" s="292"/>
    </row>
    <row r="570" spans="1:1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2"/>
      <c r="DS570" s="292"/>
      <c r="DT570" s="292"/>
      <c r="DU570" s="292"/>
      <c r="DV570" s="292"/>
      <c r="DW570" s="292"/>
      <c r="DX570" s="292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2"/>
      <c r="EL570" s="292"/>
      <c r="EM570" s="292"/>
      <c r="EN570" s="292"/>
    </row>
    <row r="571" spans="1:1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2"/>
      <c r="DS571" s="292"/>
      <c r="DT571" s="292"/>
      <c r="DU571" s="292"/>
      <c r="DV571" s="292"/>
      <c r="DW571" s="292"/>
      <c r="DX571" s="292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2"/>
      <c r="EL571" s="292"/>
      <c r="EM571" s="292"/>
      <c r="EN571" s="292"/>
    </row>
    <row r="572" spans="1:1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2"/>
      <c r="DS572" s="292"/>
      <c r="DT572" s="292"/>
      <c r="DU572" s="292"/>
      <c r="DV572" s="292"/>
      <c r="DW572" s="292"/>
      <c r="DX572" s="292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2"/>
      <c r="EL572" s="292"/>
      <c r="EM572" s="292"/>
      <c r="EN572" s="292"/>
    </row>
    <row r="573" spans="1:1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2"/>
      <c r="DS573" s="292"/>
      <c r="DT573" s="292"/>
      <c r="DU573" s="292"/>
      <c r="DV573" s="292"/>
      <c r="DW573" s="292"/>
      <c r="DX573" s="292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2"/>
      <c r="EL573" s="292"/>
      <c r="EM573" s="292"/>
      <c r="EN573" s="292"/>
    </row>
    <row r="574" spans="1:1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2"/>
      <c r="DS574" s="292"/>
      <c r="DT574" s="292"/>
      <c r="DU574" s="292"/>
      <c r="DV574" s="292"/>
      <c r="DW574" s="292"/>
      <c r="DX574" s="292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2"/>
      <c r="EL574" s="292"/>
      <c r="EM574" s="292"/>
      <c r="EN574" s="292"/>
    </row>
    <row r="575" spans="1:1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2"/>
      <c r="DS575" s="292"/>
      <c r="DT575" s="292"/>
      <c r="DU575" s="292"/>
      <c r="DV575" s="292"/>
      <c r="DW575" s="292"/>
      <c r="DX575" s="292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2"/>
      <c r="EL575" s="292"/>
      <c r="EM575" s="292"/>
      <c r="EN575" s="292"/>
    </row>
    <row r="576" spans="1:1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2"/>
      <c r="DS576" s="292"/>
      <c r="DT576" s="292"/>
      <c r="DU576" s="292"/>
      <c r="DV576" s="292"/>
      <c r="DW576" s="292"/>
      <c r="DX576" s="292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2"/>
      <c r="EL576" s="292"/>
      <c r="EM576" s="292"/>
      <c r="EN576" s="292"/>
    </row>
    <row r="577" spans="1:1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2"/>
      <c r="DS577" s="292"/>
      <c r="DT577" s="292"/>
      <c r="DU577" s="292"/>
      <c r="DV577" s="292"/>
      <c r="DW577" s="292"/>
      <c r="DX577" s="292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2"/>
      <c r="EL577" s="292"/>
      <c r="EM577" s="292"/>
      <c r="EN577" s="292"/>
    </row>
    <row r="578" spans="1:1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2"/>
      <c r="DS578" s="292"/>
      <c r="DT578" s="292"/>
      <c r="DU578" s="292"/>
      <c r="DV578" s="292"/>
      <c r="DW578" s="292"/>
      <c r="DX578" s="292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2"/>
      <c r="EL578" s="292"/>
      <c r="EM578" s="292"/>
      <c r="EN578" s="292"/>
    </row>
    <row r="579" spans="1:1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2"/>
      <c r="DS579" s="292"/>
      <c r="DT579" s="292"/>
      <c r="DU579" s="292"/>
      <c r="DV579" s="292"/>
      <c r="DW579" s="292"/>
      <c r="DX579" s="292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2"/>
      <c r="EL579" s="292"/>
      <c r="EM579" s="292"/>
      <c r="EN579" s="292"/>
    </row>
    <row r="580" spans="1:1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2"/>
      <c r="DS580" s="292"/>
      <c r="DT580" s="292"/>
      <c r="DU580" s="292"/>
      <c r="DV580" s="292"/>
      <c r="DW580" s="292"/>
      <c r="DX580" s="292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2"/>
      <c r="EL580" s="292"/>
      <c r="EM580" s="292"/>
      <c r="EN580" s="292"/>
    </row>
    <row r="581" spans="1:1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2"/>
      <c r="DS581" s="292"/>
      <c r="DT581" s="292"/>
      <c r="DU581" s="292"/>
      <c r="DV581" s="292"/>
      <c r="DW581" s="292"/>
      <c r="DX581" s="292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2"/>
      <c r="EL581" s="292"/>
      <c r="EM581" s="292"/>
      <c r="EN581" s="292"/>
    </row>
    <row r="582" spans="1:1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2"/>
      <c r="DS582" s="292"/>
      <c r="DT582" s="292"/>
      <c r="DU582" s="292"/>
      <c r="DV582" s="292"/>
      <c r="DW582" s="292"/>
      <c r="DX582" s="292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2"/>
      <c r="EL582" s="292"/>
      <c r="EM582" s="292"/>
      <c r="EN582" s="292"/>
    </row>
    <row r="583" spans="1:1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2"/>
      <c r="DS583" s="292"/>
      <c r="DT583" s="292"/>
      <c r="DU583" s="292"/>
      <c r="DV583" s="292"/>
      <c r="DW583" s="292"/>
      <c r="DX583" s="292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2"/>
      <c r="EL583" s="292"/>
      <c r="EM583" s="292"/>
      <c r="EN583" s="292"/>
    </row>
    <row r="584" spans="1:1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2"/>
      <c r="DS584" s="292"/>
      <c r="DT584" s="292"/>
      <c r="DU584" s="292"/>
      <c r="DV584" s="292"/>
      <c r="DW584" s="292"/>
      <c r="DX584" s="292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2"/>
      <c r="EL584" s="292"/>
      <c r="EM584" s="292"/>
      <c r="EN584" s="292"/>
    </row>
    <row r="585" spans="1:1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2"/>
      <c r="DS585" s="292"/>
      <c r="DT585" s="292"/>
      <c r="DU585" s="292"/>
      <c r="DV585" s="292"/>
      <c r="DW585" s="292"/>
      <c r="DX585" s="292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2"/>
      <c r="EL585" s="292"/>
      <c r="EM585" s="292"/>
      <c r="EN585" s="292"/>
    </row>
    <row r="586" spans="1:1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2"/>
      <c r="DS586" s="292"/>
      <c r="DT586" s="292"/>
      <c r="DU586" s="292"/>
      <c r="DV586" s="292"/>
      <c r="DW586" s="292"/>
      <c r="DX586" s="292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2"/>
      <c r="EL586" s="292"/>
      <c r="EM586" s="292"/>
      <c r="EN586" s="292"/>
    </row>
    <row r="587" spans="1:1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2"/>
      <c r="DS587" s="292"/>
      <c r="DT587" s="292"/>
      <c r="DU587" s="292"/>
      <c r="DV587" s="292"/>
      <c r="DW587" s="292"/>
      <c r="DX587" s="292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2"/>
      <c r="EL587" s="292"/>
      <c r="EM587" s="292"/>
      <c r="EN587" s="292"/>
    </row>
    <row r="588" spans="1:1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2"/>
      <c r="DS588" s="292"/>
      <c r="DT588" s="292"/>
      <c r="DU588" s="292"/>
      <c r="DV588" s="292"/>
      <c r="DW588" s="292"/>
      <c r="DX588" s="292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2"/>
      <c r="EL588" s="292"/>
      <c r="EM588" s="292"/>
      <c r="EN588" s="292"/>
    </row>
    <row r="589" spans="1:1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2"/>
      <c r="DS589" s="292"/>
      <c r="DT589" s="292"/>
      <c r="DU589" s="292"/>
      <c r="DV589" s="292"/>
      <c r="DW589" s="292"/>
      <c r="DX589" s="292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2"/>
      <c r="EL589" s="292"/>
      <c r="EM589" s="292"/>
      <c r="EN589" s="292"/>
    </row>
    <row r="590" spans="1:1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2"/>
      <c r="DS590" s="292"/>
      <c r="DT590" s="292"/>
      <c r="DU590" s="292"/>
      <c r="DV590" s="292"/>
      <c r="DW590" s="292"/>
      <c r="DX590" s="292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2"/>
      <c r="EL590" s="292"/>
      <c r="EM590" s="292"/>
      <c r="EN590" s="292"/>
    </row>
    <row r="591" spans="1:1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2"/>
      <c r="DS591" s="292"/>
      <c r="DT591" s="292"/>
      <c r="DU591" s="292"/>
      <c r="DV591" s="292"/>
      <c r="DW591" s="292"/>
      <c r="DX591" s="292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2"/>
      <c r="EL591" s="292"/>
      <c r="EM591" s="292"/>
      <c r="EN591" s="292"/>
    </row>
    <row r="592" spans="1:1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2"/>
      <c r="DS592" s="292"/>
      <c r="DT592" s="292"/>
      <c r="DU592" s="292"/>
      <c r="DV592" s="292"/>
      <c r="DW592" s="292"/>
      <c r="DX592" s="292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2"/>
      <c r="EL592" s="292"/>
      <c r="EM592" s="292"/>
      <c r="EN592" s="292"/>
    </row>
    <row r="593" spans="1:1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2"/>
      <c r="DS593" s="292"/>
      <c r="DT593" s="292"/>
      <c r="DU593" s="292"/>
      <c r="DV593" s="292"/>
      <c r="DW593" s="292"/>
      <c r="DX593" s="292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2"/>
      <c r="EL593" s="292"/>
      <c r="EM593" s="292"/>
      <c r="EN593" s="292"/>
    </row>
    <row r="594" spans="1:1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2"/>
      <c r="DS594" s="292"/>
      <c r="DT594" s="292"/>
      <c r="DU594" s="292"/>
      <c r="DV594" s="292"/>
      <c r="DW594" s="292"/>
      <c r="DX594" s="292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2"/>
      <c r="EL594" s="292"/>
      <c r="EM594" s="292"/>
      <c r="EN594" s="292"/>
    </row>
    <row r="595" spans="1:1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2"/>
      <c r="DS595" s="292"/>
      <c r="DT595" s="292"/>
      <c r="DU595" s="292"/>
      <c r="DV595" s="292"/>
      <c r="DW595" s="292"/>
      <c r="DX595" s="292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2"/>
      <c r="EL595" s="292"/>
      <c r="EM595" s="292"/>
      <c r="EN595" s="292"/>
    </row>
    <row r="596" spans="1:1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2"/>
      <c r="DS596" s="292"/>
      <c r="DT596" s="292"/>
      <c r="DU596" s="292"/>
      <c r="DV596" s="292"/>
      <c r="DW596" s="292"/>
      <c r="DX596" s="292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2"/>
      <c r="EL596" s="292"/>
      <c r="EM596" s="292"/>
      <c r="EN596" s="292"/>
    </row>
    <row r="597" spans="1:1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2"/>
      <c r="DS597" s="292"/>
      <c r="DT597" s="292"/>
      <c r="DU597" s="292"/>
      <c r="DV597" s="292"/>
      <c r="DW597" s="292"/>
      <c r="DX597" s="292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2"/>
      <c r="EL597" s="292"/>
      <c r="EM597" s="292"/>
      <c r="EN597" s="292"/>
    </row>
    <row r="598" spans="1:1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2"/>
      <c r="DS598" s="292"/>
      <c r="DT598" s="292"/>
      <c r="DU598" s="292"/>
      <c r="DV598" s="292"/>
      <c r="DW598" s="292"/>
      <c r="DX598" s="292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2"/>
      <c r="EL598" s="292"/>
      <c r="EM598" s="292"/>
      <c r="EN598" s="292"/>
    </row>
    <row r="599" spans="1:1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2"/>
      <c r="DS599" s="292"/>
      <c r="DT599" s="292"/>
      <c r="DU599" s="292"/>
      <c r="DV599" s="292"/>
      <c r="DW599" s="292"/>
      <c r="DX599" s="292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2"/>
      <c r="EL599" s="292"/>
      <c r="EM599" s="292"/>
      <c r="EN599" s="292"/>
    </row>
    <row r="600" spans="1:1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2"/>
      <c r="DS600" s="292"/>
      <c r="DT600" s="292"/>
      <c r="DU600" s="292"/>
      <c r="DV600" s="292"/>
      <c r="DW600" s="292"/>
      <c r="DX600" s="292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2"/>
      <c r="EL600" s="292"/>
      <c r="EM600" s="292"/>
      <c r="EN600" s="292"/>
    </row>
    <row r="601" spans="1:1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2"/>
      <c r="DS601" s="292"/>
      <c r="DT601" s="292"/>
      <c r="DU601" s="292"/>
      <c r="DV601" s="292"/>
      <c r="DW601" s="292"/>
      <c r="DX601" s="292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2"/>
      <c r="EL601" s="292"/>
      <c r="EM601" s="292"/>
      <c r="EN601" s="292"/>
    </row>
    <row r="602" spans="1:1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2"/>
      <c r="DS602" s="292"/>
      <c r="DT602" s="292"/>
      <c r="DU602" s="292"/>
      <c r="DV602" s="292"/>
      <c r="DW602" s="292"/>
      <c r="DX602" s="292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2"/>
      <c r="EL602" s="292"/>
      <c r="EM602" s="292"/>
      <c r="EN602" s="292"/>
    </row>
    <row r="603" spans="1:1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2"/>
      <c r="DS603" s="292"/>
      <c r="DT603" s="292"/>
      <c r="DU603" s="292"/>
      <c r="DV603" s="292"/>
      <c r="DW603" s="292"/>
      <c r="DX603" s="292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2"/>
      <c r="EL603" s="292"/>
      <c r="EM603" s="292"/>
      <c r="EN603" s="292"/>
    </row>
    <row r="604" spans="1:1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2"/>
      <c r="DS604" s="292"/>
      <c r="DT604" s="292"/>
      <c r="DU604" s="292"/>
      <c r="DV604" s="292"/>
      <c r="DW604" s="292"/>
      <c r="DX604" s="292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2"/>
      <c r="EL604" s="292"/>
      <c r="EM604" s="292"/>
      <c r="EN604" s="292"/>
    </row>
    <row r="605" spans="1:1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2"/>
      <c r="DS605" s="292"/>
      <c r="DT605" s="292"/>
      <c r="DU605" s="292"/>
      <c r="DV605" s="292"/>
      <c r="DW605" s="292"/>
      <c r="DX605" s="292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2"/>
      <c r="EL605" s="292"/>
      <c r="EM605" s="292"/>
      <c r="EN605" s="292"/>
    </row>
    <row r="606" spans="1:1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2"/>
      <c r="DS606" s="292"/>
      <c r="DT606" s="292"/>
      <c r="DU606" s="292"/>
      <c r="DV606" s="292"/>
      <c r="DW606" s="292"/>
      <c r="DX606" s="292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2"/>
      <c r="EL606" s="292"/>
      <c r="EM606" s="292"/>
      <c r="EN606" s="292"/>
    </row>
    <row r="607" spans="1:1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2"/>
      <c r="DS607" s="292"/>
      <c r="DT607" s="292"/>
      <c r="DU607" s="292"/>
      <c r="DV607" s="292"/>
      <c r="DW607" s="292"/>
      <c r="DX607" s="292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2"/>
      <c r="EL607" s="292"/>
      <c r="EM607" s="292"/>
      <c r="EN607" s="292"/>
    </row>
    <row r="608" spans="1:1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2"/>
      <c r="DS608" s="292"/>
      <c r="DT608" s="292"/>
      <c r="DU608" s="292"/>
      <c r="DV608" s="292"/>
      <c r="DW608" s="292"/>
      <c r="DX608" s="292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2"/>
      <c r="EL608" s="292"/>
      <c r="EM608" s="292"/>
      <c r="EN608" s="292"/>
    </row>
    <row r="609" spans="1:1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2"/>
      <c r="DS609" s="292"/>
      <c r="DT609" s="292"/>
      <c r="DU609" s="292"/>
      <c r="DV609" s="292"/>
      <c r="DW609" s="292"/>
      <c r="DX609" s="292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2"/>
      <c r="EL609" s="292"/>
      <c r="EM609" s="292"/>
      <c r="EN609" s="292"/>
    </row>
    <row r="610" spans="1:1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2"/>
      <c r="DS610" s="292"/>
      <c r="DT610" s="292"/>
      <c r="DU610" s="292"/>
      <c r="DV610" s="292"/>
      <c r="DW610" s="292"/>
      <c r="DX610" s="292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2"/>
      <c r="EL610" s="292"/>
      <c r="EM610" s="292"/>
      <c r="EN610" s="292"/>
    </row>
    <row r="611" spans="1:1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2"/>
      <c r="DS611" s="292"/>
      <c r="DT611" s="292"/>
      <c r="DU611" s="292"/>
      <c r="DV611" s="292"/>
      <c r="DW611" s="292"/>
      <c r="DX611" s="292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2"/>
      <c r="EL611" s="292"/>
      <c r="EM611" s="292"/>
      <c r="EN611" s="292"/>
    </row>
    <row r="612" spans="1:1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2"/>
      <c r="DS612" s="292"/>
      <c r="DT612" s="292"/>
      <c r="DU612" s="292"/>
      <c r="DV612" s="292"/>
      <c r="DW612" s="292"/>
      <c r="DX612" s="292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2"/>
      <c r="EL612" s="292"/>
      <c r="EM612" s="292"/>
      <c r="EN612" s="292"/>
    </row>
    <row r="613" spans="1:1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2"/>
      <c r="DS613" s="292"/>
      <c r="DT613" s="292"/>
      <c r="DU613" s="292"/>
      <c r="DV613" s="292"/>
      <c r="DW613" s="292"/>
      <c r="DX613" s="292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2"/>
      <c r="EL613" s="292"/>
      <c r="EM613" s="292"/>
      <c r="EN613" s="292"/>
    </row>
    <row r="614" spans="1:1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2"/>
      <c r="DS614" s="292"/>
      <c r="DT614" s="292"/>
      <c r="DU614" s="292"/>
      <c r="DV614" s="292"/>
      <c r="DW614" s="292"/>
      <c r="DX614" s="292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2"/>
      <c r="EL614" s="292"/>
      <c r="EM614" s="292"/>
      <c r="EN614" s="292"/>
    </row>
    <row r="615" spans="1:1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2"/>
      <c r="DS615" s="292"/>
      <c r="DT615" s="292"/>
      <c r="DU615" s="292"/>
      <c r="DV615" s="292"/>
      <c r="DW615" s="292"/>
      <c r="DX615" s="292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2"/>
      <c r="EL615" s="292"/>
      <c r="EM615" s="292"/>
      <c r="EN615" s="292"/>
    </row>
    <row r="616" spans="1:1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2"/>
      <c r="DS616" s="292"/>
      <c r="DT616" s="292"/>
      <c r="DU616" s="292"/>
      <c r="DV616" s="292"/>
      <c r="DW616" s="292"/>
      <c r="DX616" s="292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2"/>
      <c r="EL616" s="292"/>
      <c r="EM616" s="292"/>
      <c r="EN616" s="292"/>
    </row>
    <row r="617" spans="1:1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2"/>
      <c r="DS617" s="292"/>
      <c r="DT617" s="292"/>
      <c r="DU617" s="292"/>
      <c r="DV617" s="292"/>
      <c r="DW617" s="292"/>
      <c r="DX617" s="292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2"/>
      <c r="EL617" s="292"/>
      <c r="EM617" s="292"/>
      <c r="EN617" s="292"/>
    </row>
    <row r="618" spans="1:1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2"/>
      <c r="DS618" s="292"/>
      <c r="DT618" s="292"/>
      <c r="DU618" s="292"/>
      <c r="DV618" s="292"/>
      <c r="DW618" s="292"/>
      <c r="DX618" s="292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2"/>
      <c r="EL618" s="292"/>
      <c r="EM618" s="292"/>
      <c r="EN618" s="292"/>
    </row>
    <row r="619" spans="1:1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2"/>
      <c r="DS619" s="292"/>
      <c r="DT619" s="292"/>
      <c r="DU619" s="292"/>
      <c r="DV619" s="292"/>
      <c r="DW619" s="292"/>
      <c r="DX619" s="292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2"/>
      <c r="EL619" s="292"/>
      <c r="EM619" s="292"/>
      <c r="EN619" s="292"/>
    </row>
    <row r="620" spans="1:1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2"/>
      <c r="DS620" s="292"/>
      <c r="DT620" s="292"/>
      <c r="DU620" s="292"/>
      <c r="DV620" s="292"/>
      <c r="DW620" s="292"/>
      <c r="DX620" s="292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2"/>
      <c r="EL620" s="292"/>
      <c r="EM620" s="292"/>
      <c r="EN620" s="292"/>
    </row>
    <row r="621" spans="1:1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2"/>
      <c r="DS621" s="292"/>
      <c r="DT621" s="292"/>
      <c r="DU621" s="292"/>
      <c r="DV621" s="292"/>
      <c r="DW621" s="292"/>
      <c r="DX621" s="292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2"/>
      <c r="EL621" s="292"/>
      <c r="EM621" s="292"/>
      <c r="EN621" s="292"/>
    </row>
    <row r="622" spans="1:1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2"/>
      <c r="DS622" s="292"/>
      <c r="DT622" s="292"/>
      <c r="DU622" s="292"/>
      <c r="DV622" s="292"/>
      <c r="DW622" s="292"/>
      <c r="DX622" s="292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2"/>
      <c r="EL622" s="292"/>
      <c r="EM622" s="292"/>
      <c r="EN622" s="292"/>
    </row>
    <row r="623" spans="1:1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2"/>
      <c r="DS623" s="292"/>
      <c r="DT623" s="292"/>
      <c r="DU623" s="292"/>
      <c r="DV623" s="292"/>
      <c r="DW623" s="292"/>
      <c r="DX623" s="292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2"/>
      <c r="EL623" s="292"/>
      <c r="EM623" s="292"/>
      <c r="EN623" s="292"/>
    </row>
    <row r="624" spans="1:1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2"/>
      <c r="DS624" s="292"/>
      <c r="DT624" s="292"/>
      <c r="DU624" s="292"/>
      <c r="DV624" s="292"/>
      <c r="DW624" s="292"/>
      <c r="DX624" s="292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2"/>
      <c r="EL624" s="292"/>
      <c r="EM624" s="292"/>
      <c r="EN624" s="292"/>
    </row>
    <row r="625" spans="1:1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2"/>
      <c r="DS625" s="292"/>
      <c r="DT625" s="292"/>
      <c r="DU625" s="292"/>
      <c r="DV625" s="292"/>
      <c r="DW625" s="292"/>
      <c r="DX625" s="292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2"/>
      <c r="EL625" s="292"/>
      <c r="EM625" s="292"/>
      <c r="EN625" s="292"/>
    </row>
    <row r="626" spans="1:1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2"/>
      <c r="DS626" s="292"/>
      <c r="DT626" s="292"/>
      <c r="DU626" s="292"/>
      <c r="DV626" s="292"/>
      <c r="DW626" s="292"/>
      <c r="DX626" s="292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2"/>
      <c r="EL626" s="292"/>
      <c r="EM626" s="292"/>
      <c r="EN626" s="292"/>
    </row>
    <row r="627" spans="1:1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2"/>
      <c r="DS627" s="292"/>
      <c r="DT627" s="292"/>
      <c r="DU627" s="292"/>
      <c r="DV627" s="292"/>
      <c r="DW627" s="292"/>
      <c r="DX627" s="292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2"/>
      <c r="EL627" s="292"/>
      <c r="EM627" s="292"/>
      <c r="EN627" s="292"/>
    </row>
    <row r="628" spans="1:1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2"/>
      <c r="DS628" s="292"/>
      <c r="DT628" s="292"/>
      <c r="DU628" s="292"/>
      <c r="DV628" s="292"/>
      <c r="DW628" s="292"/>
      <c r="DX628" s="292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2"/>
      <c r="EL628" s="292"/>
      <c r="EM628" s="292"/>
      <c r="EN628" s="292"/>
    </row>
    <row r="629" spans="1:1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2"/>
      <c r="DS629" s="292"/>
      <c r="DT629" s="292"/>
      <c r="DU629" s="292"/>
      <c r="DV629" s="292"/>
      <c r="DW629" s="292"/>
      <c r="DX629" s="292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2"/>
      <c r="EL629" s="292"/>
      <c r="EM629" s="292"/>
      <c r="EN629" s="292"/>
    </row>
    <row r="630" spans="1:1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2"/>
      <c r="DS630" s="292"/>
      <c r="DT630" s="292"/>
      <c r="DU630" s="292"/>
      <c r="DV630" s="292"/>
      <c r="DW630" s="292"/>
      <c r="DX630" s="292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2"/>
      <c r="EL630" s="292"/>
      <c r="EM630" s="292"/>
      <c r="EN630" s="292"/>
    </row>
    <row r="631" spans="1:1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2"/>
      <c r="DS631" s="292"/>
      <c r="DT631" s="292"/>
      <c r="DU631" s="292"/>
      <c r="DV631" s="292"/>
      <c r="DW631" s="292"/>
      <c r="DX631" s="292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2"/>
      <c r="EL631" s="292"/>
      <c r="EM631" s="292"/>
      <c r="EN631" s="292"/>
    </row>
    <row r="632" spans="1:1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2"/>
      <c r="DS632" s="292"/>
      <c r="DT632" s="292"/>
      <c r="DU632" s="292"/>
      <c r="DV632" s="292"/>
      <c r="DW632" s="292"/>
      <c r="DX632" s="292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2"/>
      <c r="EL632" s="292"/>
      <c r="EM632" s="292"/>
      <c r="EN632" s="292"/>
    </row>
    <row r="633" spans="1:1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2"/>
      <c r="DS633" s="292"/>
      <c r="DT633" s="292"/>
      <c r="DU633" s="292"/>
      <c r="DV633" s="292"/>
      <c r="DW633" s="292"/>
      <c r="DX633" s="292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2"/>
      <c r="EL633" s="292"/>
      <c r="EM633" s="292"/>
      <c r="EN633" s="292"/>
    </row>
    <row r="634" spans="1:1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2"/>
      <c r="DS634" s="292"/>
      <c r="DT634" s="292"/>
      <c r="DU634" s="292"/>
      <c r="DV634" s="292"/>
      <c r="DW634" s="292"/>
      <c r="DX634" s="292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2"/>
      <c r="EL634" s="292"/>
      <c r="EM634" s="292"/>
      <c r="EN634" s="292"/>
    </row>
    <row r="635" spans="1:1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2"/>
      <c r="DS635" s="292"/>
      <c r="DT635" s="292"/>
      <c r="DU635" s="292"/>
      <c r="DV635" s="292"/>
      <c r="DW635" s="292"/>
      <c r="DX635" s="292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2"/>
      <c r="EL635" s="292"/>
      <c r="EM635" s="292"/>
      <c r="EN635" s="292"/>
    </row>
    <row r="636" spans="1:1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2"/>
      <c r="DS636" s="292"/>
      <c r="DT636" s="292"/>
      <c r="DU636" s="292"/>
      <c r="DV636" s="292"/>
      <c r="DW636" s="292"/>
      <c r="DX636" s="292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2"/>
      <c r="EL636" s="292"/>
      <c r="EM636" s="292"/>
      <c r="EN636" s="292"/>
    </row>
    <row r="637" spans="1:1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2"/>
      <c r="DS637" s="292"/>
      <c r="DT637" s="292"/>
      <c r="DU637" s="292"/>
      <c r="DV637" s="292"/>
      <c r="DW637" s="292"/>
      <c r="DX637" s="292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2"/>
      <c r="EL637" s="292"/>
      <c r="EM637" s="292"/>
      <c r="EN637" s="292"/>
    </row>
    <row r="638" spans="1:1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2"/>
      <c r="DS638" s="292"/>
      <c r="DT638" s="292"/>
      <c r="DU638" s="292"/>
      <c r="DV638" s="292"/>
      <c r="DW638" s="292"/>
      <c r="DX638" s="292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2"/>
      <c r="EL638" s="292"/>
      <c r="EM638" s="292"/>
      <c r="EN638" s="292"/>
    </row>
    <row r="639" spans="1:1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2"/>
      <c r="DS639" s="292"/>
      <c r="DT639" s="292"/>
      <c r="DU639" s="292"/>
      <c r="DV639" s="292"/>
      <c r="DW639" s="292"/>
      <c r="DX639" s="292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2"/>
      <c r="EL639" s="292"/>
      <c r="EM639" s="292"/>
      <c r="EN639" s="292"/>
    </row>
    <row r="640" spans="1:1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2"/>
      <c r="DS640" s="292"/>
      <c r="DT640" s="292"/>
      <c r="DU640" s="292"/>
      <c r="DV640" s="292"/>
      <c r="DW640" s="292"/>
      <c r="DX640" s="292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2"/>
      <c r="EL640" s="292"/>
      <c r="EM640" s="292"/>
      <c r="EN640" s="292"/>
    </row>
    <row r="641" spans="1:1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2"/>
      <c r="DS641" s="292"/>
      <c r="DT641" s="292"/>
      <c r="DU641" s="292"/>
      <c r="DV641" s="292"/>
      <c r="DW641" s="292"/>
      <c r="DX641" s="292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2"/>
      <c r="EL641" s="292"/>
      <c r="EM641" s="292"/>
      <c r="EN641" s="292"/>
    </row>
    <row r="642" spans="1:1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2"/>
      <c r="DS642" s="292"/>
      <c r="DT642" s="292"/>
      <c r="DU642" s="292"/>
      <c r="DV642" s="292"/>
      <c r="DW642" s="292"/>
      <c r="DX642" s="292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2"/>
      <c r="EL642" s="292"/>
      <c r="EM642" s="292"/>
      <c r="EN642" s="292"/>
    </row>
    <row r="643" spans="1:1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2"/>
      <c r="DS643" s="292"/>
      <c r="DT643" s="292"/>
      <c r="DU643" s="292"/>
      <c r="DV643" s="292"/>
      <c r="DW643" s="292"/>
      <c r="DX643" s="292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2"/>
      <c r="EL643" s="292"/>
      <c r="EM643" s="292"/>
      <c r="EN643" s="292"/>
    </row>
    <row r="644" spans="1:1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2"/>
      <c r="DS644" s="292"/>
      <c r="DT644" s="292"/>
      <c r="DU644" s="292"/>
      <c r="DV644" s="292"/>
      <c r="DW644" s="292"/>
      <c r="DX644" s="292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2"/>
      <c r="EL644" s="292"/>
      <c r="EM644" s="292"/>
      <c r="EN644" s="292"/>
    </row>
    <row r="645" spans="1:1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2"/>
      <c r="DS645" s="292"/>
      <c r="DT645" s="292"/>
      <c r="DU645" s="292"/>
      <c r="DV645" s="292"/>
      <c r="DW645" s="292"/>
      <c r="DX645" s="292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2"/>
      <c r="EL645" s="292"/>
      <c r="EM645" s="292"/>
      <c r="EN645" s="292"/>
    </row>
    <row r="646" spans="1:1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2"/>
      <c r="DS646" s="292"/>
      <c r="DT646" s="292"/>
      <c r="DU646" s="292"/>
      <c r="DV646" s="292"/>
      <c r="DW646" s="292"/>
      <c r="DX646" s="292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2"/>
      <c r="EL646" s="292"/>
      <c r="EM646" s="292"/>
      <c r="EN646" s="292"/>
    </row>
    <row r="647" spans="1:1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2"/>
      <c r="DS647" s="292"/>
      <c r="DT647" s="292"/>
      <c r="DU647" s="292"/>
      <c r="DV647" s="292"/>
      <c r="DW647" s="292"/>
      <c r="DX647" s="292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2"/>
      <c r="EL647" s="292"/>
      <c r="EM647" s="292"/>
      <c r="EN647" s="292"/>
    </row>
    <row r="648" spans="1:1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2"/>
      <c r="DS648" s="292"/>
      <c r="DT648" s="292"/>
      <c r="DU648" s="292"/>
      <c r="DV648" s="292"/>
      <c r="DW648" s="292"/>
      <c r="DX648" s="292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2"/>
      <c r="EL648" s="292"/>
      <c r="EM648" s="292"/>
      <c r="EN648" s="292"/>
    </row>
    <row r="649" spans="1:1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2"/>
      <c r="DS649" s="292"/>
      <c r="DT649" s="292"/>
      <c r="DU649" s="292"/>
      <c r="DV649" s="292"/>
      <c r="DW649" s="292"/>
      <c r="DX649" s="292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2"/>
      <c r="EL649" s="292"/>
      <c r="EM649" s="292"/>
      <c r="EN649" s="292"/>
    </row>
    <row r="650" spans="1:1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2"/>
      <c r="DS650" s="292"/>
      <c r="DT650" s="292"/>
      <c r="DU650" s="292"/>
      <c r="DV650" s="292"/>
      <c r="DW650" s="292"/>
      <c r="DX650" s="292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2"/>
      <c r="EL650" s="292"/>
      <c r="EM650" s="292"/>
      <c r="EN650" s="292"/>
    </row>
    <row r="651" spans="1:1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2"/>
      <c r="DS651" s="292"/>
      <c r="DT651" s="292"/>
      <c r="DU651" s="292"/>
      <c r="DV651" s="292"/>
      <c r="DW651" s="292"/>
      <c r="DX651" s="292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2"/>
      <c r="EL651" s="292"/>
      <c r="EM651" s="292"/>
      <c r="EN651" s="292"/>
    </row>
    <row r="652" spans="1:1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2"/>
      <c r="DS652" s="292"/>
      <c r="DT652" s="292"/>
      <c r="DU652" s="292"/>
      <c r="DV652" s="292"/>
      <c r="DW652" s="292"/>
      <c r="DX652" s="292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2"/>
      <c r="EL652" s="292"/>
      <c r="EM652" s="292"/>
      <c r="EN652" s="292"/>
    </row>
    <row r="653" spans="1:1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2"/>
      <c r="DS653" s="292"/>
      <c r="DT653" s="292"/>
      <c r="DU653" s="292"/>
      <c r="DV653" s="292"/>
      <c r="DW653" s="292"/>
      <c r="DX653" s="292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2"/>
      <c r="EL653" s="292"/>
      <c r="EM653" s="292"/>
      <c r="EN653" s="292"/>
    </row>
    <row r="654" spans="1:1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2"/>
      <c r="DS654" s="292"/>
      <c r="DT654" s="292"/>
      <c r="DU654" s="292"/>
      <c r="DV654" s="292"/>
      <c r="DW654" s="292"/>
      <c r="DX654" s="292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2"/>
      <c r="EL654" s="292"/>
      <c r="EM654" s="292"/>
      <c r="EN654" s="292"/>
    </row>
    <row r="655" spans="1:1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2"/>
      <c r="DS655" s="292"/>
      <c r="DT655" s="292"/>
      <c r="DU655" s="292"/>
      <c r="DV655" s="292"/>
      <c r="DW655" s="292"/>
      <c r="DX655" s="292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2"/>
      <c r="EL655" s="292"/>
      <c r="EM655" s="292"/>
      <c r="EN655" s="292"/>
    </row>
    <row r="656" spans="1:1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2"/>
      <c r="DS656" s="292"/>
      <c r="DT656" s="292"/>
      <c r="DU656" s="292"/>
      <c r="DV656" s="292"/>
      <c r="DW656" s="292"/>
      <c r="DX656" s="292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2"/>
      <c r="EL656" s="292"/>
      <c r="EM656" s="292"/>
      <c r="EN656" s="292"/>
    </row>
    <row r="657" spans="1:1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2"/>
      <c r="DS657" s="292"/>
      <c r="DT657" s="292"/>
      <c r="DU657" s="292"/>
      <c r="DV657" s="292"/>
      <c r="DW657" s="292"/>
      <c r="DX657" s="292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2"/>
      <c r="EL657" s="292"/>
      <c r="EM657" s="292"/>
      <c r="EN657" s="292"/>
    </row>
    <row r="658" spans="1:1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2"/>
      <c r="DS658" s="292"/>
      <c r="DT658" s="292"/>
      <c r="DU658" s="292"/>
      <c r="DV658" s="292"/>
      <c r="DW658" s="292"/>
      <c r="DX658" s="292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2"/>
      <c r="EL658" s="292"/>
      <c r="EM658" s="292"/>
      <c r="EN658" s="292"/>
    </row>
    <row r="659" spans="1:1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2"/>
      <c r="DS659" s="292"/>
      <c r="DT659" s="292"/>
      <c r="DU659" s="292"/>
      <c r="DV659" s="292"/>
      <c r="DW659" s="292"/>
      <c r="DX659" s="292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2"/>
      <c r="EL659" s="292"/>
      <c r="EM659" s="292"/>
      <c r="EN659" s="292"/>
    </row>
    <row r="660" spans="1:1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2"/>
      <c r="DS660" s="292"/>
      <c r="DT660" s="292"/>
      <c r="DU660" s="292"/>
      <c r="DV660" s="292"/>
      <c r="DW660" s="292"/>
      <c r="DX660" s="292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2"/>
      <c r="EL660" s="292"/>
      <c r="EM660" s="292"/>
      <c r="EN660" s="292"/>
    </row>
    <row r="661" spans="1:1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2"/>
      <c r="DS661" s="292"/>
      <c r="DT661" s="292"/>
      <c r="DU661" s="292"/>
      <c r="DV661" s="292"/>
      <c r="DW661" s="292"/>
      <c r="DX661" s="292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2"/>
      <c r="EL661" s="292"/>
      <c r="EM661" s="292"/>
      <c r="EN661" s="292"/>
    </row>
    <row r="662" spans="1:1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2"/>
      <c r="DS662" s="292"/>
      <c r="DT662" s="292"/>
      <c r="DU662" s="292"/>
      <c r="DV662" s="292"/>
      <c r="DW662" s="292"/>
      <c r="DX662" s="292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2"/>
      <c r="EL662" s="292"/>
      <c r="EM662" s="292"/>
      <c r="EN662" s="292"/>
    </row>
    <row r="663" spans="1:1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2"/>
      <c r="DS663" s="292"/>
      <c r="DT663" s="292"/>
      <c r="DU663" s="292"/>
      <c r="DV663" s="292"/>
      <c r="DW663" s="292"/>
      <c r="DX663" s="292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2"/>
      <c r="EL663" s="292"/>
      <c r="EM663" s="292"/>
      <c r="EN663" s="292"/>
    </row>
    <row r="664" spans="1:1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2"/>
      <c r="DS664" s="292"/>
      <c r="DT664" s="292"/>
      <c r="DU664" s="292"/>
      <c r="DV664" s="292"/>
      <c r="DW664" s="292"/>
      <c r="DX664" s="292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2"/>
      <c r="EL664" s="292"/>
      <c r="EM664" s="292"/>
      <c r="EN664" s="292"/>
    </row>
    <row r="665" spans="1:1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2"/>
      <c r="DS665" s="292"/>
      <c r="DT665" s="292"/>
      <c r="DU665" s="292"/>
      <c r="DV665" s="292"/>
      <c r="DW665" s="292"/>
      <c r="DX665" s="292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2"/>
      <c r="EL665" s="292"/>
      <c r="EM665" s="292"/>
      <c r="EN665" s="292"/>
    </row>
    <row r="666" spans="1:1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2"/>
      <c r="DS666" s="292"/>
      <c r="DT666" s="292"/>
      <c r="DU666" s="292"/>
      <c r="DV666" s="292"/>
      <c r="DW666" s="292"/>
      <c r="DX666" s="292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2"/>
      <c r="EL666" s="292"/>
      <c r="EM666" s="292"/>
      <c r="EN666" s="292"/>
    </row>
    <row r="667" spans="1:1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2"/>
      <c r="DS667" s="292"/>
      <c r="DT667" s="292"/>
      <c r="DU667" s="292"/>
      <c r="DV667" s="292"/>
      <c r="DW667" s="292"/>
      <c r="DX667" s="292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2"/>
      <c r="EL667" s="292"/>
      <c r="EM667" s="292"/>
      <c r="EN667" s="292"/>
    </row>
    <row r="668" spans="1:1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2"/>
      <c r="DS668" s="292"/>
      <c r="DT668" s="292"/>
      <c r="DU668" s="292"/>
      <c r="DV668" s="292"/>
      <c r="DW668" s="292"/>
      <c r="DX668" s="292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2"/>
      <c r="EL668" s="292"/>
      <c r="EM668" s="292"/>
      <c r="EN668" s="292"/>
    </row>
    <row r="669" spans="1:1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2"/>
      <c r="DS669" s="292"/>
      <c r="DT669" s="292"/>
      <c r="DU669" s="292"/>
      <c r="DV669" s="292"/>
      <c r="DW669" s="292"/>
      <c r="DX669" s="292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2"/>
      <c r="EL669" s="292"/>
      <c r="EM669" s="292"/>
      <c r="EN669" s="292"/>
    </row>
    <row r="670" spans="1:1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2"/>
      <c r="DS670" s="292"/>
      <c r="DT670" s="292"/>
      <c r="DU670" s="292"/>
      <c r="DV670" s="292"/>
      <c r="DW670" s="292"/>
      <c r="DX670" s="292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2"/>
      <c r="EL670" s="292"/>
      <c r="EM670" s="292"/>
      <c r="EN670" s="292"/>
    </row>
    <row r="671" spans="1:1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2"/>
      <c r="DS671" s="292"/>
      <c r="DT671" s="292"/>
      <c r="DU671" s="292"/>
      <c r="DV671" s="292"/>
      <c r="DW671" s="292"/>
      <c r="DX671" s="292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2"/>
      <c r="EL671" s="292"/>
      <c r="EM671" s="292"/>
      <c r="EN671" s="292"/>
    </row>
    <row r="672" spans="1:1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2"/>
      <c r="DS672" s="292"/>
      <c r="DT672" s="292"/>
      <c r="DU672" s="292"/>
      <c r="DV672" s="292"/>
      <c r="DW672" s="292"/>
      <c r="DX672" s="292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2"/>
      <c r="EL672" s="292"/>
      <c r="EM672" s="292"/>
      <c r="EN672" s="292"/>
    </row>
    <row r="673" spans="1:1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2"/>
      <c r="DS673" s="292"/>
      <c r="DT673" s="292"/>
      <c r="DU673" s="292"/>
      <c r="DV673" s="292"/>
      <c r="DW673" s="292"/>
      <c r="DX673" s="292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2"/>
      <c r="EL673" s="292"/>
      <c r="EM673" s="292"/>
      <c r="EN673" s="292"/>
    </row>
    <row r="674" spans="1:1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2"/>
      <c r="DS674" s="292"/>
      <c r="DT674" s="292"/>
      <c r="DU674" s="292"/>
      <c r="DV674" s="292"/>
      <c r="DW674" s="292"/>
      <c r="DX674" s="292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2"/>
      <c r="EL674" s="292"/>
      <c r="EM674" s="292"/>
      <c r="EN674" s="292"/>
    </row>
    <row r="675" spans="1:1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2"/>
      <c r="DS675" s="292"/>
      <c r="DT675" s="292"/>
      <c r="DU675" s="292"/>
      <c r="DV675" s="292"/>
      <c r="DW675" s="292"/>
      <c r="DX675" s="292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2"/>
      <c r="EL675" s="292"/>
      <c r="EM675" s="292"/>
      <c r="EN675" s="292"/>
    </row>
    <row r="676" spans="1:1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2"/>
      <c r="DS676" s="292"/>
      <c r="DT676" s="292"/>
      <c r="DU676" s="292"/>
      <c r="DV676" s="292"/>
      <c r="DW676" s="292"/>
      <c r="DX676" s="292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2"/>
      <c r="EL676" s="292"/>
      <c r="EM676" s="292"/>
      <c r="EN676" s="292"/>
    </row>
    <row r="677" spans="1:1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2"/>
      <c r="DS677" s="292"/>
      <c r="DT677" s="292"/>
      <c r="DU677" s="292"/>
      <c r="DV677" s="292"/>
      <c r="DW677" s="292"/>
      <c r="DX677" s="292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2"/>
      <c r="EL677" s="292"/>
      <c r="EM677" s="292"/>
      <c r="EN677" s="292"/>
    </row>
    <row r="678" spans="1:1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2"/>
      <c r="DS678" s="292"/>
      <c r="DT678" s="292"/>
      <c r="DU678" s="292"/>
      <c r="DV678" s="292"/>
      <c r="DW678" s="292"/>
      <c r="DX678" s="292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2"/>
      <c r="EL678" s="292"/>
      <c r="EM678" s="292"/>
      <c r="EN678" s="292"/>
    </row>
    <row r="679" spans="1:1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2"/>
      <c r="DS679" s="292"/>
      <c r="DT679" s="292"/>
      <c r="DU679" s="292"/>
      <c r="DV679" s="292"/>
      <c r="DW679" s="292"/>
      <c r="DX679" s="292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2"/>
      <c r="EL679" s="292"/>
      <c r="EM679" s="292"/>
      <c r="EN679" s="292"/>
    </row>
    <row r="680" spans="1:1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2"/>
      <c r="DS680" s="292"/>
      <c r="DT680" s="292"/>
      <c r="DU680" s="292"/>
      <c r="DV680" s="292"/>
      <c r="DW680" s="292"/>
      <c r="DX680" s="292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2"/>
      <c r="EL680" s="292"/>
      <c r="EM680" s="292"/>
      <c r="EN680" s="292"/>
    </row>
    <row r="681" spans="1:1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2"/>
      <c r="DS681" s="292"/>
      <c r="DT681" s="292"/>
      <c r="DU681" s="292"/>
      <c r="DV681" s="292"/>
      <c r="DW681" s="292"/>
      <c r="DX681" s="292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2"/>
      <c r="EL681" s="292"/>
      <c r="EM681" s="292"/>
      <c r="EN681" s="292"/>
    </row>
    <row r="682" spans="1:1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2"/>
      <c r="DS682" s="292"/>
      <c r="DT682" s="292"/>
      <c r="DU682" s="292"/>
      <c r="DV682" s="292"/>
      <c r="DW682" s="292"/>
      <c r="DX682" s="292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2"/>
      <c r="EL682" s="292"/>
      <c r="EM682" s="292"/>
      <c r="EN682" s="292"/>
    </row>
    <row r="683" spans="1:1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2"/>
      <c r="DS683" s="292"/>
      <c r="DT683" s="292"/>
      <c r="DU683" s="292"/>
      <c r="DV683" s="292"/>
      <c r="DW683" s="292"/>
      <c r="DX683" s="292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2"/>
      <c r="EL683" s="292"/>
      <c r="EM683" s="292"/>
      <c r="EN683" s="292"/>
    </row>
    <row r="684" spans="1:1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2"/>
      <c r="DS684" s="292"/>
      <c r="DT684" s="292"/>
      <c r="DU684" s="292"/>
      <c r="DV684" s="292"/>
      <c r="DW684" s="292"/>
      <c r="DX684" s="292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2"/>
      <c r="EL684" s="292"/>
      <c r="EM684" s="292"/>
      <c r="EN684" s="292"/>
    </row>
    <row r="685" spans="1:1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2"/>
      <c r="DS685" s="292"/>
      <c r="DT685" s="292"/>
      <c r="DU685" s="292"/>
      <c r="DV685" s="292"/>
      <c r="DW685" s="292"/>
      <c r="DX685" s="292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2"/>
      <c r="EL685" s="292"/>
      <c r="EM685" s="292"/>
      <c r="EN685" s="292"/>
    </row>
    <row r="686" spans="1:1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2"/>
      <c r="DS686" s="292"/>
      <c r="DT686" s="292"/>
      <c r="DU686" s="292"/>
      <c r="DV686" s="292"/>
      <c r="DW686" s="292"/>
      <c r="DX686" s="292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2"/>
      <c r="EL686" s="292"/>
      <c r="EM686" s="292"/>
      <c r="EN686" s="292"/>
    </row>
    <row r="687" spans="1:1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2"/>
      <c r="DS687" s="292"/>
      <c r="DT687" s="292"/>
      <c r="DU687" s="292"/>
      <c r="DV687" s="292"/>
      <c r="DW687" s="292"/>
      <c r="DX687" s="292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2"/>
      <c r="EL687" s="292"/>
      <c r="EM687" s="292"/>
      <c r="EN687" s="292"/>
    </row>
    <row r="688" spans="1:1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2"/>
      <c r="DS688" s="292"/>
      <c r="DT688" s="292"/>
      <c r="DU688" s="292"/>
      <c r="DV688" s="292"/>
      <c r="DW688" s="292"/>
      <c r="DX688" s="292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2"/>
      <c r="EL688" s="292"/>
      <c r="EM688" s="292"/>
      <c r="EN688" s="292"/>
    </row>
    <row r="689" spans="1:1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2"/>
      <c r="DS689" s="292"/>
      <c r="DT689" s="292"/>
      <c r="DU689" s="292"/>
      <c r="DV689" s="292"/>
      <c r="DW689" s="292"/>
      <c r="DX689" s="292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2"/>
      <c r="EL689" s="292"/>
      <c r="EM689" s="292"/>
      <c r="EN689" s="292"/>
    </row>
    <row r="690" spans="1:1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2"/>
      <c r="DS690" s="292"/>
      <c r="DT690" s="292"/>
      <c r="DU690" s="292"/>
      <c r="DV690" s="292"/>
      <c r="DW690" s="292"/>
      <c r="DX690" s="292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2"/>
      <c r="EL690" s="292"/>
      <c r="EM690" s="292"/>
      <c r="EN690" s="292"/>
    </row>
    <row r="691" spans="1:1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2"/>
      <c r="DS691" s="292"/>
      <c r="DT691" s="292"/>
      <c r="DU691" s="292"/>
      <c r="DV691" s="292"/>
      <c r="DW691" s="292"/>
      <c r="DX691" s="292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2"/>
      <c r="EL691" s="292"/>
      <c r="EM691" s="292"/>
      <c r="EN691" s="292"/>
    </row>
    <row r="692" spans="1:1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2"/>
      <c r="DS692" s="292"/>
      <c r="DT692" s="292"/>
      <c r="DU692" s="292"/>
      <c r="DV692" s="292"/>
      <c r="DW692" s="292"/>
      <c r="DX692" s="292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2"/>
      <c r="EL692" s="292"/>
      <c r="EM692" s="292"/>
      <c r="EN692" s="292"/>
    </row>
    <row r="693" spans="1:1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2"/>
      <c r="DS693" s="292"/>
      <c r="DT693" s="292"/>
      <c r="DU693" s="292"/>
      <c r="DV693" s="292"/>
      <c r="DW693" s="292"/>
      <c r="DX693" s="292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2"/>
      <c r="EL693" s="292"/>
      <c r="EM693" s="292"/>
      <c r="EN693" s="292"/>
    </row>
    <row r="694" spans="1:1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2"/>
      <c r="DS694" s="292"/>
      <c r="DT694" s="292"/>
      <c r="DU694" s="292"/>
      <c r="DV694" s="292"/>
      <c r="DW694" s="292"/>
      <c r="DX694" s="292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2"/>
      <c r="EL694" s="292"/>
      <c r="EM694" s="292"/>
      <c r="EN694" s="292"/>
    </row>
    <row r="695" spans="1:1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2"/>
      <c r="DS695" s="292"/>
      <c r="DT695" s="292"/>
      <c r="DU695" s="292"/>
      <c r="DV695" s="292"/>
      <c r="DW695" s="292"/>
      <c r="DX695" s="292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2"/>
      <c r="EL695" s="292"/>
      <c r="EM695" s="292"/>
      <c r="EN695" s="292"/>
    </row>
    <row r="696" spans="1:1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2"/>
      <c r="DS696" s="292"/>
      <c r="DT696" s="292"/>
      <c r="DU696" s="292"/>
      <c r="DV696" s="292"/>
      <c r="DW696" s="292"/>
      <c r="DX696" s="292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2"/>
      <c r="EL696" s="292"/>
      <c r="EM696" s="292"/>
      <c r="EN696" s="292"/>
    </row>
    <row r="697" spans="1:1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2"/>
      <c r="DS697" s="292"/>
      <c r="DT697" s="292"/>
      <c r="DU697" s="292"/>
      <c r="DV697" s="292"/>
      <c r="DW697" s="292"/>
      <c r="DX697" s="292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2"/>
      <c r="EL697" s="292"/>
      <c r="EM697" s="292"/>
      <c r="EN697" s="292"/>
    </row>
    <row r="698" spans="1:1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2"/>
      <c r="DS698" s="292"/>
      <c r="DT698" s="292"/>
      <c r="DU698" s="292"/>
      <c r="DV698" s="292"/>
      <c r="DW698" s="292"/>
      <c r="DX698" s="292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2"/>
      <c r="EL698" s="292"/>
      <c r="EM698" s="292"/>
      <c r="EN698" s="292"/>
    </row>
    <row r="699" spans="1:1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2"/>
      <c r="DS699" s="292"/>
      <c r="DT699" s="292"/>
      <c r="DU699" s="292"/>
      <c r="DV699" s="292"/>
      <c r="DW699" s="292"/>
      <c r="DX699" s="292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2"/>
      <c r="EL699" s="292"/>
      <c r="EM699" s="292"/>
      <c r="EN699" s="292"/>
    </row>
    <row r="700" spans="1:1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2"/>
      <c r="DS700" s="292"/>
      <c r="DT700" s="292"/>
      <c r="DU700" s="292"/>
      <c r="DV700" s="292"/>
      <c r="DW700" s="292"/>
      <c r="DX700" s="292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2"/>
      <c r="EL700" s="292"/>
      <c r="EM700" s="292"/>
      <c r="EN700" s="292"/>
    </row>
    <row r="701" spans="1:1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2"/>
      <c r="DS701" s="292"/>
      <c r="DT701" s="292"/>
      <c r="DU701" s="292"/>
      <c r="DV701" s="292"/>
      <c r="DW701" s="292"/>
      <c r="DX701" s="292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2"/>
      <c r="EL701" s="292"/>
      <c r="EM701" s="292"/>
      <c r="EN701" s="292"/>
    </row>
    <row r="702" spans="1:1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2"/>
      <c r="DS702" s="292"/>
      <c r="DT702" s="292"/>
      <c r="DU702" s="292"/>
      <c r="DV702" s="292"/>
      <c r="DW702" s="292"/>
      <c r="DX702" s="292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2"/>
      <c r="EL702" s="292"/>
      <c r="EM702" s="292"/>
      <c r="EN702" s="292"/>
    </row>
    <row r="703" spans="1:1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2"/>
      <c r="DS703" s="292"/>
      <c r="DT703" s="292"/>
      <c r="DU703" s="292"/>
      <c r="DV703" s="292"/>
      <c r="DW703" s="292"/>
      <c r="DX703" s="292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2"/>
      <c r="EL703" s="292"/>
      <c r="EM703" s="292"/>
      <c r="EN703" s="292"/>
    </row>
    <row r="704" spans="1:1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2"/>
      <c r="DS704" s="292"/>
      <c r="DT704" s="292"/>
      <c r="DU704" s="292"/>
      <c r="DV704" s="292"/>
      <c r="DW704" s="292"/>
      <c r="DX704" s="292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2"/>
      <c r="EL704" s="292"/>
      <c r="EM704" s="292"/>
      <c r="EN704" s="292"/>
    </row>
    <row r="705" spans="1:1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2"/>
      <c r="DS705" s="292"/>
      <c r="DT705" s="292"/>
      <c r="DU705" s="292"/>
      <c r="DV705" s="292"/>
      <c r="DW705" s="292"/>
      <c r="DX705" s="292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2"/>
      <c r="EL705" s="292"/>
      <c r="EM705" s="292"/>
      <c r="EN705" s="292"/>
    </row>
    <row r="706" spans="1:1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2"/>
      <c r="DS706" s="292"/>
      <c r="DT706" s="292"/>
      <c r="DU706" s="292"/>
      <c r="DV706" s="292"/>
      <c r="DW706" s="292"/>
      <c r="DX706" s="292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2"/>
      <c r="EL706" s="292"/>
      <c r="EM706" s="292"/>
      <c r="EN706" s="292"/>
    </row>
    <row r="707" spans="1:1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2"/>
      <c r="DS707" s="292"/>
      <c r="DT707" s="292"/>
      <c r="DU707" s="292"/>
      <c r="DV707" s="292"/>
      <c r="DW707" s="292"/>
      <c r="DX707" s="292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2"/>
      <c r="EL707" s="292"/>
      <c r="EM707" s="292"/>
      <c r="EN707" s="292"/>
    </row>
    <row r="708" spans="1:1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2"/>
      <c r="DS708" s="292"/>
      <c r="DT708" s="292"/>
      <c r="DU708" s="292"/>
      <c r="DV708" s="292"/>
      <c r="DW708" s="292"/>
      <c r="DX708" s="292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2"/>
      <c r="EL708" s="292"/>
      <c r="EM708" s="292"/>
      <c r="EN708" s="292"/>
    </row>
    <row r="709" spans="1:1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2"/>
      <c r="DS709" s="292"/>
      <c r="DT709" s="292"/>
      <c r="DU709" s="292"/>
      <c r="DV709" s="292"/>
      <c r="DW709" s="292"/>
      <c r="DX709" s="292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2"/>
      <c r="EL709" s="292"/>
      <c r="EM709" s="292"/>
      <c r="EN709" s="292"/>
    </row>
    <row r="710" spans="1:1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2"/>
      <c r="DS710" s="292"/>
      <c r="DT710" s="292"/>
      <c r="DU710" s="292"/>
      <c r="DV710" s="292"/>
      <c r="DW710" s="292"/>
      <c r="DX710" s="292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2"/>
      <c r="EL710" s="292"/>
      <c r="EM710" s="292"/>
      <c r="EN710" s="292"/>
    </row>
    <row r="711" spans="1:1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2"/>
      <c r="DS711" s="292"/>
      <c r="DT711" s="292"/>
      <c r="DU711" s="292"/>
      <c r="DV711" s="292"/>
      <c r="DW711" s="292"/>
      <c r="DX711" s="292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2"/>
      <c r="EL711" s="292"/>
      <c r="EM711" s="292"/>
      <c r="EN711" s="292"/>
    </row>
    <row r="712" spans="1:1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2"/>
      <c r="DS712" s="292"/>
      <c r="DT712" s="292"/>
      <c r="DU712" s="292"/>
      <c r="DV712" s="292"/>
      <c r="DW712" s="292"/>
      <c r="DX712" s="292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2"/>
      <c r="EL712" s="292"/>
      <c r="EM712" s="292"/>
      <c r="EN712" s="292"/>
    </row>
    <row r="713" spans="1:1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2"/>
      <c r="DS713" s="292"/>
      <c r="DT713" s="292"/>
      <c r="DU713" s="292"/>
      <c r="DV713" s="292"/>
      <c r="DW713" s="292"/>
      <c r="DX713" s="292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2"/>
      <c r="EL713" s="292"/>
      <c r="EM713" s="292"/>
      <c r="EN713" s="292"/>
    </row>
    <row r="714" spans="1:1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2"/>
      <c r="DS714" s="292"/>
      <c r="DT714" s="292"/>
      <c r="DU714" s="292"/>
      <c r="DV714" s="292"/>
      <c r="DW714" s="292"/>
      <c r="DX714" s="292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2"/>
      <c r="EL714" s="292"/>
      <c r="EM714" s="292"/>
      <c r="EN714" s="292"/>
    </row>
    <row r="715" spans="1:1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2"/>
      <c r="DS715" s="292"/>
      <c r="DT715" s="292"/>
      <c r="DU715" s="292"/>
      <c r="DV715" s="292"/>
      <c r="DW715" s="292"/>
      <c r="DX715" s="292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2"/>
      <c r="EL715" s="292"/>
      <c r="EM715" s="292"/>
      <c r="EN715" s="292"/>
    </row>
    <row r="716" spans="1:1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2"/>
      <c r="DS716" s="292"/>
      <c r="DT716" s="292"/>
      <c r="DU716" s="292"/>
      <c r="DV716" s="292"/>
      <c r="DW716" s="292"/>
      <c r="DX716" s="292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2"/>
      <c r="EL716" s="292"/>
      <c r="EM716" s="292"/>
      <c r="EN716" s="292"/>
    </row>
    <row r="717" spans="1:1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2"/>
      <c r="DS717" s="292"/>
      <c r="DT717" s="292"/>
      <c r="DU717" s="292"/>
      <c r="DV717" s="292"/>
      <c r="DW717" s="292"/>
      <c r="DX717" s="292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2"/>
      <c r="EL717" s="292"/>
      <c r="EM717" s="292"/>
      <c r="EN717" s="292"/>
    </row>
    <row r="718" spans="1:1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2"/>
      <c r="DS718" s="292"/>
      <c r="DT718" s="292"/>
      <c r="DU718" s="292"/>
      <c r="DV718" s="292"/>
      <c r="DW718" s="292"/>
      <c r="DX718" s="292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2"/>
      <c r="EL718" s="292"/>
      <c r="EM718" s="292"/>
      <c r="EN718" s="292"/>
    </row>
    <row r="719" spans="1:1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2"/>
      <c r="DS719" s="292"/>
      <c r="DT719" s="292"/>
      <c r="DU719" s="292"/>
      <c r="DV719" s="292"/>
      <c r="DW719" s="292"/>
      <c r="DX719" s="292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2"/>
      <c r="EL719" s="292"/>
      <c r="EM719" s="292"/>
      <c r="EN719" s="292"/>
    </row>
    <row r="720" spans="1:1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2"/>
      <c r="DS720" s="292"/>
      <c r="DT720" s="292"/>
      <c r="DU720" s="292"/>
      <c r="DV720" s="292"/>
      <c r="DW720" s="292"/>
      <c r="DX720" s="292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2"/>
      <c r="EL720" s="292"/>
      <c r="EM720" s="292"/>
      <c r="EN720" s="292"/>
    </row>
    <row r="721" spans="1:1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2"/>
      <c r="DS721" s="292"/>
      <c r="DT721" s="292"/>
      <c r="DU721" s="292"/>
      <c r="DV721" s="292"/>
      <c r="DW721" s="292"/>
      <c r="DX721" s="292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2"/>
      <c r="EL721" s="292"/>
      <c r="EM721" s="292"/>
      <c r="EN721" s="292"/>
    </row>
    <row r="722" spans="1:1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2"/>
      <c r="DS722" s="292"/>
      <c r="DT722" s="292"/>
      <c r="DU722" s="292"/>
      <c r="DV722" s="292"/>
      <c r="DW722" s="292"/>
      <c r="DX722" s="292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2"/>
      <c r="EL722" s="292"/>
      <c r="EM722" s="292"/>
      <c r="EN722" s="292"/>
    </row>
    <row r="723" spans="1:1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2"/>
      <c r="DS723" s="292"/>
      <c r="DT723" s="292"/>
      <c r="DU723" s="292"/>
      <c r="DV723" s="292"/>
      <c r="DW723" s="292"/>
      <c r="DX723" s="292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2"/>
      <c r="EL723" s="292"/>
      <c r="EM723" s="292"/>
      <c r="EN723" s="292"/>
    </row>
    <row r="724" spans="1:1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2"/>
      <c r="DS724" s="292"/>
      <c r="DT724" s="292"/>
      <c r="DU724" s="292"/>
      <c r="DV724" s="292"/>
      <c r="DW724" s="292"/>
      <c r="DX724" s="292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2"/>
      <c r="EL724" s="292"/>
      <c r="EM724" s="292"/>
      <c r="EN724" s="292"/>
    </row>
    <row r="725" spans="1:1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2"/>
      <c r="DS725" s="292"/>
      <c r="DT725" s="292"/>
      <c r="DU725" s="292"/>
      <c r="DV725" s="292"/>
      <c r="DW725" s="292"/>
      <c r="DX725" s="292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2"/>
      <c r="EL725" s="292"/>
      <c r="EM725" s="292"/>
      <c r="EN725" s="292"/>
    </row>
    <row r="726" spans="1:1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2"/>
      <c r="DS726" s="292"/>
      <c r="DT726" s="292"/>
      <c r="DU726" s="292"/>
      <c r="DV726" s="292"/>
      <c r="DW726" s="292"/>
      <c r="DX726" s="292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2"/>
      <c r="EL726" s="292"/>
      <c r="EM726" s="292"/>
      <c r="EN726" s="292"/>
    </row>
    <row r="727" spans="1:1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2"/>
      <c r="DS727" s="292"/>
      <c r="DT727" s="292"/>
      <c r="DU727" s="292"/>
      <c r="DV727" s="292"/>
      <c r="DW727" s="292"/>
      <c r="DX727" s="292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2"/>
      <c r="EL727" s="292"/>
      <c r="EM727" s="292"/>
      <c r="EN727" s="292"/>
    </row>
    <row r="728" spans="1:1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2"/>
      <c r="DS728" s="292"/>
      <c r="DT728" s="292"/>
      <c r="DU728" s="292"/>
      <c r="DV728" s="292"/>
      <c r="DW728" s="292"/>
      <c r="DX728" s="292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2"/>
      <c r="EL728" s="292"/>
      <c r="EM728" s="292"/>
      <c r="EN728" s="292"/>
    </row>
    <row r="729" spans="1:1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2"/>
      <c r="DS729" s="292"/>
      <c r="DT729" s="292"/>
      <c r="DU729" s="292"/>
      <c r="DV729" s="292"/>
      <c r="DW729" s="292"/>
      <c r="DX729" s="292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2"/>
      <c r="EL729" s="292"/>
      <c r="EM729" s="292"/>
      <c r="EN729" s="292"/>
    </row>
    <row r="730" spans="1:1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2"/>
      <c r="DS730" s="292"/>
      <c r="DT730" s="292"/>
      <c r="DU730" s="292"/>
      <c r="DV730" s="292"/>
      <c r="DW730" s="292"/>
      <c r="DX730" s="292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2"/>
      <c r="EL730" s="292"/>
      <c r="EM730" s="292"/>
      <c r="EN730" s="292"/>
    </row>
    <row r="731" spans="1:1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2"/>
      <c r="DS731" s="292"/>
      <c r="DT731" s="292"/>
      <c r="DU731" s="292"/>
      <c r="DV731" s="292"/>
      <c r="DW731" s="292"/>
      <c r="DX731" s="292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2"/>
      <c r="EL731" s="292"/>
      <c r="EM731" s="292"/>
      <c r="EN731" s="292"/>
    </row>
    <row r="732" spans="1:1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2"/>
      <c r="DS732" s="292"/>
      <c r="DT732" s="292"/>
      <c r="DU732" s="292"/>
      <c r="DV732" s="292"/>
      <c r="DW732" s="292"/>
      <c r="DX732" s="292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2"/>
      <c r="EL732" s="292"/>
      <c r="EM732" s="292"/>
      <c r="EN732" s="292"/>
    </row>
    <row r="733" spans="1:1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2"/>
      <c r="DS733" s="292"/>
      <c r="DT733" s="292"/>
      <c r="DU733" s="292"/>
      <c r="DV733" s="292"/>
      <c r="DW733" s="292"/>
      <c r="DX733" s="292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2"/>
      <c r="EL733" s="292"/>
      <c r="EM733" s="292"/>
      <c r="EN733" s="292"/>
    </row>
    <row r="734" spans="1:1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2"/>
      <c r="DS734" s="292"/>
      <c r="DT734" s="292"/>
      <c r="DU734" s="292"/>
      <c r="DV734" s="292"/>
      <c r="DW734" s="292"/>
      <c r="DX734" s="292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2"/>
      <c r="EL734" s="292"/>
      <c r="EM734" s="292"/>
      <c r="EN734" s="292"/>
    </row>
    <row r="735" spans="1:1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2"/>
      <c r="DS735" s="292"/>
      <c r="DT735" s="292"/>
      <c r="DU735" s="292"/>
      <c r="DV735" s="292"/>
      <c r="DW735" s="292"/>
      <c r="DX735" s="292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2"/>
      <c r="EL735" s="292"/>
      <c r="EM735" s="292"/>
      <c r="EN735" s="292"/>
    </row>
    <row r="736" spans="1:1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2"/>
      <c r="DS736" s="292"/>
      <c r="DT736" s="292"/>
      <c r="DU736" s="292"/>
      <c r="DV736" s="292"/>
      <c r="DW736" s="292"/>
      <c r="DX736" s="292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2"/>
      <c r="EL736" s="292"/>
      <c r="EM736" s="292"/>
      <c r="EN736" s="292"/>
    </row>
    <row r="737" spans="1:1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2"/>
      <c r="DS737" s="292"/>
      <c r="DT737" s="292"/>
      <c r="DU737" s="292"/>
      <c r="DV737" s="292"/>
      <c r="DW737" s="292"/>
      <c r="DX737" s="292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2"/>
      <c r="EL737" s="292"/>
      <c r="EM737" s="292"/>
      <c r="EN737" s="292"/>
    </row>
    <row r="738" spans="1:1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2"/>
      <c r="DS738" s="292"/>
      <c r="DT738" s="292"/>
      <c r="DU738" s="292"/>
      <c r="DV738" s="292"/>
      <c r="DW738" s="292"/>
      <c r="DX738" s="292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2"/>
      <c r="EL738" s="292"/>
      <c r="EM738" s="292"/>
      <c r="EN738" s="292"/>
    </row>
    <row r="739" spans="1:1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2"/>
      <c r="DS739" s="292"/>
      <c r="DT739" s="292"/>
      <c r="DU739" s="292"/>
      <c r="DV739" s="292"/>
      <c r="DW739" s="292"/>
      <c r="DX739" s="292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2"/>
      <c r="EL739" s="292"/>
      <c r="EM739" s="292"/>
      <c r="EN739" s="292"/>
    </row>
    <row r="740" spans="1:1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2"/>
      <c r="DS740" s="292"/>
      <c r="DT740" s="292"/>
      <c r="DU740" s="292"/>
      <c r="DV740" s="292"/>
      <c r="DW740" s="292"/>
      <c r="DX740" s="292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2"/>
      <c r="EL740" s="292"/>
      <c r="EM740" s="292"/>
      <c r="EN740" s="292"/>
    </row>
    <row r="741" spans="1:1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2"/>
      <c r="DS741" s="292"/>
      <c r="DT741" s="292"/>
      <c r="DU741" s="292"/>
      <c r="DV741" s="292"/>
      <c r="DW741" s="292"/>
      <c r="DX741" s="292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2"/>
      <c r="EL741" s="292"/>
      <c r="EM741" s="292"/>
      <c r="EN741" s="292"/>
    </row>
    <row r="742" spans="1:1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2"/>
      <c r="DS742" s="292"/>
      <c r="DT742" s="292"/>
      <c r="DU742" s="292"/>
      <c r="DV742" s="292"/>
      <c r="DW742" s="292"/>
      <c r="DX742" s="292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2"/>
      <c r="EL742" s="292"/>
      <c r="EM742" s="292"/>
      <c r="EN742" s="292"/>
    </row>
    <row r="743" spans="1:1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2"/>
      <c r="DS743" s="292"/>
      <c r="DT743" s="292"/>
      <c r="DU743" s="292"/>
      <c r="DV743" s="292"/>
      <c r="DW743" s="292"/>
      <c r="DX743" s="292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2"/>
      <c r="EL743" s="292"/>
      <c r="EM743" s="292"/>
      <c r="EN743" s="292"/>
    </row>
    <row r="744" spans="1:1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2"/>
      <c r="DS744" s="292"/>
      <c r="DT744" s="292"/>
      <c r="DU744" s="292"/>
      <c r="DV744" s="292"/>
      <c r="DW744" s="292"/>
      <c r="DX744" s="292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2"/>
      <c r="EL744" s="292"/>
      <c r="EM744" s="292"/>
      <c r="EN744" s="292"/>
    </row>
    <row r="745" spans="1:1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2"/>
      <c r="DS745" s="292"/>
      <c r="DT745" s="292"/>
      <c r="DU745" s="292"/>
      <c r="DV745" s="292"/>
      <c r="DW745" s="292"/>
      <c r="DX745" s="292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2"/>
      <c r="EL745" s="292"/>
      <c r="EM745" s="292"/>
      <c r="EN745" s="292"/>
    </row>
    <row r="746" spans="1:1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2"/>
      <c r="DS746" s="292"/>
      <c r="DT746" s="292"/>
      <c r="DU746" s="292"/>
      <c r="DV746" s="292"/>
      <c r="DW746" s="292"/>
      <c r="DX746" s="292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2"/>
      <c r="EL746" s="292"/>
      <c r="EM746" s="292"/>
      <c r="EN746" s="292"/>
    </row>
    <row r="747" spans="1:1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2"/>
      <c r="DS747" s="292"/>
      <c r="DT747" s="292"/>
      <c r="DU747" s="292"/>
      <c r="DV747" s="292"/>
      <c r="DW747" s="292"/>
      <c r="DX747" s="292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2"/>
      <c r="EL747" s="292"/>
      <c r="EM747" s="292"/>
      <c r="EN747" s="292"/>
    </row>
    <row r="748" spans="1:1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2"/>
      <c r="DS748" s="292"/>
      <c r="DT748" s="292"/>
      <c r="DU748" s="292"/>
      <c r="DV748" s="292"/>
      <c r="DW748" s="292"/>
      <c r="DX748" s="292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2"/>
      <c r="EL748" s="292"/>
      <c r="EM748" s="292"/>
      <c r="EN748" s="292"/>
    </row>
    <row r="749" spans="1:1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2"/>
      <c r="DS749" s="292"/>
      <c r="DT749" s="292"/>
      <c r="DU749" s="292"/>
      <c r="DV749" s="292"/>
      <c r="DW749" s="292"/>
      <c r="DX749" s="292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2"/>
      <c r="EL749" s="292"/>
      <c r="EM749" s="292"/>
      <c r="EN749" s="292"/>
    </row>
    <row r="750" spans="1:1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2"/>
      <c r="DS750" s="292"/>
      <c r="DT750" s="292"/>
      <c r="DU750" s="292"/>
      <c r="DV750" s="292"/>
      <c r="DW750" s="292"/>
      <c r="DX750" s="292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2"/>
      <c r="EL750" s="292"/>
      <c r="EM750" s="292"/>
      <c r="EN750" s="292"/>
    </row>
    <row r="751" spans="1:1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2"/>
      <c r="DS751" s="292"/>
      <c r="DT751" s="292"/>
      <c r="DU751" s="292"/>
      <c r="DV751" s="292"/>
      <c r="DW751" s="292"/>
      <c r="DX751" s="292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2"/>
      <c r="EL751" s="292"/>
      <c r="EM751" s="292"/>
      <c r="EN751" s="292"/>
    </row>
    <row r="752" spans="1:1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2"/>
      <c r="DS752" s="292"/>
      <c r="DT752" s="292"/>
      <c r="DU752" s="292"/>
      <c r="DV752" s="292"/>
      <c r="DW752" s="292"/>
      <c r="DX752" s="292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2"/>
      <c r="EL752" s="292"/>
      <c r="EM752" s="292"/>
      <c r="EN752" s="292"/>
    </row>
    <row r="753" spans="1:1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2"/>
      <c r="DS753" s="292"/>
      <c r="DT753" s="292"/>
      <c r="DU753" s="292"/>
      <c r="DV753" s="292"/>
      <c r="DW753" s="292"/>
      <c r="DX753" s="292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2"/>
      <c r="EL753" s="292"/>
      <c r="EM753" s="292"/>
      <c r="EN753" s="292"/>
    </row>
    <row r="754" spans="1:1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2"/>
      <c r="DS754" s="292"/>
      <c r="DT754" s="292"/>
      <c r="DU754" s="292"/>
      <c r="DV754" s="292"/>
      <c r="DW754" s="292"/>
      <c r="DX754" s="292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2"/>
      <c r="EL754" s="292"/>
      <c r="EM754" s="292"/>
      <c r="EN754" s="292"/>
    </row>
    <row r="755" spans="1:1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2"/>
      <c r="DS755" s="292"/>
      <c r="DT755" s="292"/>
      <c r="DU755" s="292"/>
      <c r="DV755" s="292"/>
      <c r="DW755" s="292"/>
      <c r="DX755" s="292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2"/>
      <c r="EL755" s="292"/>
      <c r="EM755" s="292"/>
      <c r="EN755" s="292"/>
    </row>
    <row r="756" spans="1:1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2"/>
      <c r="DS756" s="292"/>
      <c r="DT756" s="292"/>
      <c r="DU756" s="292"/>
      <c r="DV756" s="292"/>
      <c r="DW756" s="292"/>
      <c r="DX756" s="292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2"/>
      <c r="EL756" s="292"/>
      <c r="EM756" s="292"/>
      <c r="EN756" s="292"/>
    </row>
    <row r="757" spans="1:1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2"/>
      <c r="DS757" s="292"/>
      <c r="DT757" s="292"/>
      <c r="DU757" s="292"/>
      <c r="DV757" s="292"/>
      <c r="DW757" s="292"/>
      <c r="DX757" s="292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2"/>
      <c r="EL757" s="292"/>
      <c r="EM757" s="292"/>
      <c r="EN757" s="292"/>
    </row>
    <row r="758" spans="1:1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2"/>
      <c r="DS758" s="292"/>
      <c r="DT758" s="292"/>
      <c r="DU758" s="292"/>
      <c r="DV758" s="292"/>
      <c r="DW758" s="292"/>
      <c r="DX758" s="292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2"/>
      <c r="EL758" s="292"/>
      <c r="EM758" s="292"/>
      <c r="EN758" s="292"/>
    </row>
    <row r="759" spans="1:1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2"/>
      <c r="DS759" s="292"/>
      <c r="DT759" s="292"/>
      <c r="DU759" s="292"/>
      <c r="DV759" s="292"/>
      <c r="DW759" s="292"/>
      <c r="DX759" s="292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2"/>
      <c r="EL759" s="292"/>
      <c r="EM759" s="292"/>
      <c r="EN759" s="292"/>
    </row>
    <row r="760" spans="1:1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2"/>
      <c r="DS760" s="292"/>
      <c r="DT760" s="292"/>
      <c r="DU760" s="292"/>
      <c r="DV760" s="292"/>
      <c r="DW760" s="292"/>
      <c r="DX760" s="292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2"/>
      <c r="EL760" s="292"/>
      <c r="EM760" s="292"/>
      <c r="EN760" s="292"/>
    </row>
    <row r="761" spans="1:1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2"/>
      <c r="DS761" s="292"/>
      <c r="DT761" s="292"/>
      <c r="DU761" s="292"/>
      <c r="DV761" s="292"/>
      <c r="DW761" s="292"/>
      <c r="DX761" s="292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2"/>
      <c r="EL761" s="292"/>
      <c r="EM761" s="292"/>
      <c r="EN761" s="292"/>
    </row>
    <row r="762" spans="1:1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2"/>
      <c r="DS762" s="292"/>
      <c r="DT762" s="292"/>
      <c r="DU762" s="292"/>
      <c r="DV762" s="292"/>
      <c r="DW762" s="292"/>
      <c r="DX762" s="292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2"/>
      <c r="EL762" s="292"/>
      <c r="EM762" s="292"/>
      <c r="EN762" s="292"/>
    </row>
    <row r="763" spans="1:1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2"/>
      <c r="DS763" s="292"/>
      <c r="DT763" s="292"/>
      <c r="DU763" s="292"/>
      <c r="DV763" s="292"/>
      <c r="DW763" s="292"/>
      <c r="DX763" s="292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2"/>
      <c r="EL763" s="292"/>
      <c r="EM763" s="292"/>
      <c r="EN763" s="292"/>
    </row>
    <row r="764" spans="1:1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2"/>
      <c r="DS764" s="292"/>
      <c r="DT764" s="292"/>
      <c r="DU764" s="292"/>
      <c r="DV764" s="292"/>
      <c r="DW764" s="292"/>
      <c r="DX764" s="292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2"/>
      <c r="EL764" s="292"/>
      <c r="EM764" s="292"/>
      <c r="EN764" s="292"/>
    </row>
    <row r="765" spans="1:1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2"/>
      <c r="DS765" s="292"/>
      <c r="DT765" s="292"/>
      <c r="DU765" s="292"/>
      <c r="DV765" s="292"/>
      <c r="DW765" s="292"/>
      <c r="DX765" s="292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2"/>
      <c r="EL765" s="292"/>
      <c r="EM765" s="292"/>
      <c r="EN765" s="292"/>
    </row>
    <row r="766" spans="1:1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2"/>
      <c r="DS766" s="292"/>
      <c r="DT766" s="292"/>
      <c r="DU766" s="292"/>
      <c r="DV766" s="292"/>
      <c r="DW766" s="292"/>
      <c r="DX766" s="292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2"/>
      <c r="EL766" s="292"/>
      <c r="EM766" s="292"/>
      <c r="EN766" s="292"/>
    </row>
    <row r="767" spans="1:1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2"/>
      <c r="DS767" s="292"/>
      <c r="DT767" s="292"/>
      <c r="DU767" s="292"/>
      <c r="DV767" s="292"/>
      <c r="DW767" s="292"/>
      <c r="DX767" s="292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2"/>
      <c r="EL767" s="292"/>
      <c r="EM767" s="292"/>
      <c r="EN767" s="292"/>
    </row>
    <row r="768" spans="1:1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2"/>
      <c r="DS768" s="292"/>
      <c r="DT768" s="292"/>
      <c r="DU768" s="292"/>
      <c r="DV768" s="292"/>
      <c r="DW768" s="292"/>
      <c r="DX768" s="292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2"/>
      <c r="EL768" s="292"/>
      <c r="EM768" s="292"/>
      <c r="EN768" s="292"/>
    </row>
    <row r="769" spans="1:1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2"/>
      <c r="DS769" s="292"/>
      <c r="DT769" s="292"/>
      <c r="DU769" s="292"/>
      <c r="DV769" s="292"/>
      <c r="DW769" s="292"/>
      <c r="DX769" s="292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2"/>
      <c r="EL769" s="292"/>
      <c r="EM769" s="292"/>
      <c r="EN769" s="292"/>
    </row>
    <row r="770" spans="1:1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2"/>
      <c r="DS770" s="292"/>
      <c r="DT770" s="292"/>
      <c r="DU770" s="292"/>
      <c r="DV770" s="292"/>
      <c r="DW770" s="292"/>
      <c r="DX770" s="292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2"/>
      <c r="EL770" s="292"/>
      <c r="EM770" s="292"/>
      <c r="EN770" s="292"/>
    </row>
    <row r="771" spans="1:1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2"/>
      <c r="DS771" s="292"/>
      <c r="DT771" s="292"/>
      <c r="DU771" s="292"/>
      <c r="DV771" s="292"/>
      <c r="DW771" s="292"/>
      <c r="DX771" s="292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2"/>
      <c r="EL771" s="292"/>
      <c r="EM771" s="292"/>
      <c r="EN771" s="292"/>
    </row>
    <row r="772" spans="1:1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2"/>
      <c r="DS772" s="292"/>
      <c r="DT772" s="292"/>
      <c r="DU772" s="292"/>
      <c r="DV772" s="292"/>
      <c r="DW772" s="292"/>
      <c r="DX772" s="292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2"/>
      <c r="EL772" s="292"/>
      <c r="EM772" s="292"/>
      <c r="EN772" s="292"/>
    </row>
    <row r="773" spans="1:1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2"/>
      <c r="DS773" s="292"/>
      <c r="DT773" s="292"/>
      <c r="DU773" s="292"/>
      <c r="DV773" s="292"/>
      <c r="DW773" s="292"/>
      <c r="DX773" s="292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2"/>
      <c r="EL773" s="292"/>
      <c r="EM773" s="292"/>
      <c r="EN773" s="292"/>
    </row>
    <row r="774" spans="1:1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2"/>
      <c r="DS774" s="292"/>
      <c r="DT774" s="292"/>
      <c r="DU774" s="292"/>
      <c r="DV774" s="292"/>
      <c r="DW774" s="292"/>
      <c r="DX774" s="292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2"/>
      <c r="EL774" s="292"/>
      <c r="EM774" s="292"/>
      <c r="EN774" s="292"/>
    </row>
    <row r="775" spans="1:1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2"/>
      <c r="DS775" s="292"/>
      <c r="DT775" s="292"/>
      <c r="DU775" s="292"/>
      <c r="DV775" s="292"/>
      <c r="DW775" s="292"/>
      <c r="DX775" s="292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2"/>
      <c r="EL775" s="292"/>
      <c r="EM775" s="292"/>
      <c r="EN775" s="292"/>
    </row>
    <row r="776" spans="1:1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2"/>
      <c r="DS776" s="292"/>
      <c r="DT776" s="292"/>
      <c r="DU776" s="292"/>
      <c r="DV776" s="292"/>
      <c r="DW776" s="292"/>
      <c r="DX776" s="292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2"/>
      <c r="EL776" s="292"/>
      <c r="EM776" s="292"/>
      <c r="EN776" s="292"/>
    </row>
    <row r="777" spans="1:1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2"/>
      <c r="DS777" s="292"/>
      <c r="DT777" s="292"/>
      <c r="DU777" s="292"/>
      <c r="DV777" s="292"/>
      <c r="DW777" s="292"/>
      <c r="DX777" s="292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2"/>
      <c r="EL777" s="292"/>
      <c r="EM777" s="292"/>
      <c r="EN777" s="292"/>
    </row>
    <row r="778" spans="1:1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2"/>
      <c r="DS778" s="292"/>
      <c r="DT778" s="292"/>
      <c r="DU778" s="292"/>
      <c r="DV778" s="292"/>
      <c r="DW778" s="292"/>
      <c r="DX778" s="292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2"/>
      <c r="EL778" s="292"/>
      <c r="EM778" s="292"/>
      <c r="EN778" s="292"/>
    </row>
    <row r="779" spans="1:1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2"/>
      <c r="DS779" s="292"/>
      <c r="DT779" s="292"/>
      <c r="DU779" s="292"/>
      <c r="DV779" s="292"/>
      <c r="DW779" s="292"/>
      <c r="DX779" s="292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2"/>
      <c r="EL779" s="292"/>
      <c r="EM779" s="292"/>
      <c r="EN779" s="292"/>
    </row>
    <row r="780" spans="1:1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2"/>
      <c r="DS780" s="292"/>
      <c r="DT780" s="292"/>
      <c r="DU780" s="292"/>
      <c r="DV780" s="292"/>
      <c r="DW780" s="292"/>
      <c r="DX780" s="292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2"/>
      <c r="EL780" s="292"/>
      <c r="EM780" s="292"/>
      <c r="EN780" s="292"/>
    </row>
    <row r="781" spans="1:1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2"/>
      <c r="DS781" s="292"/>
      <c r="DT781" s="292"/>
      <c r="DU781" s="292"/>
      <c r="DV781" s="292"/>
      <c r="DW781" s="292"/>
      <c r="DX781" s="292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2"/>
      <c r="EL781" s="292"/>
      <c r="EM781" s="292"/>
      <c r="EN781" s="292"/>
    </row>
    <row r="782" spans="1:1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2"/>
      <c r="DS782" s="292"/>
      <c r="DT782" s="292"/>
      <c r="DU782" s="292"/>
      <c r="DV782" s="292"/>
      <c r="DW782" s="292"/>
      <c r="DX782" s="292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2"/>
      <c r="EL782" s="292"/>
      <c r="EM782" s="292"/>
      <c r="EN782" s="292"/>
    </row>
    <row r="783" spans="1:1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2"/>
      <c r="DS783" s="292"/>
      <c r="DT783" s="292"/>
      <c r="DU783" s="292"/>
      <c r="DV783" s="292"/>
      <c r="DW783" s="292"/>
      <c r="DX783" s="292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2"/>
      <c r="EL783" s="292"/>
      <c r="EM783" s="292"/>
      <c r="EN783" s="292"/>
    </row>
    <row r="784" spans="1:1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2"/>
      <c r="DS784" s="292"/>
      <c r="DT784" s="292"/>
      <c r="DU784" s="292"/>
      <c r="DV784" s="292"/>
      <c r="DW784" s="292"/>
      <c r="DX784" s="292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2"/>
      <c r="EL784" s="292"/>
      <c r="EM784" s="292"/>
      <c r="EN784" s="292"/>
    </row>
    <row r="785" spans="1:1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2"/>
      <c r="DS785" s="292"/>
      <c r="DT785" s="292"/>
      <c r="DU785" s="292"/>
      <c r="DV785" s="292"/>
      <c r="DW785" s="292"/>
      <c r="DX785" s="292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2"/>
      <c r="EL785" s="292"/>
      <c r="EM785" s="292"/>
      <c r="EN785" s="292"/>
    </row>
    <row r="786" spans="1:1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2"/>
      <c r="DS786" s="292"/>
      <c r="DT786" s="292"/>
      <c r="DU786" s="292"/>
      <c r="DV786" s="292"/>
      <c r="DW786" s="292"/>
      <c r="DX786" s="292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2"/>
      <c r="EL786" s="292"/>
      <c r="EM786" s="292"/>
      <c r="EN786" s="292"/>
    </row>
    <row r="787" spans="1:1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2"/>
      <c r="DS787" s="292"/>
      <c r="DT787" s="292"/>
      <c r="DU787" s="292"/>
      <c r="DV787" s="292"/>
      <c r="DW787" s="292"/>
      <c r="DX787" s="292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2"/>
      <c r="EL787" s="292"/>
      <c r="EM787" s="292"/>
      <c r="EN787" s="292"/>
    </row>
    <row r="788" spans="1:1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2"/>
      <c r="DS788" s="292"/>
      <c r="DT788" s="292"/>
      <c r="DU788" s="292"/>
      <c r="DV788" s="292"/>
      <c r="DW788" s="292"/>
      <c r="DX788" s="292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2"/>
      <c r="EL788" s="292"/>
      <c r="EM788" s="292"/>
      <c r="EN788" s="292"/>
    </row>
    <row r="789" spans="1:1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2"/>
      <c r="DS789" s="292"/>
      <c r="DT789" s="292"/>
      <c r="DU789" s="292"/>
      <c r="DV789" s="292"/>
      <c r="DW789" s="292"/>
      <c r="DX789" s="292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2"/>
      <c r="EL789" s="292"/>
      <c r="EM789" s="292"/>
      <c r="EN789" s="292"/>
    </row>
    <row r="790" spans="1:1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2"/>
      <c r="DS790" s="292"/>
      <c r="DT790" s="292"/>
      <c r="DU790" s="292"/>
      <c r="DV790" s="292"/>
      <c r="DW790" s="292"/>
      <c r="DX790" s="292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2"/>
      <c r="EL790" s="292"/>
      <c r="EM790" s="292"/>
      <c r="EN790" s="292"/>
    </row>
    <row r="791" spans="1:1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2"/>
      <c r="DS791" s="292"/>
      <c r="DT791" s="292"/>
      <c r="DU791" s="292"/>
      <c r="DV791" s="292"/>
      <c r="DW791" s="292"/>
      <c r="DX791" s="292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2"/>
      <c r="EL791" s="292"/>
      <c r="EM791" s="292"/>
      <c r="EN791" s="292"/>
    </row>
    <row r="792" spans="1:1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2"/>
      <c r="DS792" s="292"/>
      <c r="DT792" s="292"/>
      <c r="DU792" s="292"/>
      <c r="DV792" s="292"/>
      <c r="DW792" s="292"/>
      <c r="DX792" s="292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2"/>
      <c r="EL792" s="292"/>
      <c r="EM792" s="292"/>
      <c r="EN792" s="292"/>
    </row>
    <row r="793" spans="1:1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2"/>
      <c r="DS793" s="292"/>
      <c r="DT793" s="292"/>
      <c r="DU793" s="292"/>
      <c r="DV793" s="292"/>
      <c r="DW793" s="292"/>
      <c r="DX793" s="292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2"/>
      <c r="EL793" s="292"/>
      <c r="EM793" s="292"/>
      <c r="EN793" s="292"/>
    </row>
    <row r="794" spans="1:1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2"/>
      <c r="DS794" s="292"/>
      <c r="DT794" s="292"/>
      <c r="DU794" s="292"/>
      <c r="DV794" s="292"/>
      <c r="DW794" s="292"/>
      <c r="DX794" s="292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2"/>
      <c r="EL794" s="292"/>
      <c r="EM794" s="292"/>
      <c r="EN794" s="292"/>
    </row>
    <row r="795" spans="1:1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2"/>
      <c r="DS795" s="292"/>
      <c r="DT795" s="292"/>
      <c r="DU795" s="292"/>
      <c r="DV795" s="292"/>
      <c r="DW795" s="292"/>
      <c r="DX795" s="292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2"/>
      <c r="EL795" s="292"/>
      <c r="EM795" s="292"/>
      <c r="EN795" s="292"/>
    </row>
    <row r="796" spans="1:1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2"/>
      <c r="DS796" s="292"/>
      <c r="DT796" s="292"/>
      <c r="DU796" s="292"/>
      <c r="DV796" s="292"/>
      <c r="DW796" s="292"/>
      <c r="DX796" s="292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2"/>
      <c r="EL796" s="292"/>
      <c r="EM796" s="292"/>
      <c r="EN796" s="292"/>
    </row>
    <row r="797" spans="1:1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2"/>
      <c r="DS797" s="292"/>
      <c r="DT797" s="292"/>
      <c r="DU797" s="292"/>
      <c r="DV797" s="292"/>
      <c r="DW797" s="292"/>
      <c r="DX797" s="292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2"/>
      <c r="EL797" s="292"/>
      <c r="EM797" s="292"/>
      <c r="EN797" s="292"/>
    </row>
    <row r="798" spans="1:1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2"/>
      <c r="DS798" s="292"/>
      <c r="DT798" s="292"/>
      <c r="DU798" s="292"/>
      <c r="DV798" s="292"/>
      <c r="DW798" s="292"/>
      <c r="DX798" s="292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2"/>
      <c r="EL798" s="292"/>
      <c r="EM798" s="292"/>
      <c r="EN798" s="292"/>
    </row>
    <row r="799" spans="1:1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2"/>
      <c r="DS799" s="292"/>
      <c r="DT799" s="292"/>
      <c r="DU799" s="292"/>
      <c r="DV799" s="292"/>
      <c r="DW799" s="292"/>
      <c r="DX799" s="292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2"/>
      <c r="EL799" s="292"/>
      <c r="EM799" s="292"/>
      <c r="EN799" s="292"/>
    </row>
    <row r="800" spans="1:1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2"/>
      <c r="DS800" s="292"/>
      <c r="DT800" s="292"/>
      <c r="DU800" s="292"/>
      <c r="DV800" s="292"/>
      <c r="DW800" s="292"/>
      <c r="DX800" s="292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2"/>
      <c r="EL800" s="292"/>
      <c r="EM800" s="292"/>
      <c r="EN800" s="292"/>
    </row>
    <row r="801" spans="1:1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2"/>
      <c r="DS801" s="292"/>
      <c r="DT801" s="292"/>
      <c r="DU801" s="292"/>
      <c r="DV801" s="292"/>
      <c r="DW801" s="292"/>
      <c r="DX801" s="292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2"/>
      <c r="EL801" s="292"/>
      <c r="EM801" s="292"/>
      <c r="EN801" s="292"/>
    </row>
    <row r="802" spans="1:1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2"/>
      <c r="DS802" s="292"/>
      <c r="DT802" s="292"/>
      <c r="DU802" s="292"/>
      <c r="DV802" s="292"/>
      <c r="DW802" s="292"/>
      <c r="DX802" s="292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2"/>
      <c r="EL802" s="292"/>
      <c r="EM802" s="292"/>
      <c r="EN802" s="292"/>
    </row>
    <row r="803" spans="1:1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2"/>
      <c r="DS803" s="292"/>
      <c r="DT803" s="292"/>
      <c r="DU803" s="292"/>
      <c r="DV803" s="292"/>
      <c r="DW803" s="292"/>
      <c r="DX803" s="292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2"/>
      <c r="EL803" s="292"/>
      <c r="EM803" s="292"/>
      <c r="EN803" s="292"/>
    </row>
    <row r="804" spans="1:1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2"/>
      <c r="DS804" s="292"/>
      <c r="DT804" s="292"/>
      <c r="DU804" s="292"/>
      <c r="DV804" s="292"/>
      <c r="DW804" s="292"/>
      <c r="DX804" s="292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2"/>
      <c r="EL804" s="292"/>
      <c r="EM804" s="292"/>
      <c r="EN804" s="292"/>
    </row>
    <row r="805" spans="1:1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2"/>
      <c r="DS805" s="292"/>
      <c r="DT805" s="292"/>
      <c r="DU805" s="292"/>
      <c r="DV805" s="292"/>
      <c r="DW805" s="292"/>
      <c r="DX805" s="292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2"/>
      <c r="EL805" s="292"/>
      <c r="EM805" s="292"/>
      <c r="EN805" s="292"/>
    </row>
    <row r="806" spans="1:1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2"/>
      <c r="DS806" s="292"/>
      <c r="DT806" s="292"/>
      <c r="DU806" s="292"/>
      <c r="DV806" s="292"/>
      <c r="DW806" s="292"/>
      <c r="DX806" s="292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2"/>
      <c r="EL806" s="292"/>
      <c r="EM806" s="292"/>
      <c r="EN806" s="292"/>
    </row>
    <row r="807" spans="1:1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2"/>
      <c r="DS807" s="292"/>
      <c r="DT807" s="292"/>
      <c r="DU807" s="292"/>
      <c r="DV807" s="292"/>
      <c r="DW807" s="292"/>
      <c r="DX807" s="292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2"/>
      <c r="EL807" s="292"/>
      <c r="EM807" s="292"/>
      <c r="EN807" s="292"/>
    </row>
    <row r="808" spans="1:1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2"/>
      <c r="DS808" s="292"/>
      <c r="DT808" s="292"/>
      <c r="DU808" s="292"/>
      <c r="DV808" s="292"/>
      <c r="DW808" s="292"/>
      <c r="DX808" s="292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2"/>
      <c r="EL808" s="292"/>
      <c r="EM808" s="292"/>
      <c r="EN808" s="292"/>
    </row>
    <row r="809" spans="1:1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2"/>
      <c r="DS809" s="292"/>
      <c r="DT809" s="292"/>
      <c r="DU809" s="292"/>
      <c r="DV809" s="292"/>
      <c r="DW809" s="292"/>
      <c r="DX809" s="292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2"/>
      <c r="EL809" s="292"/>
      <c r="EM809" s="292"/>
      <c r="EN809" s="292"/>
    </row>
    <row r="810" spans="1:1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2"/>
      <c r="DS810" s="292"/>
      <c r="DT810" s="292"/>
      <c r="DU810" s="292"/>
      <c r="DV810" s="292"/>
      <c r="DW810" s="292"/>
      <c r="DX810" s="292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2"/>
      <c r="EL810" s="292"/>
      <c r="EM810" s="292"/>
      <c r="EN810" s="292"/>
    </row>
    <row r="811" spans="1:1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2"/>
      <c r="DS811" s="292"/>
      <c r="DT811" s="292"/>
      <c r="DU811" s="292"/>
      <c r="DV811" s="292"/>
      <c r="DW811" s="292"/>
      <c r="DX811" s="292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2"/>
      <c r="EL811" s="292"/>
      <c r="EM811" s="292"/>
      <c r="EN811" s="292"/>
    </row>
    <row r="812" spans="1:1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2"/>
      <c r="DS812" s="292"/>
      <c r="DT812" s="292"/>
      <c r="DU812" s="292"/>
      <c r="DV812" s="292"/>
      <c r="DW812" s="292"/>
      <c r="DX812" s="292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2"/>
      <c r="EL812" s="292"/>
      <c r="EM812" s="292"/>
      <c r="EN812" s="292"/>
    </row>
    <row r="813" spans="1:1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2"/>
      <c r="DS813" s="292"/>
      <c r="DT813" s="292"/>
      <c r="DU813" s="292"/>
      <c r="DV813" s="292"/>
      <c r="DW813" s="292"/>
      <c r="DX813" s="292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2"/>
      <c r="EL813" s="292"/>
      <c r="EM813" s="292"/>
      <c r="EN813" s="292"/>
    </row>
    <row r="814" spans="1:1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2"/>
      <c r="DS814" s="292"/>
      <c r="DT814" s="292"/>
      <c r="DU814" s="292"/>
      <c r="DV814" s="292"/>
      <c r="DW814" s="292"/>
      <c r="DX814" s="292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2"/>
      <c r="EL814" s="292"/>
      <c r="EM814" s="292"/>
      <c r="EN814" s="292"/>
    </row>
    <row r="815" spans="1:1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2"/>
      <c r="DS815" s="292"/>
      <c r="DT815" s="292"/>
      <c r="DU815" s="292"/>
      <c r="DV815" s="292"/>
      <c r="DW815" s="292"/>
      <c r="DX815" s="292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2"/>
      <c r="EL815" s="292"/>
      <c r="EM815" s="292"/>
      <c r="EN815" s="292"/>
    </row>
    <row r="816" spans="1:1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2"/>
      <c r="DS816" s="292"/>
      <c r="DT816" s="292"/>
      <c r="DU816" s="292"/>
      <c r="DV816" s="292"/>
      <c r="DW816" s="292"/>
      <c r="DX816" s="292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2"/>
      <c r="EL816" s="292"/>
      <c r="EM816" s="292"/>
      <c r="EN816" s="292"/>
    </row>
    <row r="817" spans="1:1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2"/>
      <c r="DS817" s="292"/>
      <c r="DT817" s="292"/>
      <c r="DU817" s="292"/>
      <c r="DV817" s="292"/>
      <c r="DW817" s="292"/>
      <c r="DX817" s="292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2"/>
      <c r="EL817" s="292"/>
      <c r="EM817" s="292"/>
      <c r="EN817" s="292"/>
    </row>
    <row r="818" spans="1:1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2"/>
      <c r="DS818" s="292"/>
      <c r="DT818" s="292"/>
      <c r="DU818" s="292"/>
      <c r="DV818" s="292"/>
      <c r="DW818" s="292"/>
      <c r="DX818" s="292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2"/>
      <c r="EL818" s="292"/>
      <c r="EM818" s="292"/>
      <c r="EN818" s="292"/>
    </row>
    <row r="819" spans="1:1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2"/>
      <c r="DS819" s="292"/>
      <c r="DT819" s="292"/>
      <c r="DU819" s="292"/>
      <c r="DV819" s="292"/>
      <c r="DW819" s="292"/>
      <c r="DX819" s="292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2"/>
      <c r="EL819" s="292"/>
      <c r="EM819" s="292"/>
      <c r="EN819" s="292"/>
    </row>
    <row r="820" spans="1:1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2"/>
      <c r="DS820" s="292"/>
      <c r="DT820" s="292"/>
      <c r="DU820" s="292"/>
      <c r="DV820" s="292"/>
      <c r="DW820" s="292"/>
      <c r="DX820" s="292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2"/>
      <c r="EL820" s="292"/>
      <c r="EM820" s="292"/>
      <c r="EN820" s="292"/>
    </row>
    <row r="821" spans="1:1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2"/>
      <c r="DS821" s="292"/>
      <c r="DT821" s="292"/>
      <c r="DU821" s="292"/>
      <c r="DV821" s="292"/>
      <c r="DW821" s="292"/>
      <c r="DX821" s="292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2"/>
      <c r="EL821" s="292"/>
      <c r="EM821" s="292"/>
      <c r="EN821" s="292"/>
    </row>
    <row r="822" spans="1:1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2"/>
      <c r="DS822" s="292"/>
      <c r="DT822" s="292"/>
      <c r="DU822" s="292"/>
      <c r="DV822" s="292"/>
      <c r="DW822" s="292"/>
      <c r="DX822" s="292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2"/>
      <c r="EL822" s="292"/>
      <c r="EM822" s="292"/>
      <c r="EN822" s="292"/>
    </row>
    <row r="823" spans="1:1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2"/>
      <c r="DS823" s="292"/>
      <c r="DT823" s="292"/>
      <c r="DU823" s="292"/>
      <c r="DV823" s="292"/>
      <c r="DW823" s="292"/>
      <c r="DX823" s="292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2"/>
      <c r="EL823" s="292"/>
      <c r="EM823" s="292"/>
      <c r="EN823" s="292"/>
    </row>
    <row r="824" spans="1:1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2"/>
      <c r="DS824" s="292"/>
      <c r="DT824" s="292"/>
      <c r="DU824" s="292"/>
      <c r="DV824" s="292"/>
      <c r="DW824" s="292"/>
      <c r="DX824" s="292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2"/>
      <c r="EL824" s="292"/>
      <c r="EM824" s="292"/>
      <c r="EN824" s="292"/>
    </row>
    <row r="825" spans="1:1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2"/>
      <c r="DS825" s="292"/>
      <c r="DT825" s="292"/>
      <c r="DU825" s="292"/>
      <c r="DV825" s="292"/>
      <c r="DW825" s="292"/>
      <c r="DX825" s="292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2"/>
      <c r="EL825" s="292"/>
      <c r="EM825" s="292"/>
      <c r="EN825" s="292"/>
    </row>
    <row r="826" spans="1:1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2"/>
      <c r="DS826" s="292"/>
      <c r="DT826" s="292"/>
      <c r="DU826" s="292"/>
      <c r="DV826" s="292"/>
      <c r="DW826" s="292"/>
      <c r="DX826" s="292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2"/>
      <c r="EL826" s="292"/>
      <c r="EM826" s="292"/>
      <c r="EN826" s="292"/>
    </row>
    <row r="827" spans="1:1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2"/>
      <c r="DS827" s="292"/>
      <c r="DT827" s="292"/>
      <c r="DU827" s="292"/>
      <c r="DV827" s="292"/>
      <c r="DW827" s="292"/>
      <c r="DX827" s="292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2"/>
      <c r="EL827" s="292"/>
      <c r="EM827" s="292"/>
      <c r="EN827" s="292"/>
    </row>
    <row r="828" spans="1:1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2"/>
      <c r="DS828" s="292"/>
      <c r="DT828" s="292"/>
      <c r="DU828" s="292"/>
      <c r="DV828" s="292"/>
      <c r="DW828" s="292"/>
      <c r="DX828" s="292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2"/>
      <c r="EL828" s="292"/>
      <c r="EM828" s="292"/>
      <c r="EN828" s="292"/>
    </row>
    <row r="829" spans="1:1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2"/>
      <c r="DS829" s="292"/>
      <c r="DT829" s="292"/>
      <c r="DU829" s="292"/>
      <c r="DV829" s="292"/>
      <c r="DW829" s="292"/>
      <c r="DX829" s="292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2"/>
      <c r="EL829" s="292"/>
      <c r="EM829" s="292"/>
      <c r="EN829" s="292"/>
    </row>
    <row r="830" spans="1:1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2"/>
      <c r="DS830" s="292"/>
      <c r="DT830" s="292"/>
      <c r="DU830" s="292"/>
      <c r="DV830" s="292"/>
      <c r="DW830" s="292"/>
      <c r="DX830" s="292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2"/>
      <c r="EL830" s="292"/>
      <c r="EM830" s="292"/>
      <c r="EN830" s="292"/>
    </row>
    <row r="831" spans="1:1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2"/>
      <c r="DS831" s="292"/>
      <c r="DT831" s="292"/>
      <c r="DU831" s="292"/>
      <c r="DV831" s="292"/>
      <c r="DW831" s="292"/>
      <c r="DX831" s="292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2"/>
      <c r="EL831" s="292"/>
      <c r="EM831" s="292"/>
      <c r="EN831" s="292"/>
    </row>
    <row r="832" spans="1:1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2"/>
      <c r="DS832" s="292"/>
      <c r="DT832" s="292"/>
      <c r="DU832" s="292"/>
      <c r="DV832" s="292"/>
      <c r="DW832" s="292"/>
      <c r="DX832" s="292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2"/>
      <c r="EL832" s="292"/>
      <c r="EM832" s="292"/>
      <c r="EN832" s="292"/>
    </row>
    <row r="833" spans="1:1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2"/>
      <c r="DS833" s="292"/>
      <c r="DT833" s="292"/>
      <c r="DU833" s="292"/>
      <c r="DV833" s="292"/>
      <c r="DW833" s="292"/>
      <c r="DX833" s="292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2"/>
      <c r="EL833" s="292"/>
      <c r="EM833" s="292"/>
      <c r="EN833" s="292"/>
    </row>
    <row r="834" spans="1:1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2"/>
      <c r="DS834" s="292"/>
      <c r="DT834" s="292"/>
      <c r="DU834" s="292"/>
      <c r="DV834" s="292"/>
      <c r="DW834" s="292"/>
      <c r="DX834" s="292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2"/>
      <c r="EL834" s="292"/>
      <c r="EM834" s="292"/>
      <c r="EN834" s="292"/>
    </row>
    <row r="835" spans="1:1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2"/>
      <c r="DS835" s="292"/>
      <c r="DT835" s="292"/>
      <c r="DU835" s="292"/>
      <c r="DV835" s="292"/>
      <c r="DW835" s="292"/>
      <c r="DX835" s="292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2"/>
      <c r="EL835" s="292"/>
      <c r="EM835" s="292"/>
      <c r="EN835" s="292"/>
    </row>
    <row r="836" spans="1:1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2"/>
      <c r="DS836" s="292"/>
      <c r="DT836" s="292"/>
      <c r="DU836" s="292"/>
      <c r="DV836" s="292"/>
      <c r="DW836" s="292"/>
      <c r="DX836" s="292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2"/>
      <c r="EL836" s="292"/>
      <c r="EM836" s="292"/>
      <c r="EN836" s="292"/>
    </row>
    <row r="837" spans="1:1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2"/>
      <c r="DS837" s="292"/>
      <c r="DT837" s="292"/>
      <c r="DU837" s="292"/>
      <c r="DV837" s="292"/>
      <c r="DW837" s="292"/>
      <c r="DX837" s="292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2"/>
      <c r="EL837" s="292"/>
      <c r="EM837" s="292"/>
      <c r="EN837" s="292"/>
    </row>
    <row r="838" spans="1:1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2"/>
      <c r="DS838" s="292"/>
      <c r="DT838" s="292"/>
      <c r="DU838" s="292"/>
      <c r="DV838" s="292"/>
      <c r="DW838" s="292"/>
      <c r="DX838" s="292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2"/>
      <c r="EL838" s="292"/>
      <c r="EM838" s="292"/>
      <c r="EN838" s="292"/>
    </row>
    <row r="839" spans="1:1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2"/>
      <c r="DS839" s="292"/>
      <c r="DT839" s="292"/>
      <c r="DU839" s="292"/>
      <c r="DV839" s="292"/>
      <c r="DW839" s="292"/>
      <c r="DX839" s="292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2"/>
      <c r="EL839" s="292"/>
      <c r="EM839" s="292"/>
      <c r="EN839" s="292"/>
    </row>
    <row r="840" spans="1:1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2"/>
      <c r="DS840" s="292"/>
      <c r="DT840" s="292"/>
      <c r="DU840" s="292"/>
      <c r="DV840" s="292"/>
      <c r="DW840" s="292"/>
      <c r="DX840" s="292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2"/>
      <c r="EL840" s="292"/>
      <c r="EM840" s="292"/>
      <c r="EN840" s="292"/>
    </row>
    <row r="841" spans="1:1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2"/>
      <c r="DS841" s="292"/>
      <c r="DT841" s="292"/>
      <c r="DU841" s="292"/>
      <c r="DV841" s="292"/>
      <c r="DW841" s="292"/>
      <c r="DX841" s="292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2"/>
      <c r="EL841" s="292"/>
      <c r="EM841" s="292"/>
      <c r="EN841" s="292"/>
    </row>
    <row r="842" spans="1:1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2"/>
      <c r="DS842" s="292"/>
      <c r="DT842" s="292"/>
      <c r="DU842" s="292"/>
      <c r="DV842" s="292"/>
      <c r="DW842" s="292"/>
      <c r="DX842" s="292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2"/>
      <c r="EL842" s="292"/>
      <c r="EM842" s="292"/>
      <c r="EN842" s="292"/>
    </row>
    <row r="843" spans="1:1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2"/>
      <c r="DS843" s="292"/>
      <c r="DT843" s="292"/>
      <c r="DU843" s="292"/>
      <c r="DV843" s="292"/>
      <c r="DW843" s="292"/>
      <c r="DX843" s="292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2"/>
      <c r="EL843" s="292"/>
      <c r="EM843" s="292"/>
      <c r="EN843" s="292"/>
    </row>
    <row r="844" spans="1:1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2"/>
      <c r="DS844" s="292"/>
      <c r="DT844" s="292"/>
      <c r="DU844" s="292"/>
      <c r="DV844" s="292"/>
      <c r="DW844" s="292"/>
      <c r="DX844" s="292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2"/>
      <c r="EL844" s="292"/>
      <c r="EM844" s="292"/>
      <c r="EN844" s="292"/>
    </row>
    <row r="845" spans="1:1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2"/>
      <c r="DS845" s="292"/>
      <c r="DT845" s="292"/>
      <c r="DU845" s="292"/>
      <c r="DV845" s="292"/>
      <c r="DW845" s="292"/>
      <c r="DX845" s="292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2"/>
      <c r="EL845" s="292"/>
      <c r="EM845" s="292"/>
      <c r="EN845" s="292"/>
    </row>
    <row r="846" spans="1:1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2"/>
      <c r="DS846" s="292"/>
      <c r="DT846" s="292"/>
      <c r="DU846" s="292"/>
      <c r="DV846" s="292"/>
      <c r="DW846" s="292"/>
      <c r="DX846" s="292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2"/>
      <c r="EL846" s="292"/>
      <c r="EM846" s="292"/>
      <c r="EN846" s="292"/>
    </row>
    <row r="847" spans="1:1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2"/>
      <c r="DS847" s="292"/>
      <c r="DT847" s="292"/>
      <c r="DU847" s="292"/>
      <c r="DV847" s="292"/>
      <c r="DW847" s="292"/>
      <c r="DX847" s="292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2"/>
      <c r="EL847" s="292"/>
      <c r="EM847" s="292"/>
      <c r="EN847" s="292"/>
    </row>
    <row r="848" spans="1:1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2"/>
      <c r="DS848" s="292"/>
      <c r="DT848" s="292"/>
      <c r="DU848" s="292"/>
      <c r="DV848" s="292"/>
      <c r="DW848" s="292"/>
      <c r="DX848" s="292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2"/>
      <c r="EL848" s="292"/>
      <c r="EM848" s="292"/>
      <c r="EN848" s="292"/>
    </row>
    <row r="849" spans="1:1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2"/>
      <c r="DS849" s="292"/>
      <c r="DT849" s="292"/>
      <c r="DU849" s="292"/>
      <c r="DV849" s="292"/>
      <c r="DW849" s="292"/>
      <c r="DX849" s="292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2"/>
      <c r="EL849" s="292"/>
      <c r="EM849" s="292"/>
      <c r="EN849" s="292"/>
    </row>
    <row r="850" spans="1:1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2"/>
      <c r="DS850" s="292"/>
      <c r="DT850" s="292"/>
      <c r="DU850" s="292"/>
      <c r="DV850" s="292"/>
      <c r="DW850" s="292"/>
      <c r="DX850" s="292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2"/>
      <c r="EL850" s="292"/>
      <c r="EM850" s="292"/>
      <c r="EN850" s="292"/>
    </row>
    <row r="851" spans="1:1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2"/>
      <c r="DS851" s="292"/>
      <c r="DT851" s="292"/>
      <c r="DU851" s="292"/>
      <c r="DV851" s="292"/>
      <c r="DW851" s="292"/>
      <c r="DX851" s="292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2"/>
      <c r="EL851" s="292"/>
      <c r="EM851" s="292"/>
      <c r="EN851" s="292"/>
    </row>
    <row r="852" spans="1:1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2"/>
      <c r="DS852" s="292"/>
      <c r="DT852" s="292"/>
      <c r="DU852" s="292"/>
      <c r="DV852" s="292"/>
      <c r="DW852" s="292"/>
      <c r="DX852" s="292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2"/>
      <c r="EL852" s="292"/>
      <c r="EM852" s="292"/>
      <c r="EN852" s="292"/>
    </row>
    <row r="853" spans="1:1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2"/>
      <c r="DS853" s="292"/>
      <c r="DT853" s="292"/>
      <c r="DU853" s="292"/>
      <c r="DV853" s="292"/>
      <c r="DW853" s="292"/>
      <c r="DX853" s="292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2"/>
      <c r="EL853" s="292"/>
      <c r="EM853" s="292"/>
      <c r="EN853" s="292"/>
    </row>
    <row r="854" spans="1:1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2"/>
      <c r="DS854" s="292"/>
      <c r="DT854" s="292"/>
      <c r="DU854" s="292"/>
      <c r="DV854" s="292"/>
      <c r="DW854" s="292"/>
      <c r="DX854" s="292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2"/>
      <c r="EL854" s="292"/>
      <c r="EM854" s="292"/>
      <c r="EN854" s="292"/>
    </row>
    <row r="855" spans="1:1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2"/>
      <c r="DS855" s="292"/>
      <c r="DT855" s="292"/>
      <c r="DU855" s="292"/>
      <c r="DV855" s="292"/>
      <c r="DW855" s="292"/>
      <c r="DX855" s="292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2"/>
      <c r="EL855" s="292"/>
      <c r="EM855" s="292"/>
      <c r="EN855" s="292"/>
    </row>
    <row r="856" spans="1:1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2"/>
      <c r="DS856" s="292"/>
      <c r="DT856" s="292"/>
      <c r="DU856" s="292"/>
      <c r="DV856" s="292"/>
      <c r="DW856" s="292"/>
      <c r="DX856" s="292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2"/>
      <c r="EL856" s="292"/>
      <c r="EM856" s="292"/>
      <c r="EN856" s="292"/>
    </row>
    <row r="857" spans="1:1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2"/>
      <c r="DS857" s="292"/>
      <c r="DT857" s="292"/>
      <c r="DU857" s="292"/>
      <c r="DV857" s="292"/>
      <c r="DW857" s="292"/>
      <c r="DX857" s="292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2"/>
      <c r="EL857" s="292"/>
      <c r="EM857" s="292"/>
      <c r="EN857" s="292"/>
    </row>
    <row r="858" spans="1:1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2"/>
      <c r="DS858" s="292"/>
      <c r="DT858" s="292"/>
      <c r="DU858" s="292"/>
      <c r="DV858" s="292"/>
      <c r="DW858" s="292"/>
      <c r="DX858" s="292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2"/>
      <c r="EL858" s="292"/>
      <c r="EM858" s="292"/>
      <c r="EN858" s="292"/>
    </row>
    <row r="859" spans="1:1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2"/>
      <c r="DS859" s="292"/>
      <c r="DT859" s="292"/>
      <c r="DU859" s="292"/>
      <c r="DV859" s="292"/>
      <c r="DW859" s="292"/>
      <c r="DX859" s="292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2"/>
      <c r="EL859" s="292"/>
      <c r="EM859" s="292"/>
      <c r="EN859" s="292"/>
    </row>
    <row r="860" spans="1:1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2"/>
      <c r="DS860" s="292"/>
      <c r="DT860" s="292"/>
      <c r="DU860" s="292"/>
      <c r="DV860" s="292"/>
      <c r="DW860" s="292"/>
      <c r="DX860" s="292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2"/>
      <c r="EL860" s="292"/>
      <c r="EM860" s="292"/>
      <c r="EN860" s="292"/>
    </row>
    <row r="861" spans="1:1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2"/>
      <c r="DS861" s="292"/>
      <c r="DT861" s="292"/>
      <c r="DU861" s="292"/>
      <c r="DV861" s="292"/>
      <c r="DW861" s="292"/>
      <c r="DX861" s="292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2"/>
      <c r="EL861" s="292"/>
      <c r="EM861" s="292"/>
      <c r="EN861" s="292"/>
    </row>
    <row r="862" spans="1:1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2"/>
      <c r="DS862" s="292"/>
      <c r="DT862" s="292"/>
      <c r="DU862" s="292"/>
      <c r="DV862" s="292"/>
      <c r="DW862" s="292"/>
      <c r="DX862" s="292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2"/>
      <c r="EL862" s="292"/>
      <c r="EM862" s="292"/>
      <c r="EN862" s="292"/>
    </row>
    <row r="863" spans="1:1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2"/>
      <c r="DS863" s="292"/>
      <c r="DT863" s="292"/>
      <c r="DU863" s="292"/>
      <c r="DV863" s="292"/>
      <c r="DW863" s="292"/>
      <c r="DX863" s="292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2"/>
      <c r="EL863" s="292"/>
      <c r="EM863" s="292"/>
      <c r="EN863" s="292"/>
    </row>
    <row r="864" spans="1:1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2"/>
      <c r="DS864" s="292"/>
      <c r="DT864" s="292"/>
      <c r="DU864" s="292"/>
      <c r="DV864" s="292"/>
      <c r="DW864" s="292"/>
      <c r="DX864" s="292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2"/>
      <c r="EL864" s="292"/>
      <c r="EM864" s="292"/>
      <c r="EN864" s="292"/>
    </row>
    <row r="865" spans="1:1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2"/>
      <c r="DS865" s="292"/>
      <c r="DT865" s="292"/>
      <c r="DU865" s="292"/>
      <c r="DV865" s="292"/>
      <c r="DW865" s="292"/>
      <c r="DX865" s="292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2"/>
      <c r="EL865" s="292"/>
      <c r="EM865" s="292"/>
      <c r="EN865" s="292"/>
    </row>
    <row r="866" spans="1:1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2"/>
      <c r="DS866" s="292"/>
      <c r="DT866" s="292"/>
      <c r="DU866" s="292"/>
      <c r="DV866" s="292"/>
      <c r="DW866" s="292"/>
      <c r="DX866" s="292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2"/>
      <c r="EL866" s="292"/>
      <c r="EM866" s="292"/>
      <c r="EN866" s="292"/>
    </row>
    <row r="867" spans="1:1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2"/>
      <c r="DS867" s="292"/>
      <c r="DT867" s="292"/>
      <c r="DU867" s="292"/>
      <c r="DV867" s="292"/>
      <c r="DW867" s="292"/>
      <c r="DX867" s="292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2"/>
      <c r="EL867" s="292"/>
      <c r="EM867" s="292"/>
      <c r="EN867" s="292"/>
    </row>
    <row r="868" spans="1:1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2"/>
      <c r="DS868" s="292"/>
      <c r="DT868" s="292"/>
      <c r="DU868" s="292"/>
      <c r="DV868" s="292"/>
      <c r="DW868" s="292"/>
      <c r="DX868" s="292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2"/>
      <c r="EL868" s="292"/>
      <c r="EM868" s="292"/>
      <c r="EN868" s="292"/>
    </row>
    <row r="869" spans="1:1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2"/>
      <c r="DS869" s="292"/>
      <c r="DT869" s="292"/>
      <c r="DU869" s="292"/>
      <c r="DV869" s="292"/>
      <c r="DW869" s="292"/>
      <c r="DX869" s="292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2"/>
      <c r="EL869" s="292"/>
      <c r="EM869" s="292"/>
      <c r="EN869" s="292"/>
    </row>
    <row r="870" spans="1:1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2"/>
      <c r="DS870" s="292"/>
      <c r="DT870" s="292"/>
      <c r="DU870" s="292"/>
      <c r="DV870" s="292"/>
      <c r="DW870" s="292"/>
      <c r="DX870" s="292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2"/>
      <c r="EL870" s="292"/>
      <c r="EM870" s="292"/>
      <c r="EN870" s="292"/>
    </row>
    <row r="871" spans="1:1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2"/>
      <c r="DS871" s="292"/>
      <c r="DT871" s="292"/>
      <c r="DU871" s="292"/>
      <c r="DV871" s="292"/>
      <c r="DW871" s="292"/>
      <c r="DX871" s="292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2"/>
      <c r="EL871" s="292"/>
      <c r="EM871" s="292"/>
      <c r="EN871" s="292"/>
    </row>
    <row r="872" spans="1:1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2"/>
      <c r="DS872" s="292"/>
      <c r="DT872" s="292"/>
      <c r="DU872" s="292"/>
      <c r="DV872" s="292"/>
      <c r="DW872" s="292"/>
      <c r="DX872" s="292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2"/>
      <c r="EL872" s="292"/>
      <c r="EM872" s="292"/>
      <c r="EN872" s="292"/>
    </row>
    <row r="873" spans="1:1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2"/>
      <c r="DS873" s="292"/>
      <c r="DT873" s="292"/>
      <c r="DU873" s="292"/>
      <c r="DV873" s="292"/>
      <c r="DW873" s="292"/>
      <c r="DX873" s="292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2"/>
      <c r="EL873" s="292"/>
      <c r="EM873" s="292"/>
      <c r="EN873" s="292"/>
    </row>
    <row r="874" spans="1:1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2"/>
      <c r="DS874" s="292"/>
      <c r="DT874" s="292"/>
      <c r="DU874" s="292"/>
      <c r="DV874" s="292"/>
      <c r="DW874" s="292"/>
      <c r="DX874" s="292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2"/>
      <c r="EL874" s="292"/>
      <c r="EM874" s="292"/>
      <c r="EN874" s="292"/>
    </row>
    <row r="875" spans="1:1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2"/>
      <c r="DS875" s="292"/>
      <c r="DT875" s="292"/>
      <c r="DU875" s="292"/>
      <c r="DV875" s="292"/>
      <c r="DW875" s="292"/>
      <c r="DX875" s="292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2"/>
      <c r="EL875" s="292"/>
      <c r="EM875" s="292"/>
      <c r="EN875" s="292"/>
    </row>
    <row r="876" spans="1:1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2"/>
      <c r="DS876" s="292"/>
      <c r="DT876" s="292"/>
      <c r="DU876" s="292"/>
      <c r="DV876" s="292"/>
      <c r="DW876" s="292"/>
      <c r="DX876" s="292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2"/>
      <c r="EL876" s="292"/>
      <c r="EM876" s="292"/>
      <c r="EN876" s="292"/>
    </row>
    <row r="877" spans="1:1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2"/>
      <c r="DS877" s="292"/>
      <c r="DT877" s="292"/>
      <c r="DU877" s="292"/>
      <c r="DV877" s="292"/>
      <c r="DW877" s="292"/>
      <c r="DX877" s="292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2"/>
      <c r="EL877" s="292"/>
      <c r="EM877" s="292"/>
      <c r="EN877" s="292"/>
    </row>
    <row r="878" spans="1:1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2"/>
      <c r="DS878" s="292"/>
      <c r="DT878" s="292"/>
      <c r="DU878" s="292"/>
      <c r="DV878" s="292"/>
      <c r="DW878" s="292"/>
      <c r="DX878" s="292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2"/>
      <c r="EL878" s="292"/>
      <c r="EM878" s="292"/>
      <c r="EN878" s="292"/>
    </row>
    <row r="879" spans="1:1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2"/>
      <c r="DS879" s="292"/>
      <c r="DT879" s="292"/>
      <c r="DU879" s="292"/>
      <c r="DV879" s="292"/>
      <c r="DW879" s="292"/>
      <c r="DX879" s="292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2"/>
      <c r="EL879" s="292"/>
      <c r="EM879" s="292"/>
      <c r="EN879" s="292"/>
    </row>
    <row r="880" spans="1:1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2"/>
      <c r="DS880" s="292"/>
      <c r="DT880" s="292"/>
      <c r="DU880" s="292"/>
      <c r="DV880" s="292"/>
      <c r="DW880" s="292"/>
      <c r="DX880" s="292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2"/>
      <c r="EL880" s="292"/>
      <c r="EM880" s="292"/>
      <c r="EN880" s="292"/>
    </row>
    <row r="881" spans="1:1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2"/>
      <c r="DS881" s="292"/>
      <c r="DT881" s="292"/>
      <c r="DU881" s="292"/>
      <c r="DV881" s="292"/>
      <c r="DW881" s="292"/>
      <c r="DX881" s="292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2"/>
      <c r="EL881" s="292"/>
      <c r="EM881" s="292"/>
      <c r="EN881" s="292"/>
    </row>
    <row r="882" spans="1:1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2"/>
      <c r="DS882" s="292"/>
      <c r="DT882" s="292"/>
      <c r="DU882" s="292"/>
      <c r="DV882" s="292"/>
      <c r="DW882" s="292"/>
      <c r="DX882" s="292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2"/>
      <c r="EL882" s="292"/>
      <c r="EM882" s="292"/>
      <c r="EN882" s="292"/>
    </row>
    <row r="883" spans="1:1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2"/>
      <c r="DS883" s="292"/>
      <c r="DT883" s="292"/>
      <c r="DU883" s="292"/>
      <c r="DV883" s="292"/>
      <c r="DW883" s="292"/>
      <c r="DX883" s="292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2"/>
      <c r="EL883" s="292"/>
      <c r="EM883" s="292"/>
      <c r="EN883" s="292"/>
    </row>
    <row r="884" spans="1:1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2"/>
      <c r="DS884" s="292"/>
      <c r="DT884" s="292"/>
      <c r="DU884" s="292"/>
      <c r="DV884" s="292"/>
      <c r="DW884" s="292"/>
      <c r="DX884" s="292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2"/>
      <c r="EL884" s="292"/>
      <c r="EM884" s="292"/>
      <c r="EN884" s="292"/>
    </row>
    <row r="885" spans="1:1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2"/>
      <c r="DS885" s="292"/>
      <c r="DT885" s="292"/>
      <c r="DU885" s="292"/>
      <c r="DV885" s="292"/>
      <c r="DW885" s="292"/>
      <c r="DX885" s="292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2"/>
      <c r="EL885" s="292"/>
      <c r="EM885" s="292"/>
      <c r="EN885" s="292"/>
    </row>
    <row r="886" spans="1:1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2"/>
      <c r="DS886" s="292"/>
      <c r="DT886" s="292"/>
      <c r="DU886" s="292"/>
      <c r="DV886" s="292"/>
      <c r="DW886" s="292"/>
      <c r="DX886" s="292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2"/>
      <c r="EL886" s="292"/>
      <c r="EM886" s="292"/>
      <c r="EN886" s="292"/>
    </row>
    <row r="887" spans="1:1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2"/>
      <c r="DS887" s="292"/>
      <c r="DT887" s="292"/>
      <c r="DU887" s="292"/>
      <c r="DV887" s="292"/>
      <c r="DW887" s="292"/>
      <c r="DX887" s="292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2"/>
      <c r="EL887" s="292"/>
      <c r="EM887" s="292"/>
      <c r="EN887" s="292"/>
    </row>
    <row r="888" spans="1:1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2"/>
      <c r="DS888" s="292"/>
      <c r="DT888" s="292"/>
      <c r="DU888" s="292"/>
      <c r="DV888" s="292"/>
      <c r="DW888" s="292"/>
      <c r="DX888" s="292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2"/>
      <c r="EL888" s="292"/>
      <c r="EM888" s="292"/>
      <c r="EN888" s="292"/>
    </row>
    <row r="889" spans="1:1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2"/>
      <c r="DS889" s="292"/>
      <c r="DT889" s="292"/>
      <c r="DU889" s="292"/>
      <c r="DV889" s="292"/>
      <c r="DW889" s="292"/>
      <c r="DX889" s="292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2"/>
      <c r="EL889" s="292"/>
      <c r="EM889" s="292"/>
      <c r="EN889" s="292"/>
    </row>
    <row r="890" spans="1:1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2"/>
      <c r="DS890" s="292"/>
      <c r="DT890" s="292"/>
      <c r="DU890" s="292"/>
      <c r="DV890" s="292"/>
      <c r="DW890" s="292"/>
      <c r="DX890" s="292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2"/>
      <c r="EL890" s="292"/>
      <c r="EM890" s="292"/>
      <c r="EN890" s="292"/>
    </row>
    <row r="891" spans="1:1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2"/>
      <c r="DS891" s="292"/>
      <c r="DT891" s="292"/>
      <c r="DU891" s="292"/>
      <c r="DV891" s="292"/>
      <c r="DW891" s="292"/>
      <c r="DX891" s="292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2"/>
      <c r="EL891" s="292"/>
      <c r="EM891" s="292"/>
      <c r="EN891" s="292"/>
    </row>
    <row r="892" spans="1:1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2"/>
      <c r="DS892" s="292"/>
      <c r="DT892" s="292"/>
      <c r="DU892" s="292"/>
      <c r="DV892" s="292"/>
      <c r="DW892" s="292"/>
      <c r="DX892" s="292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2"/>
      <c r="EL892" s="292"/>
      <c r="EM892" s="292"/>
      <c r="EN892" s="292"/>
    </row>
    <row r="893" spans="1:1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2"/>
      <c r="DS893" s="292"/>
      <c r="DT893" s="292"/>
      <c r="DU893" s="292"/>
      <c r="DV893" s="292"/>
      <c r="DW893" s="292"/>
      <c r="DX893" s="292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2"/>
      <c r="EL893" s="292"/>
      <c r="EM893" s="292"/>
      <c r="EN893" s="292"/>
    </row>
    <row r="894" spans="1:1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2"/>
      <c r="DS894" s="292"/>
      <c r="DT894" s="292"/>
      <c r="DU894" s="292"/>
      <c r="DV894" s="292"/>
      <c r="DW894" s="292"/>
      <c r="DX894" s="292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2"/>
      <c r="EL894" s="292"/>
      <c r="EM894" s="292"/>
      <c r="EN894" s="292"/>
    </row>
    <row r="895" spans="1:1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2"/>
      <c r="DS895" s="292"/>
      <c r="DT895" s="292"/>
      <c r="DU895" s="292"/>
      <c r="DV895" s="292"/>
      <c r="DW895" s="292"/>
      <c r="DX895" s="292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2"/>
      <c r="EL895" s="292"/>
      <c r="EM895" s="292"/>
      <c r="EN895" s="292"/>
    </row>
    <row r="896" spans="1:1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2"/>
      <c r="DS896" s="292"/>
      <c r="DT896" s="292"/>
      <c r="DU896" s="292"/>
      <c r="DV896" s="292"/>
      <c r="DW896" s="292"/>
      <c r="DX896" s="292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2"/>
      <c r="EL896" s="292"/>
      <c r="EM896" s="292"/>
      <c r="EN896" s="292"/>
    </row>
    <row r="897" spans="1:1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2"/>
      <c r="DS897" s="292"/>
      <c r="DT897" s="292"/>
      <c r="DU897" s="292"/>
      <c r="DV897" s="292"/>
      <c r="DW897" s="292"/>
      <c r="DX897" s="292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2"/>
      <c r="EL897" s="292"/>
      <c r="EM897" s="292"/>
      <c r="EN897" s="292"/>
    </row>
    <row r="898" spans="1:1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2"/>
      <c r="DS898" s="292"/>
      <c r="DT898" s="292"/>
      <c r="DU898" s="292"/>
      <c r="DV898" s="292"/>
      <c r="DW898" s="292"/>
      <c r="DX898" s="292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2"/>
      <c r="EL898" s="292"/>
      <c r="EM898" s="292"/>
      <c r="EN898" s="292"/>
    </row>
    <row r="899" spans="1:1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2"/>
      <c r="DS899" s="292"/>
      <c r="DT899" s="292"/>
      <c r="DU899" s="292"/>
      <c r="DV899" s="292"/>
      <c r="DW899" s="292"/>
      <c r="DX899" s="292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2"/>
      <c r="EL899" s="292"/>
      <c r="EM899" s="292"/>
      <c r="EN899" s="292"/>
    </row>
    <row r="900" spans="1:1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2"/>
      <c r="DS900" s="292"/>
      <c r="DT900" s="292"/>
      <c r="DU900" s="292"/>
      <c r="DV900" s="292"/>
      <c r="DW900" s="292"/>
      <c r="DX900" s="292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2"/>
      <c r="EL900" s="292"/>
      <c r="EM900" s="292"/>
      <c r="EN900" s="292"/>
    </row>
    <row r="901" spans="1:1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2"/>
      <c r="DS901" s="292"/>
      <c r="DT901" s="292"/>
      <c r="DU901" s="292"/>
      <c r="DV901" s="292"/>
      <c r="DW901" s="292"/>
      <c r="DX901" s="292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2"/>
      <c r="EL901" s="292"/>
      <c r="EM901" s="292"/>
      <c r="EN901" s="292"/>
    </row>
    <row r="902" spans="1:1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2"/>
      <c r="DS902" s="292"/>
      <c r="DT902" s="292"/>
      <c r="DU902" s="292"/>
      <c r="DV902" s="292"/>
      <c r="DW902" s="292"/>
      <c r="DX902" s="292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2"/>
      <c r="EL902" s="292"/>
      <c r="EM902" s="292"/>
      <c r="EN902" s="292"/>
    </row>
    <row r="903" spans="1:1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2"/>
      <c r="DS903" s="292"/>
      <c r="DT903" s="292"/>
      <c r="DU903" s="292"/>
      <c r="DV903" s="292"/>
      <c r="DW903" s="292"/>
      <c r="DX903" s="292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2"/>
      <c r="EL903" s="292"/>
      <c r="EM903" s="292"/>
      <c r="EN903" s="292"/>
    </row>
    <row r="904" spans="1:1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2"/>
      <c r="DS904" s="292"/>
      <c r="DT904" s="292"/>
      <c r="DU904" s="292"/>
      <c r="DV904" s="292"/>
      <c r="DW904" s="292"/>
      <c r="DX904" s="292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2"/>
      <c r="EL904" s="292"/>
      <c r="EM904" s="292"/>
      <c r="EN904" s="292"/>
    </row>
    <row r="905" spans="1:1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2"/>
      <c r="DS905" s="292"/>
      <c r="DT905" s="292"/>
      <c r="DU905" s="292"/>
      <c r="DV905" s="292"/>
      <c r="DW905" s="292"/>
      <c r="DX905" s="292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2"/>
      <c r="EL905" s="292"/>
      <c r="EM905" s="292"/>
      <c r="EN905" s="292"/>
    </row>
    <row r="906" spans="1:1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2"/>
      <c r="DS906" s="292"/>
      <c r="DT906" s="292"/>
      <c r="DU906" s="292"/>
      <c r="DV906" s="292"/>
      <c r="DW906" s="292"/>
      <c r="DX906" s="292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2"/>
      <c r="EL906" s="292"/>
      <c r="EM906" s="292"/>
      <c r="EN906" s="292"/>
    </row>
    <row r="907" spans="1:1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2"/>
      <c r="DS907" s="292"/>
      <c r="DT907" s="292"/>
      <c r="DU907" s="292"/>
      <c r="DV907" s="292"/>
      <c r="DW907" s="292"/>
      <c r="DX907" s="292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2"/>
      <c r="EL907" s="292"/>
      <c r="EM907" s="292"/>
      <c r="EN907" s="292"/>
    </row>
    <row r="908" spans="1:1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2"/>
      <c r="DS908" s="292"/>
      <c r="DT908" s="292"/>
      <c r="DU908" s="292"/>
      <c r="DV908" s="292"/>
      <c r="DW908" s="292"/>
      <c r="DX908" s="292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2"/>
      <c r="EL908" s="292"/>
      <c r="EM908" s="292"/>
      <c r="EN908" s="292"/>
    </row>
    <row r="909" spans="1:1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2"/>
      <c r="DS909" s="292"/>
      <c r="DT909" s="292"/>
      <c r="DU909" s="292"/>
      <c r="DV909" s="292"/>
      <c r="DW909" s="292"/>
      <c r="DX909" s="292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2"/>
      <c r="EL909" s="292"/>
      <c r="EM909" s="292"/>
      <c r="EN909" s="292"/>
    </row>
    <row r="910" spans="1:1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2"/>
      <c r="DS910" s="292"/>
      <c r="DT910" s="292"/>
      <c r="DU910" s="292"/>
      <c r="DV910" s="292"/>
      <c r="DW910" s="292"/>
      <c r="DX910" s="292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2"/>
      <c r="EL910" s="292"/>
      <c r="EM910" s="292"/>
      <c r="EN910" s="292"/>
    </row>
    <row r="911" spans="1:1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2"/>
      <c r="DS911" s="292"/>
      <c r="DT911" s="292"/>
      <c r="DU911" s="292"/>
      <c r="DV911" s="292"/>
      <c r="DW911" s="292"/>
      <c r="DX911" s="292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2"/>
      <c r="EL911" s="292"/>
      <c r="EM911" s="292"/>
      <c r="EN911" s="292"/>
    </row>
    <row r="912" spans="1:1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2"/>
      <c r="DS912" s="292"/>
      <c r="DT912" s="292"/>
      <c r="DU912" s="292"/>
      <c r="DV912" s="292"/>
      <c r="DW912" s="292"/>
      <c r="DX912" s="292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2"/>
      <c r="EL912" s="292"/>
      <c r="EM912" s="292"/>
      <c r="EN912" s="292"/>
    </row>
    <row r="913" spans="1:1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2"/>
      <c r="DS913" s="292"/>
      <c r="DT913" s="292"/>
      <c r="DU913" s="292"/>
      <c r="DV913" s="292"/>
      <c r="DW913" s="292"/>
      <c r="DX913" s="292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2"/>
      <c r="EL913" s="292"/>
      <c r="EM913" s="292"/>
      <c r="EN913" s="292"/>
    </row>
    <row r="914" spans="1:1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2"/>
      <c r="DS914" s="292"/>
      <c r="DT914" s="292"/>
      <c r="DU914" s="292"/>
      <c r="DV914" s="292"/>
      <c r="DW914" s="292"/>
      <c r="DX914" s="292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2"/>
      <c r="EL914" s="292"/>
      <c r="EM914" s="292"/>
      <c r="EN914" s="292"/>
    </row>
    <row r="915" spans="1:1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2"/>
      <c r="DS915" s="292"/>
      <c r="DT915" s="292"/>
      <c r="DU915" s="292"/>
      <c r="DV915" s="292"/>
      <c r="DW915" s="292"/>
      <c r="DX915" s="292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2"/>
      <c r="EL915" s="292"/>
      <c r="EM915" s="292"/>
      <c r="EN915" s="292"/>
    </row>
    <row r="916" spans="1:1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2"/>
      <c r="DS916" s="292"/>
      <c r="DT916" s="292"/>
      <c r="DU916" s="292"/>
      <c r="DV916" s="292"/>
      <c r="DW916" s="292"/>
      <c r="DX916" s="292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2"/>
      <c r="EL916" s="292"/>
      <c r="EM916" s="292"/>
      <c r="EN916" s="292"/>
    </row>
    <row r="917" spans="1:1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2"/>
      <c r="DS917" s="292"/>
      <c r="DT917" s="292"/>
      <c r="DU917" s="292"/>
      <c r="DV917" s="292"/>
      <c r="DW917" s="292"/>
      <c r="DX917" s="292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2"/>
      <c r="EL917" s="292"/>
      <c r="EM917" s="292"/>
      <c r="EN917" s="292"/>
    </row>
    <row r="918" spans="1:1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2"/>
      <c r="DS918" s="292"/>
      <c r="DT918" s="292"/>
      <c r="DU918" s="292"/>
      <c r="DV918" s="292"/>
      <c r="DW918" s="292"/>
      <c r="DX918" s="292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2"/>
      <c r="EL918" s="292"/>
      <c r="EM918" s="292"/>
      <c r="EN918" s="292"/>
    </row>
    <row r="919" spans="1:1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2"/>
      <c r="DS919" s="292"/>
      <c r="DT919" s="292"/>
      <c r="DU919" s="292"/>
      <c r="DV919" s="292"/>
      <c r="DW919" s="292"/>
      <c r="DX919" s="292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2"/>
      <c r="EL919" s="292"/>
      <c r="EM919" s="292"/>
      <c r="EN919" s="292"/>
    </row>
    <row r="920" spans="1:1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2"/>
      <c r="DS920" s="292"/>
      <c r="DT920" s="292"/>
      <c r="DU920" s="292"/>
      <c r="DV920" s="292"/>
      <c r="DW920" s="292"/>
      <c r="DX920" s="292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2"/>
      <c r="EL920" s="292"/>
      <c r="EM920" s="292"/>
      <c r="EN920" s="292"/>
    </row>
    <row r="921" spans="1:1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2"/>
      <c r="DS921" s="292"/>
      <c r="DT921" s="292"/>
      <c r="DU921" s="292"/>
      <c r="DV921" s="292"/>
      <c r="DW921" s="292"/>
      <c r="DX921" s="292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2"/>
      <c r="EL921" s="292"/>
      <c r="EM921" s="292"/>
      <c r="EN921" s="292"/>
    </row>
    <row r="922" spans="1:1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2"/>
      <c r="DS922" s="292"/>
      <c r="DT922" s="292"/>
      <c r="DU922" s="292"/>
      <c r="DV922" s="292"/>
      <c r="DW922" s="292"/>
      <c r="DX922" s="292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2"/>
      <c r="EL922" s="292"/>
      <c r="EM922" s="292"/>
      <c r="EN922" s="292"/>
    </row>
    <row r="923" spans="1:1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2"/>
      <c r="DS923" s="292"/>
      <c r="DT923" s="292"/>
      <c r="DU923" s="292"/>
      <c r="DV923" s="292"/>
      <c r="DW923" s="292"/>
      <c r="DX923" s="292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2"/>
      <c r="EL923" s="292"/>
      <c r="EM923" s="292"/>
      <c r="EN923" s="292"/>
    </row>
    <row r="924" spans="1:1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2"/>
      <c r="DS924" s="292"/>
      <c r="DT924" s="292"/>
      <c r="DU924" s="292"/>
      <c r="DV924" s="292"/>
      <c r="DW924" s="292"/>
      <c r="DX924" s="292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2"/>
      <c r="EL924" s="292"/>
      <c r="EM924" s="292"/>
      <c r="EN924" s="292"/>
    </row>
    <row r="925" spans="1:1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2"/>
      <c r="DS925" s="292"/>
      <c r="DT925" s="292"/>
      <c r="DU925" s="292"/>
      <c r="DV925" s="292"/>
      <c r="DW925" s="292"/>
      <c r="DX925" s="292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2"/>
      <c r="EL925" s="292"/>
      <c r="EM925" s="292"/>
      <c r="EN925" s="292"/>
    </row>
    <row r="926" spans="1:1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2"/>
      <c r="DS926" s="292"/>
      <c r="DT926" s="292"/>
      <c r="DU926" s="292"/>
      <c r="DV926" s="292"/>
      <c r="DW926" s="292"/>
      <c r="DX926" s="292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2"/>
      <c r="EL926" s="292"/>
      <c r="EM926" s="292"/>
      <c r="EN926" s="292"/>
    </row>
    <row r="927" spans="1:1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2"/>
      <c r="DS927" s="292"/>
      <c r="DT927" s="292"/>
      <c r="DU927" s="292"/>
      <c r="DV927" s="292"/>
      <c r="DW927" s="292"/>
      <c r="DX927" s="292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2"/>
      <c r="EL927" s="292"/>
      <c r="EM927" s="292"/>
      <c r="EN927" s="292"/>
    </row>
    <row r="928" spans="1:1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2"/>
      <c r="DS928" s="292"/>
      <c r="DT928" s="292"/>
      <c r="DU928" s="292"/>
      <c r="DV928" s="292"/>
      <c r="DW928" s="292"/>
      <c r="DX928" s="292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2"/>
      <c r="EL928" s="292"/>
      <c r="EM928" s="292"/>
      <c r="EN928" s="292"/>
    </row>
    <row r="929" spans="1:1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2"/>
      <c r="DS929" s="292"/>
      <c r="DT929" s="292"/>
      <c r="DU929" s="292"/>
      <c r="DV929" s="292"/>
      <c r="DW929" s="292"/>
      <c r="DX929" s="292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2"/>
      <c r="EL929" s="292"/>
      <c r="EM929" s="292"/>
      <c r="EN929" s="292"/>
    </row>
    <row r="930" spans="1:1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2"/>
      <c r="DS930" s="292"/>
      <c r="DT930" s="292"/>
      <c r="DU930" s="292"/>
      <c r="DV930" s="292"/>
      <c r="DW930" s="292"/>
      <c r="DX930" s="292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2"/>
      <c r="EL930" s="292"/>
      <c r="EM930" s="292"/>
      <c r="EN930" s="292"/>
    </row>
    <row r="931" spans="1:1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2"/>
      <c r="DS931" s="292"/>
      <c r="DT931" s="292"/>
      <c r="DU931" s="292"/>
      <c r="DV931" s="292"/>
      <c r="DW931" s="292"/>
      <c r="DX931" s="292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2"/>
      <c r="EL931" s="292"/>
      <c r="EM931" s="292"/>
      <c r="EN931" s="292"/>
    </row>
    <row r="932" spans="1:1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2"/>
      <c r="DS932" s="292"/>
      <c r="DT932" s="292"/>
      <c r="DU932" s="292"/>
      <c r="DV932" s="292"/>
      <c r="DW932" s="292"/>
      <c r="DX932" s="292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2"/>
      <c r="EL932" s="292"/>
      <c r="EM932" s="292"/>
      <c r="EN932" s="292"/>
    </row>
    <row r="933" spans="1:1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2"/>
      <c r="DS933" s="292"/>
      <c r="DT933" s="292"/>
      <c r="DU933" s="292"/>
      <c r="DV933" s="292"/>
      <c r="DW933" s="292"/>
      <c r="DX933" s="292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2"/>
      <c r="EL933" s="292"/>
      <c r="EM933" s="292"/>
      <c r="EN933" s="292"/>
    </row>
    <row r="934" spans="1:1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2"/>
      <c r="DS934" s="292"/>
      <c r="DT934" s="292"/>
      <c r="DU934" s="292"/>
      <c r="DV934" s="292"/>
      <c r="DW934" s="292"/>
      <c r="DX934" s="292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2"/>
      <c r="EL934" s="292"/>
      <c r="EM934" s="292"/>
      <c r="EN934" s="292"/>
    </row>
    <row r="935" spans="1:1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2"/>
      <c r="DS935" s="292"/>
      <c r="DT935" s="292"/>
      <c r="DU935" s="292"/>
      <c r="DV935" s="292"/>
      <c r="DW935" s="292"/>
      <c r="DX935" s="292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2"/>
      <c r="EL935" s="292"/>
      <c r="EM935" s="292"/>
      <c r="EN935" s="292"/>
    </row>
    <row r="936" spans="1:1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2"/>
      <c r="DS936" s="292"/>
      <c r="DT936" s="292"/>
      <c r="DU936" s="292"/>
      <c r="DV936" s="292"/>
      <c r="DW936" s="292"/>
      <c r="DX936" s="292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2"/>
      <c r="EL936" s="292"/>
      <c r="EM936" s="292"/>
      <c r="EN936" s="292"/>
    </row>
    <row r="937" spans="1:1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2"/>
      <c r="DS937" s="292"/>
      <c r="DT937" s="292"/>
      <c r="DU937" s="292"/>
      <c r="DV937" s="292"/>
      <c r="DW937" s="292"/>
      <c r="DX937" s="292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2"/>
      <c r="EL937" s="292"/>
      <c r="EM937" s="292"/>
      <c r="EN937" s="292"/>
    </row>
    <row r="938" spans="1:1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2"/>
      <c r="DS938" s="292"/>
      <c r="DT938" s="292"/>
      <c r="DU938" s="292"/>
      <c r="DV938" s="292"/>
      <c r="DW938" s="292"/>
      <c r="DX938" s="292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2"/>
      <c r="EL938" s="292"/>
      <c r="EM938" s="292"/>
      <c r="EN938" s="292"/>
    </row>
    <row r="939" spans="1:1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2"/>
      <c r="DS939" s="292"/>
      <c r="DT939" s="292"/>
      <c r="DU939" s="292"/>
      <c r="DV939" s="292"/>
      <c r="DW939" s="292"/>
      <c r="DX939" s="292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2"/>
      <c r="EL939" s="292"/>
      <c r="EM939" s="292"/>
      <c r="EN939" s="292"/>
    </row>
    <row r="940" spans="1:1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2"/>
      <c r="DS940" s="292"/>
      <c r="DT940" s="292"/>
      <c r="DU940" s="292"/>
      <c r="DV940" s="292"/>
      <c r="DW940" s="292"/>
      <c r="DX940" s="292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2"/>
      <c r="EL940" s="292"/>
      <c r="EM940" s="292"/>
      <c r="EN940" s="292"/>
    </row>
    <row r="941" spans="1:1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2"/>
      <c r="DS941" s="292"/>
      <c r="DT941" s="292"/>
      <c r="DU941" s="292"/>
      <c r="DV941" s="292"/>
      <c r="DW941" s="292"/>
      <c r="DX941" s="292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2"/>
      <c r="EL941" s="292"/>
      <c r="EM941" s="292"/>
      <c r="EN941" s="292"/>
    </row>
    <row r="942" spans="1:1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2"/>
      <c r="DS942" s="292"/>
      <c r="DT942" s="292"/>
      <c r="DU942" s="292"/>
      <c r="DV942" s="292"/>
      <c r="DW942" s="292"/>
      <c r="DX942" s="292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2"/>
      <c r="EL942" s="292"/>
      <c r="EM942" s="292"/>
      <c r="EN942" s="292"/>
    </row>
    <row r="943" spans="1:1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2"/>
      <c r="DS943" s="292"/>
      <c r="DT943" s="292"/>
      <c r="DU943" s="292"/>
      <c r="DV943" s="292"/>
      <c r="DW943" s="292"/>
      <c r="DX943" s="292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2"/>
      <c r="EL943" s="292"/>
      <c r="EM943" s="292"/>
      <c r="EN943" s="292"/>
    </row>
    <row r="944" spans="1:1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2"/>
      <c r="DS944" s="292"/>
      <c r="DT944" s="292"/>
      <c r="DU944" s="292"/>
      <c r="DV944" s="292"/>
      <c r="DW944" s="292"/>
      <c r="DX944" s="292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2"/>
      <c r="EL944" s="292"/>
      <c r="EM944" s="292"/>
      <c r="EN944" s="292"/>
    </row>
    <row r="945" spans="1:1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2"/>
      <c r="DS945" s="292"/>
      <c r="DT945" s="292"/>
      <c r="DU945" s="292"/>
      <c r="DV945" s="292"/>
      <c r="DW945" s="292"/>
      <c r="DX945" s="292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2"/>
      <c r="EL945" s="292"/>
      <c r="EM945" s="292"/>
      <c r="EN945" s="292"/>
    </row>
    <row r="946" spans="1:1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2"/>
      <c r="DS946" s="292"/>
      <c r="DT946" s="292"/>
      <c r="DU946" s="292"/>
      <c r="DV946" s="292"/>
      <c r="DW946" s="292"/>
      <c r="DX946" s="292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2"/>
      <c r="EL946" s="292"/>
      <c r="EM946" s="292"/>
      <c r="EN946" s="292"/>
    </row>
    <row r="947" spans="1:1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2"/>
      <c r="DS947" s="292"/>
      <c r="DT947" s="292"/>
      <c r="DU947" s="292"/>
      <c r="DV947" s="292"/>
      <c r="DW947" s="292"/>
      <c r="DX947" s="292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2"/>
      <c r="EL947" s="292"/>
      <c r="EM947" s="292"/>
      <c r="EN947" s="292"/>
    </row>
    <row r="948" spans="1:1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2"/>
      <c r="DS948" s="292"/>
      <c r="DT948" s="292"/>
      <c r="DU948" s="292"/>
      <c r="DV948" s="292"/>
      <c r="DW948" s="292"/>
      <c r="DX948" s="292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2"/>
      <c r="EL948" s="292"/>
      <c r="EM948" s="292"/>
      <c r="EN948" s="292"/>
    </row>
    <row r="949" spans="1:1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2"/>
      <c r="DS949" s="292"/>
      <c r="DT949" s="292"/>
      <c r="DU949" s="292"/>
      <c r="DV949" s="292"/>
      <c r="DW949" s="292"/>
      <c r="DX949" s="292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2"/>
      <c r="EL949" s="292"/>
      <c r="EM949" s="292"/>
      <c r="EN949" s="292"/>
    </row>
    <row r="950" spans="1:1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2"/>
      <c r="DS950" s="292"/>
      <c r="DT950" s="292"/>
      <c r="DU950" s="292"/>
      <c r="DV950" s="292"/>
      <c r="DW950" s="292"/>
      <c r="DX950" s="292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2"/>
      <c r="EL950" s="292"/>
      <c r="EM950" s="292"/>
      <c r="EN950" s="292"/>
    </row>
    <row r="951" spans="1:1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2"/>
      <c r="DS951" s="292"/>
      <c r="DT951" s="292"/>
      <c r="DU951" s="292"/>
      <c r="DV951" s="292"/>
      <c r="DW951" s="292"/>
      <c r="DX951" s="292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2"/>
      <c r="EL951" s="292"/>
      <c r="EM951" s="292"/>
      <c r="EN951" s="292"/>
    </row>
    <row r="952" spans="1:1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2"/>
      <c r="DS952" s="292"/>
      <c r="DT952" s="292"/>
      <c r="DU952" s="292"/>
      <c r="DV952" s="292"/>
      <c r="DW952" s="292"/>
      <c r="DX952" s="292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2"/>
      <c r="EL952" s="292"/>
      <c r="EM952" s="292"/>
      <c r="EN952" s="292"/>
    </row>
    <row r="953" spans="1:1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2"/>
      <c r="DS953" s="292"/>
      <c r="DT953" s="292"/>
      <c r="DU953" s="292"/>
      <c r="DV953" s="292"/>
      <c r="DW953" s="292"/>
      <c r="DX953" s="292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2"/>
      <c r="EL953" s="292"/>
      <c r="EM953" s="292"/>
      <c r="EN953" s="292"/>
    </row>
    <row r="954" spans="1:1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2"/>
      <c r="DS954" s="292"/>
      <c r="DT954" s="292"/>
      <c r="DU954" s="292"/>
      <c r="DV954" s="292"/>
      <c r="DW954" s="292"/>
      <c r="DX954" s="292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2"/>
      <c r="EL954" s="292"/>
      <c r="EM954" s="292"/>
      <c r="EN954" s="292"/>
    </row>
    <row r="955" spans="1:1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2"/>
      <c r="DS955" s="292"/>
      <c r="DT955" s="292"/>
      <c r="DU955" s="292"/>
      <c r="DV955" s="292"/>
      <c r="DW955" s="292"/>
      <c r="DX955" s="292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2"/>
      <c r="EL955" s="292"/>
      <c r="EM955" s="292"/>
      <c r="EN955" s="292"/>
    </row>
    <row r="956" spans="1:1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2"/>
      <c r="DS956" s="292"/>
      <c r="DT956" s="292"/>
      <c r="DU956" s="292"/>
      <c r="DV956" s="292"/>
      <c r="DW956" s="292"/>
      <c r="DX956" s="292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2"/>
      <c r="EL956" s="292"/>
      <c r="EM956" s="292"/>
      <c r="EN956" s="292"/>
    </row>
    <row r="957" spans="1:1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2"/>
      <c r="DS957" s="292"/>
      <c r="DT957" s="292"/>
      <c r="DU957" s="292"/>
      <c r="DV957" s="292"/>
      <c r="DW957" s="292"/>
      <c r="DX957" s="292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2"/>
      <c r="EL957" s="292"/>
      <c r="EM957" s="292"/>
      <c r="EN957" s="292"/>
    </row>
    <row r="958" spans="1:1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2"/>
      <c r="DS958" s="292"/>
      <c r="DT958" s="292"/>
      <c r="DU958" s="292"/>
      <c r="DV958" s="292"/>
      <c r="DW958" s="292"/>
      <c r="DX958" s="292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2"/>
      <c r="EL958" s="292"/>
      <c r="EM958" s="292"/>
      <c r="EN958" s="292"/>
    </row>
    <row r="959" spans="1:1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2"/>
      <c r="DS959" s="292"/>
      <c r="DT959" s="292"/>
      <c r="DU959" s="292"/>
      <c r="DV959" s="292"/>
      <c r="DW959" s="292"/>
      <c r="DX959" s="292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2"/>
      <c r="EL959" s="292"/>
      <c r="EM959" s="292"/>
      <c r="EN959" s="292"/>
    </row>
    <row r="960" spans="1:1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2"/>
      <c r="DS960" s="292"/>
      <c r="DT960" s="292"/>
      <c r="DU960" s="292"/>
      <c r="DV960" s="292"/>
      <c r="DW960" s="292"/>
      <c r="DX960" s="292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2"/>
      <c r="EL960" s="292"/>
      <c r="EM960" s="292"/>
      <c r="EN960" s="292"/>
    </row>
    <row r="961" spans="1:1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2"/>
      <c r="DS961" s="292"/>
      <c r="DT961" s="292"/>
      <c r="DU961" s="292"/>
      <c r="DV961" s="292"/>
      <c r="DW961" s="292"/>
      <c r="DX961" s="292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2"/>
      <c r="EL961" s="292"/>
      <c r="EM961" s="292"/>
      <c r="EN961" s="292"/>
    </row>
    <row r="962" spans="1:1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2"/>
      <c r="DS962" s="292"/>
      <c r="DT962" s="292"/>
      <c r="DU962" s="292"/>
      <c r="DV962" s="292"/>
      <c r="DW962" s="292"/>
      <c r="DX962" s="292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2"/>
      <c r="EL962" s="292"/>
      <c r="EM962" s="292"/>
      <c r="EN962" s="292"/>
    </row>
    <row r="963" spans="1:1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2"/>
      <c r="DS963" s="292"/>
      <c r="DT963" s="292"/>
      <c r="DU963" s="292"/>
      <c r="DV963" s="292"/>
      <c r="DW963" s="292"/>
      <c r="DX963" s="292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2"/>
      <c r="EL963" s="292"/>
      <c r="EM963" s="292"/>
      <c r="EN963" s="292"/>
    </row>
    <row r="964" spans="1:1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2"/>
      <c r="DS964" s="292"/>
      <c r="DT964" s="292"/>
      <c r="DU964" s="292"/>
      <c r="DV964" s="292"/>
      <c r="DW964" s="292"/>
      <c r="DX964" s="292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2"/>
      <c r="EL964" s="292"/>
      <c r="EM964" s="292"/>
      <c r="EN964" s="292"/>
    </row>
    <row r="965" spans="1:1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2"/>
      <c r="DS965" s="292"/>
      <c r="DT965" s="292"/>
      <c r="DU965" s="292"/>
      <c r="DV965" s="292"/>
      <c r="DW965" s="292"/>
      <c r="DX965" s="292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2"/>
      <c r="EL965" s="292"/>
      <c r="EM965" s="292"/>
      <c r="EN965" s="292"/>
    </row>
    <row r="966" spans="1:1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2"/>
      <c r="DS966" s="292"/>
      <c r="DT966" s="292"/>
      <c r="DU966" s="292"/>
      <c r="DV966" s="292"/>
      <c r="DW966" s="292"/>
      <c r="DX966" s="292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2"/>
      <c r="EL966" s="292"/>
      <c r="EM966" s="292"/>
      <c r="EN966" s="292"/>
    </row>
    <row r="967" spans="1:1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2"/>
      <c r="DS967" s="292"/>
      <c r="DT967" s="292"/>
      <c r="DU967" s="292"/>
      <c r="DV967" s="292"/>
      <c r="DW967" s="292"/>
      <c r="DX967" s="292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2"/>
      <c r="EL967" s="292"/>
      <c r="EM967" s="292"/>
      <c r="EN967" s="292"/>
    </row>
    <row r="968" spans="1:1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2"/>
      <c r="DS968" s="292"/>
      <c r="DT968" s="292"/>
      <c r="DU968" s="292"/>
      <c r="DV968" s="292"/>
      <c r="DW968" s="292"/>
      <c r="DX968" s="292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2"/>
      <c r="EL968" s="292"/>
      <c r="EM968" s="292"/>
      <c r="EN968" s="292"/>
    </row>
    <row r="969" spans="1:1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2"/>
      <c r="DS969" s="292"/>
      <c r="DT969" s="292"/>
      <c r="DU969" s="292"/>
      <c r="DV969" s="292"/>
      <c r="DW969" s="292"/>
      <c r="DX969" s="292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2"/>
      <c r="EL969" s="292"/>
      <c r="EM969" s="292"/>
      <c r="EN969" s="292"/>
    </row>
    <row r="970" spans="1:1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2"/>
      <c r="DS970" s="292"/>
      <c r="DT970" s="292"/>
      <c r="DU970" s="292"/>
      <c r="DV970" s="292"/>
      <c r="DW970" s="292"/>
      <c r="DX970" s="292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2"/>
      <c r="EL970" s="292"/>
      <c r="EM970" s="292"/>
      <c r="EN970" s="292"/>
    </row>
    <row r="971" spans="1:1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2"/>
      <c r="DS971" s="292"/>
      <c r="DT971" s="292"/>
      <c r="DU971" s="292"/>
      <c r="DV971" s="292"/>
      <c r="DW971" s="292"/>
      <c r="DX971" s="292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2"/>
      <c r="EL971" s="292"/>
      <c r="EM971" s="292"/>
      <c r="EN971" s="292"/>
    </row>
    <row r="972" spans="1:1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2"/>
      <c r="DS972" s="292"/>
      <c r="DT972" s="292"/>
      <c r="DU972" s="292"/>
      <c r="DV972" s="292"/>
      <c r="DW972" s="292"/>
      <c r="DX972" s="292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2"/>
      <c r="EL972" s="292"/>
      <c r="EM972" s="292"/>
      <c r="EN972" s="292"/>
    </row>
    <row r="973" spans="1:1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2"/>
      <c r="DS973" s="292"/>
      <c r="DT973" s="292"/>
      <c r="DU973" s="292"/>
      <c r="DV973" s="292"/>
      <c r="DW973" s="292"/>
      <c r="DX973" s="292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2"/>
      <c r="EL973" s="292"/>
      <c r="EM973" s="292"/>
      <c r="EN973" s="292"/>
    </row>
    <row r="974" spans="1:1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2"/>
      <c r="DS974" s="292"/>
      <c r="DT974" s="292"/>
      <c r="DU974" s="292"/>
      <c r="DV974" s="292"/>
      <c r="DW974" s="292"/>
      <c r="DX974" s="292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2"/>
      <c r="EL974" s="292"/>
      <c r="EM974" s="292"/>
      <c r="EN974" s="292"/>
    </row>
    <row r="975" spans="1:1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2"/>
      <c r="DS975" s="292"/>
      <c r="DT975" s="292"/>
      <c r="DU975" s="292"/>
      <c r="DV975" s="292"/>
      <c r="DW975" s="292"/>
      <c r="DX975" s="292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2"/>
      <c r="EL975" s="292"/>
      <c r="EM975" s="292"/>
      <c r="EN975" s="292"/>
    </row>
    <row r="976" spans="1:1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2"/>
      <c r="DS976" s="292"/>
      <c r="DT976" s="292"/>
      <c r="DU976" s="292"/>
      <c r="DV976" s="292"/>
      <c r="DW976" s="292"/>
      <c r="DX976" s="292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2"/>
      <c r="EL976" s="292"/>
      <c r="EM976" s="292"/>
      <c r="EN976" s="292"/>
    </row>
    <row r="977" spans="1:1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2"/>
      <c r="DS977" s="292"/>
      <c r="DT977" s="292"/>
      <c r="DU977" s="292"/>
      <c r="DV977" s="292"/>
      <c r="DW977" s="292"/>
      <c r="DX977" s="292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2"/>
      <c r="EL977" s="292"/>
      <c r="EM977" s="292"/>
      <c r="EN977" s="292"/>
    </row>
    <row r="978" spans="1:1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2"/>
      <c r="DS978" s="292"/>
      <c r="DT978" s="292"/>
      <c r="DU978" s="292"/>
      <c r="DV978" s="292"/>
      <c r="DW978" s="292"/>
      <c r="DX978" s="292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2"/>
      <c r="EL978" s="292"/>
      <c r="EM978" s="292"/>
      <c r="EN978" s="292"/>
    </row>
    <row r="979" spans="1:1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2"/>
      <c r="DS979" s="292"/>
      <c r="DT979" s="292"/>
      <c r="DU979" s="292"/>
      <c r="DV979" s="292"/>
      <c r="DW979" s="292"/>
      <c r="DX979" s="292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2"/>
      <c r="EL979" s="292"/>
      <c r="EM979" s="292"/>
      <c r="EN979" s="292"/>
    </row>
    <row r="980" spans="1:1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2"/>
      <c r="DS980" s="292"/>
      <c r="DT980" s="292"/>
      <c r="DU980" s="292"/>
      <c r="DV980" s="292"/>
      <c r="DW980" s="292"/>
      <c r="DX980" s="292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2"/>
      <c r="EL980" s="292"/>
      <c r="EM980" s="292"/>
      <c r="EN980" s="292"/>
    </row>
    <row r="981" spans="1:1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2"/>
      <c r="DS981" s="292"/>
      <c r="DT981" s="292"/>
      <c r="DU981" s="292"/>
      <c r="DV981" s="292"/>
      <c r="DW981" s="292"/>
      <c r="DX981" s="292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2"/>
      <c r="EL981" s="292"/>
      <c r="EM981" s="292"/>
      <c r="EN981" s="292"/>
    </row>
    <row r="982" spans="1:1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2"/>
      <c r="DS982" s="292"/>
      <c r="DT982" s="292"/>
      <c r="DU982" s="292"/>
      <c r="DV982" s="292"/>
      <c r="DW982" s="292"/>
      <c r="DX982" s="292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2"/>
      <c r="EL982" s="292"/>
      <c r="EM982" s="292"/>
      <c r="EN982" s="292"/>
    </row>
    <row r="983" spans="1:1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2"/>
      <c r="DS983" s="292"/>
      <c r="DT983" s="292"/>
      <c r="DU983" s="292"/>
      <c r="DV983" s="292"/>
      <c r="DW983" s="292"/>
      <c r="DX983" s="292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2"/>
      <c r="EL983" s="292"/>
      <c r="EM983" s="292"/>
      <c r="EN983" s="292"/>
    </row>
    <row r="984" spans="1:1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2"/>
      <c r="DS984" s="292"/>
      <c r="DT984" s="292"/>
      <c r="DU984" s="292"/>
      <c r="DV984" s="292"/>
      <c r="DW984" s="292"/>
      <c r="DX984" s="292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2"/>
      <c r="EL984" s="292"/>
      <c r="EM984" s="292"/>
      <c r="EN984" s="292"/>
    </row>
    <row r="985" spans="1:1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2"/>
      <c r="DS985" s="292"/>
      <c r="DT985" s="292"/>
      <c r="DU985" s="292"/>
      <c r="DV985" s="292"/>
      <c r="DW985" s="292"/>
      <c r="DX985" s="292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2"/>
      <c r="EL985" s="292"/>
      <c r="EM985" s="292"/>
      <c r="EN985" s="292"/>
    </row>
    <row r="986" spans="1:1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2"/>
      <c r="DS986" s="292"/>
      <c r="DT986" s="292"/>
      <c r="DU986" s="292"/>
      <c r="DV986" s="292"/>
      <c r="DW986" s="292"/>
      <c r="DX986" s="292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2"/>
      <c r="EL986" s="292"/>
      <c r="EM986" s="292"/>
      <c r="EN986" s="292"/>
    </row>
    <row r="987" spans="1:1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2"/>
      <c r="DS987" s="292"/>
      <c r="DT987" s="292"/>
      <c r="DU987" s="292"/>
      <c r="DV987" s="292"/>
      <c r="DW987" s="292"/>
      <c r="DX987" s="292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2"/>
      <c r="EL987" s="292"/>
      <c r="EM987" s="292"/>
      <c r="EN987" s="292"/>
    </row>
    <row r="988" spans="1:1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2"/>
      <c r="DS988" s="292"/>
      <c r="DT988" s="292"/>
      <c r="DU988" s="292"/>
      <c r="DV988" s="292"/>
      <c r="DW988" s="292"/>
      <c r="DX988" s="292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2"/>
      <c r="EL988" s="292"/>
      <c r="EM988" s="292"/>
      <c r="EN988" s="292"/>
    </row>
    <row r="989" spans="1:1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2"/>
      <c r="DS989" s="292"/>
      <c r="DT989" s="292"/>
      <c r="DU989" s="292"/>
      <c r="DV989" s="292"/>
      <c r="DW989" s="292"/>
      <c r="DX989" s="292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2"/>
      <c r="EL989" s="292"/>
      <c r="EM989" s="292"/>
      <c r="EN989" s="292"/>
    </row>
    <row r="990" spans="1:1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2"/>
      <c r="DS990" s="292"/>
      <c r="DT990" s="292"/>
      <c r="DU990" s="292"/>
      <c r="DV990" s="292"/>
      <c r="DW990" s="292"/>
      <c r="DX990" s="292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2"/>
      <c r="EL990" s="292"/>
      <c r="EM990" s="292"/>
      <c r="EN990" s="292"/>
    </row>
    <row r="991" spans="1:1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2"/>
      <c r="DS991" s="292"/>
      <c r="DT991" s="292"/>
      <c r="DU991" s="292"/>
      <c r="DV991" s="292"/>
      <c r="DW991" s="292"/>
      <c r="DX991" s="292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2"/>
      <c r="EL991" s="292"/>
      <c r="EM991" s="292"/>
      <c r="EN991" s="292"/>
    </row>
    <row r="992" spans="1:1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2"/>
      <c r="DS992" s="292"/>
      <c r="DT992" s="292"/>
      <c r="DU992" s="292"/>
      <c r="DV992" s="292"/>
      <c r="DW992" s="292"/>
      <c r="DX992" s="292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2"/>
      <c r="EL992" s="292"/>
      <c r="EM992" s="292"/>
      <c r="EN992" s="292"/>
    </row>
    <row r="993" spans="1:1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2"/>
      <c r="DS993" s="292"/>
      <c r="DT993" s="292"/>
      <c r="DU993" s="292"/>
      <c r="DV993" s="292"/>
      <c r="DW993" s="292"/>
      <c r="DX993" s="292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2"/>
      <c r="EL993" s="292"/>
      <c r="EM993" s="292"/>
      <c r="EN993" s="292"/>
    </row>
    <row r="994" spans="1:1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2"/>
      <c r="DS994" s="292"/>
      <c r="DT994" s="292"/>
      <c r="DU994" s="292"/>
      <c r="DV994" s="292"/>
      <c r="DW994" s="292"/>
      <c r="DX994" s="292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2"/>
      <c r="EL994" s="292"/>
      <c r="EM994" s="292"/>
      <c r="EN994" s="292"/>
    </row>
    <row r="995" spans="1:1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2"/>
      <c r="DS995" s="292"/>
      <c r="DT995" s="292"/>
      <c r="DU995" s="292"/>
      <c r="DV995" s="292"/>
      <c r="DW995" s="292"/>
      <c r="DX995" s="292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2"/>
      <c r="EL995" s="292"/>
      <c r="EM995" s="292"/>
      <c r="EN995" s="292"/>
    </row>
    <row r="996" spans="1:1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2"/>
      <c r="DS996" s="292"/>
      <c r="DT996" s="292"/>
      <c r="DU996" s="292"/>
      <c r="DV996" s="292"/>
      <c r="DW996" s="292"/>
      <c r="DX996" s="292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2"/>
      <c r="EL996" s="292"/>
      <c r="EM996" s="292"/>
      <c r="EN996" s="292"/>
    </row>
    <row r="997" spans="1:1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2"/>
      <c r="DS997" s="292"/>
      <c r="DT997" s="292"/>
      <c r="DU997" s="292"/>
      <c r="DV997" s="292"/>
      <c r="DW997" s="292"/>
      <c r="DX997" s="292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2"/>
      <c r="EL997" s="292"/>
      <c r="EM997" s="292"/>
      <c r="EN997" s="292"/>
    </row>
    <row r="998" spans="1:1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2"/>
      <c r="DS998" s="292"/>
      <c r="DT998" s="292"/>
      <c r="DU998" s="292"/>
      <c r="DV998" s="292"/>
      <c r="DW998" s="292"/>
      <c r="DX998" s="292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2"/>
      <c r="EL998" s="292"/>
      <c r="EM998" s="292"/>
      <c r="EN998" s="292"/>
    </row>
    <row r="999" spans="1:1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2"/>
      <c r="DS999" s="292"/>
      <c r="DT999" s="292"/>
      <c r="DU999" s="292"/>
      <c r="DV999" s="292"/>
      <c r="DW999" s="292"/>
      <c r="DX999" s="292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2"/>
      <c r="EL999" s="292"/>
      <c r="EM999" s="292"/>
      <c r="EN999" s="292"/>
    </row>
    <row r="1000" spans="1:1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2"/>
      <c r="DS1000" s="292"/>
      <c r="DT1000" s="292"/>
      <c r="DU1000" s="292"/>
      <c r="DV1000" s="292"/>
      <c r="DW1000" s="292"/>
      <c r="DX1000" s="292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2"/>
      <c r="EL1000" s="292"/>
      <c r="EM1000" s="292"/>
      <c r="EN1000" s="292"/>
    </row>
  </sheetData>
  <sortState ref="A8:EN48">
    <sortCondition ref="A8:A48"/>
    <sortCondition ref="B8:B48"/>
    <sortCondition ref="C8:C48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&amp;L処理施設別ごみ搬入量の状況（平成28年度実績）</oddHeader>
  </headerFooter>
  <colBreaks count="8" manualBreakCount="8">
    <brk id="19" min="1" max="47" man="1"/>
    <brk id="34" min="1" max="47" man="1"/>
    <brk id="49" min="1" max="47" man="1"/>
    <brk id="64" min="1" max="47" man="1"/>
    <brk id="79" min="1" max="47" man="1"/>
    <brk id="94" min="1" max="47" man="1"/>
    <brk id="109" min="1" max="47" man="1"/>
    <brk id="124" min="1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6" width="10.625" style="227" customWidth="1"/>
    <col min="37" max="16384" width="9" style="222"/>
  </cols>
  <sheetData>
    <row r="1" spans="1:45" ht="17.25">
      <c r="A1" s="179" t="s">
        <v>750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5"/>
      <c r="N1" s="222"/>
      <c r="O1" s="222"/>
      <c r="P1" s="224"/>
      <c r="Q1" s="224"/>
      <c r="R1" s="224"/>
      <c r="S1" s="222"/>
      <c r="T1" s="222"/>
      <c r="U1" s="222"/>
      <c r="V1" s="222"/>
      <c r="W1" s="222"/>
      <c r="X1" s="222"/>
      <c r="Y1" s="225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5"/>
    </row>
    <row r="2" spans="1:45" s="175" customFormat="1" ht="25.5" customHeight="1">
      <c r="A2" s="323" t="s">
        <v>665</v>
      </c>
      <c r="B2" s="323" t="s">
        <v>666</v>
      </c>
      <c r="C2" s="325" t="s">
        <v>667</v>
      </c>
      <c r="D2" s="231" t="s">
        <v>705</v>
      </c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1" t="s">
        <v>706</v>
      </c>
      <c r="Q2" s="233"/>
      <c r="R2" s="233"/>
      <c r="S2" s="233"/>
      <c r="T2" s="233"/>
      <c r="U2" s="233"/>
      <c r="V2" s="233"/>
      <c r="W2" s="233"/>
      <c r="X2" s="233"/>
      <c r="Y2" s="244"/>
      <c r="Z2" s="231" t="s">
        <v>707</v>
      </c>
      <c r="AA2" s="233"/>
      <c r="AB2" s="233"/>
      <c r="AC2" s="233"/>
      <c r="AD2" s="233"/>
      <c r="AE2" s="233"/>
      <c r="AF2" s="233"/>
      <c r="AG2" s="233"/>
      <c r="AH2" s="233"/>
      <c r="AI2" s="233"/>
      <c r="AJ2" s="244"/>
      <c r="AK2" s="237" t="s">
        <v>708</v>
      </c>
      <c r="AL2" s="233"/>
      <c r="AM2" s="233"/>
      <c r="AN2" s="233"/>
      <c r="AO2" s="233"/>
      <c r="AP2" s="233"/>
      <c r="AQ2" s="233"/>
      <c r="AR2" s="233"/>
      <c r="AS2" s="244"/>
    </row>
    <row r="3" spans="1:45" s="175" customFormat="1" ht="25.5" customHeight="1">
      <c r="A3" s="324"/>
      <c r="B3" s="324"/>
      <c r="C3" s="326"/>
      <c r="D3" s="343" t="s">
        <v>684</v>
      </c>
      <c r="E3" s="325" t="s">
        <v>685</v>
      </c>
      <c r="F3" s="344" t="s">
        <v>709</v>
      </c>
      <c r="G3" s="347"/>
      <c r="H3" s="347"/>
      <c r="I3" s="347"/>
      <c r="J3" s="347"/>
      <c r="K3" s="347"/>
      <c r="L3" s="347"/>
      <c r="M3" s="348"/>
      <c r="N3" s="325" t="s">
        <v>710</v>
      </c>
      <c r="O3" s="325" t="s">
        <v>711</v>
      </c>
      <c r="P3" s="343" t="s">
        <v>684</v>
      </c>
      <c r="Q3" s="325" t="s">
        <v>685</v>
      </c>
      <c r="R3" s="349" t="s">
        <v>712</v>
      </c>
      <c r="S3" s="350"/>
      <c r="T3" s="350"/>
      <c r="U3" s="350"/>
      <c r="V3" s="350"/>
      <c r="W3" s="350"/>
      <c r="X3" s="350"/>
      <c r="Y3" s="351"/>
      <c r="Z3" s="343" t="s">
        <v>684</v>
      </c>
      <c r="AA3" s="325" t="s">
        <v>686</v>
      </c>
      <c r="AB3" s="325" t="s">
        <v>696</v>
      </c>
      <c r="AC3" s="243" t="s">
        <v>713</v>
      </c>
      <c r="AD3" s="233"/>
      <c r="AE3" s="233"/>
      <c r="AF3" s="233"/>
      <c r="AG3" s="233"/>
      <c r="AH3" s="233"/>
      <c r="AI3" s="233"/>
      <c r="AJ3" s="244"/>
      <c r="AK3" s="343" t="s">
        <v>684</v>
      </c>
      <c r="AL3" s="323" t="s">
        <v>714</v>
      </c>
      <c r="AM3" s="323" t="s">
        <v>690</v>
      </c>
      <c r="AN3" s="323" t="s">
        <v>691</v>
      </c>
      <c r="AO3" s="323" t="s">
        <v>692</v>
      </c>
      <c r="AP3" s="323" t="s">
        <v>693</v>
      </c>
      <c r="AQ3" s="323" t="s">
        <v>699</v>
      </c>
      <c r="AR3" s="323" t="s">
        <v>695</v>
      </c>
      <c r="AS3" s="323" t="s">
        <v>700</v>
      </c>
    </row>
    <row r="4" spans="1:45" s="175" customFormat="1" ht="25.5" customHeight="1">
      <c r="A4" s="324"/>
      <c r="B4" s="324"/>
      <c r="C4" s="326"/>
      <c r="D4" s="343"/>
      <c r="E4" s="326"/>
      <c r="F4" s="343" t="s">
        <v>684</v>
      </c>
      <c r="G4" s="325" t="s">
        <v>690</v>
      </c>
      <c r="H4" s="323" t="s">
        <v>691</v>
      </c>
      <c r="I4" s="323" t="s">
        <v>692</v>
      </c>
      <c r="J4" s="323" t="s">
        <v>693</v>
      </c>
      <c r="K4" s="323" t="s">
        <v>699</v>
      </c>
      <c r="L4" s="323" t="s">
        <v>695</v>
      </c>
      <c r="M4" s="325" t="s">
        <v>700</v>
      </c>
      <c r="N4" s="326"/>
      <c r="O4" s="352"/>
      <c r="P4" s="343"/>
      <c r="Q4" s="326"/>
      <c r="R4" s="324" t="s">
        <v>684</v>
      </c>
      <c r="S4" s="325" t="s">
        <v>690</v>
      </c>
      <c r="T4" s="323" t="s">
        <v>691</v>
      </c>
      <c r="U4" s="323" t="s">
        <v>692</v>
      </c>
      <c r="V4" s="323" t="s">
        <v>693</v>
      </c>
      <c r="W4" s="323" t="s">
        <v>699</v>
      </c>
      <c r="X4" s="323" t="s">
        <v>695</v>
      </c>
      <c r="Y4" s="325" t="s">
        <v>700</v>
      </c>
      <c r="Z4" s="343"/>
      <c r="AA4" s="326"/>
      <c r="AB4" s="326"/>
      <c r="AC4" s="343" t="s">
        <v>684</v>
      </c>
      <c r="AD4" s="325" t="s">
        <v>690</v>
      </c>
      <c r="AE4" s="323" t="s">
        <v>691</v>
      </c>
      <c r="AF4" s="323" t="s">
        <v>692</v>
      </c>
      <c r="AG4" s="323" t="s">
        <v>693</v>
      </c>
      <c r="AH4" s="323" t="s">
        <v>699</v>
      </c>
      <c r="AI4" s="323" t="s">
        <v>695</v>
      </c>
      <c r="AJ4" s="325" t="s">
        <v>700</v>
      </c>
      <c r="AK4" s="343"/>
      <c r="AL4" s="324"/>
      <c r="AM4" s="324"/>
      <c r="AN4" s="324"/>
      <c r="AO4" s="324"/>
      <c r="AP4" s="324"/>
      <c r="AQ4" s="324"/>
      <c r="AR4" s="324"/>
      <c r="AS4" s="324"/>
    </row>
    <row r="5" spans="1:45" s="175" customFormat="1" ht="22.5" customHeight="1">
      <c r="A5" s="324"/>
      <c r="B5" s="324"/>
      <c r="C5" s="326"/>
      <c r="D5" s="343"/>
      <c r="E5" s="326"/>
      <c r="F5" s="343"/>
      <c r="G5" s="326"/>
      <c r="H5" s="324"/>
      <c r="I5" s="324"/>
      <c r="J5" s="324"/>
      <c r="K5" s="324"/>
      <c r="L5" s="324"/>
      <c r="M5" s="326"/>
      <c r="N5" s="324"/>
      <c r="O5" s="352"/>
      <c r="P5" s="343"/>
      <c r="Q5" s="324"/>
      <c r="R5" s="326"/>
      <c r="S5" s="326"/>
      <c r="T5" s="324"/>
      <c r="U5" s="324"/>
      <c r="V5" s="324"/>
      <c r="W5" s="324"/>
      <c r="X5" s="324"/>
      <c r="Y5" s="326"/>
      <c r="Z5" s="343"/>
      <c r="AA5" s="324"/>
      <c r="AB5" s="324"/>
      <c r="AC5" s="343"/>
      <c r="AD5" s="326"/>
      <c r="AE5" s="324"/>
      <c r="AF5" s="324"/>
      <c r="AG5" s="324"/>
      <c r="AH5" s="324"/>
      <c r="AI5" s="324"/>
      <c r="AJ5" s="326"/>
      <c r="AK5" s="343"/>
      <c r="AL5" s="324"/>
      <c r="AM5" s="324"/>
      <c r="AN5" s="324"/>
      <c r="AO5" s="324"/>
      <c r="AP5" s="324"/>
      <c r="AQ5" s="324"/>
      <c r="AR5" s="324"/>
      <c r="AS5" s="324"/>
    </row>
    <row r="6" spans="1:45" s="176" customFormat="1" ht="13.5" customHeight="1">
      <c r="A6" s="324"/>
      <c r="B6" s="324"/>
      <c r="C6" s="326"/>
      <c r="D6" s="259" t="s">
        <v>702</v>
      </c>
      <c r="E6" s="259" t="s">
        <v>702</v>
      </c>
      <c r="F6" s="259" t="s">
        <v>702</v>
      </c>
      <c r="G6" s="260" t="s">
        <v>702</v>
      </c>
      <c r="H6" s="260" t="s">
        <v>702</v>
      </c>
      <c r="I6" s="260" t="s">
        <v>702</v>
      </c>
      <c r="J6" s="260" t="s">
        <v>702</v>
      </c>
      <c r="K6" s="260" t="s">
        <v>702</v>
      </c>
      <c r="L6" s="260" t="s">
        <v>702</v>
      </c>
      <c r="M6" s="260" t="s">
        <v>702</v>
      </c>
      <c r="N6" s="258" t="s">
        <v>702</v>
      </c>
      <c r="O6" s="259" t="s">
        <v>702</v>
      </c>
      <c r="P6" s="259" t="s">
        <v>702</v>
      </c>
      <c r="Q6" s="258" t="s">
        <v>702</v>
      </c>
      <c r="R6" s="258" t="s">
        <v>702</v>
      </c>
      <c r="S6" s="260" t="s">
        <v>702</v>
      </c>
      <c r="T6" s="260" t="s">
        <v>702</v>
      </c>
      <c r="U6" s="260" t="s">
        <v>702</v>
      </c>
      <c r="V6" s="260" t="s">
        <v>702</v>
      </c>
      <c r="W6" s="260" t="s">
        <v>702</v>
      </c>
      <c r="X6" s="260" t="s">
        <v>702</v>
      </c>
      <c r="Y6" s="260" t="s">
        <v>702</v>
      </c>
      <c r="Z6" s="259" t="s">
        <v>702</v>
      </c>
      <c r="AA6" s="258" t="s">
        <v>702</v>
      </c>
      <c r="AB6" s="258" t="s">
        <v>702</v>
      </c>
      <c r="AC6" s="259" t="s">
        <v>702</v>
      </c>
      <c r="AD6" s="258" t="s">
        <v>702</v>
      </c>
      <c r="AE6" s="258" t="s">
        <v>702</v>
      </c>
      <c r="AF6" s="258" t="s">
        <v>702</v>
      </c>
      <c r="AG6" s="258" t="s">
        <v>702</v>
      </c>
      <c r="AH6" s="258" t="s">
        <v>702</v>
      </c>
      <c r="AI6" s="258" t="s">
        <v>702</v>
      </c>
      <c r="AJ6" s="258" t="s">
        <v>702</v>
      </c>
      <c r="AK6" s="259" t="s">
        <v>702</v>
      </c>
      <c r="AL6" s="259" t="s">
        <v>702</v>
      </c>
      <c r="AM6" s="258" t="s">
        <v>702</v>
      </c>
      <c r="AN6" s="258" t="s">
        <v>702</v>
      </c>
      <c r="AO6" s="258" t="s">
        <v>702</v>
      </c>
      <c r="AP6" s="258" t="s">
        <v>702</v>
      </c>
      <c r="AQ6" s="258" t="s">
        <v>702</v>
      </c>
      <c r="AR6" s="258" t="s">
        <v>702</v>
      </c>
      <c r="AS6" s="258" t="s">
        <v>702</v>
      </c>
    </row>
    <row r="7" spans="1:45" s="300" customFormat="1" ht="13.5" customHeight="1">
      <c r="A7" s="302" t="str">
        <f>ごみ処理概要!A7</f>
        <v>沖縄県</v>
      </c>
      <c r="B7" s="303" t="str">
        <f>ごみ処理概要!B7</f>
        <v>47000</v>
      </c>
      <c r="C7" s="304" t="s">
        <v>3</v>
      </c>
      <c r="D7" s="305">
        <f>SUM(E7,F7,N7,O7)</f>
        <v>456499</v>
      </c>
      <c r="E7" s="305">
        <f>+Q7</f>
        <v>389404</v>
      </c>
      <c r="F7" s="305">
        <f>SUM(G7:M7)</f>
        <v>55579</v>
      </c>
      <c r="G7" s="305">
        <f t="shared" ref="G7:M7" si="0">SUM(G$8:G$1000)</f>
        <v>10822</v>
      </c>
      <c r="H7" s="305">
        <f t="shared" si="0"/>
        <v>4741</v>
      </c>
      <c r="I7" s="305">
        <f t="shared" si="0"/>
        <v>243</v>
      </c>
      <c r="J7" s="305">
        <f t="shared" si="0"/>
        <v>0</v>
      </c>
      <c r="K7" s="305">
        <f t="shared" si="0"/>
        <v>139</v>
      </c>
      <c r="L7" s="305">
        <f t="shared" si="0"/>
        <v>39142</v>
      </c>
      <c r="M7" s="305">
        <f t="shared" si="0"/>
        <v>492</v>
      </c>
      <c r="N7" s="305">
        <f>+AA7</f>
        <v>2764</v>
      </c>
      <c r="O7" s="305">
        <f>+資源化量内訳!Y7</f>
        <v>8752</v>
      </c>
      <c r="P7" s="305">
        <f>+SUM(Q7,R7)</f>
        <v>397251</v>
      </c>
      <c r="Q7" s="305">
        <f>SUM(Q$8:Q$1000)</f>
        <v>389404</v>
      </c>
      <c r="R7" s="305">
        <f>+SUM(S7,T7,U7,V7,W7,X7,Y7)</f>
        <v>7847</v>
      </c>
      <c r="S7" s="305">
        <f t="shared" ref="S7:Y7" si="1">SUM(S$8:S$1000)</f>
        <v>5539</v>
      </c>
      <c r="T7" s="305">
        <f t="shared" si="1"/>
        <v>35</v>
      </c>
      <c r="U7" s="305">
        <f t="shared" si="1"/>
        <v>0</v>
      </c>
      <c r="V7" s="305">
        <f t="shared" si="1"/>
        <v>0</v>
      </c>
      <c r="W7" s="305">
        <f t="shared" si="1"/>
        <v>0</v>
      </c>
      <c r="X7" s="305">
        <f t="shared" si="1"/>
        <v>2033</v>
      </c>
      <c r="Y7" s="305">
        <f t="shared" si="1"/>
        <v>240</v>
      </c>
      <c r="Z7" s="305">
        <f>SUM(AA7:AC7)</f>
        <v>28363</v>
      </c>
      <c r="AA7" s="305">
        <f>SUM(AA$8:AA$1000)</f>
        <v>2764</v>
      </c>
      <c r="AB7" s="305">
        <f>SUM(AB$8:AB$1000)</f>
        <v>22250</v>
      </c>
      <c r="AC7" s="305">
        <f>SUM(AD7:AJ7)</f>
        <v>3349</v>
      </c>
      <c r="AD7" s="305">
        <f t="shared" ref="AD7:AJ7" si="2">SUM(AD$8:AD$1000)</f>
        <v>392</v>
      </c>
      <c r="AE7" s="305">
        <f t="shared" si="2"/>
        <v>0</v>
      </c>
      <c r="AF7" s="305">
        <f t="shared" si="2"/>
        <v>2</v>
      </c>
      <c r="AG7" s="305">
        <f t="shared" si="2"/>
        <v>0</v>
      </c>
      <c r="AH7" s="305">
        <f t="shared" si="2"/>
        <v>0</v>
      </c>
      <c r="AI7" s="305">
        <f t="shared" si="2"/>
        <v>2919</v>
      </c>
      <c r="AJ7" s="305">
        <f t="shared" si="2"/>
        <v>36</v>
      </c>
      <c r="AK7" s="305">
        <f>SUM(AL7:AS7)</f>
        <v>0</v>
      </c>
      <c r="AL7" s="305">
        <f t="shared" ref="AL7:AS7" si="3">SUM(AL$8:AL$1000)</f>
        <v>0</v>
      </c>
      <c r="AM7" s="305">
        <f t="shared" si="3"/>
        <v>0</v>
      </c>
      <c r="AN7" s="305">
        <f t="shared" si="3"/>
        <v>0</v>
      </c>
      <c r="AO7" s="305">
        <f t="shared" si="3"/>
        <v>0</v>
      </c>
      <c r="AP7" s="305">
        <f t="shared" si="3"/>
        <v>0</v>
      </c>
      <c r="AQ7" s="305">
        <f t="shared" si="3"/>
        <v>0</v>
      </c>
      <c r="AR7" s="305">
        <f t="shared" si="3"/>
        <v>0</v>
      </c>
      <c r="AS7" s="305">
        <f t="shared" si="3"/>
        <v>0</v>
      </c>
    </row>
    <row r="8" spans="1:45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102122</v>
      </c>
      <c r="E8" s="292">
        <f>+Q8</f>
        <v>87870</v>
      </c>
      <c r="F8" s="292">
        <f>SUM(G8:M8)</f>
        <v>12549</v>
      </c>
      <c r="G8" s="292">
        <v>3244</v>
      </c>
      <c r="H8" s="292">
        <v>0</v>
      </c>
      <c r="I8" s="292">
        <v>0</v>
      </c>
      <c r="J8" s="292">
        <v>0</v>
      </c>
      <c r="K8" s="292">
        <v>0</v>
      </c>
      <c r="L8" s="292">
        <v>9305</v>
      </c>
      <c r="M8" s="292">
        <v>0</v>
      </c>
      <c r="N8" s="292">
        <f>+AA8</f>
        <v>0</v>
      </c>
      <c r="O8" s="292">
        <f>+資源化量内訳!Y8</f>
        <v>1703</v>
      </c>
      <c r="P8" s="292">
        <f>+SUM(Q8,R8)</f>
        <v>90558</v>
      </c>
      <c r="Q8" s="292">
        <v>87870</v>
      </c>
      <c r="R8" s="292">
        <f>+SUM(S8,T8,U8,V8,W8,X8,Y8)</f>
        <v>2688</v>
      </c>
      <c r="S8" s="292">
        <v>2166</v>
      </c>
      <c r="T8" s="292">
        <v>0</v>
      </c>
      <c r="U8" s="292">
        <v>0</v>
      </c>
      <c r="V8" s="292">
        <v>0</v>
      </c>
      <c r="W8" s="292">
        <v>0</v>
      </c>
      <c r="X8" s="292">
        <v>522</v>
      </c>
      <c r="Y8" s="292">
        <v>0</v>
      </c>
      <c r="Z8" s="292">
        <f>SUM(AA8:AC8)</f>
        <v>4097</v>
      </c>
      <c r="AA8" s="292">
        <v>0</v>
      </c>
      <c r="AB8" s="292">
        <v>4097</v>
      </c>
      <c r="AC8" s="292">
        <f>SUM(AD8:AJ8)</f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2">
        <v>0</v>
      </c>
      <c r="AK8" s="290">
        <f>SUM(AL8:AS8)</f>
        <v>0</v>
      </c>
      <c r="AL8" s="290">
        <v>0</v>
      </c>
      <c r="AM8" s="290">
        <v>0</v>
      </c>
      <c r="AN8" s="290">
        <v>0</v>
      </c>
      <c r="AO8" s="290">
        <v>0</v>
      </c>
      <c r="AP8" s="290">
        <v>0</v>
      </c>
      <c r="AQ8" s="290">
        <v>0</v>
      </c>
      <c r="AR8" s="290">
        <v>0</v>
      </c>
      <c r="AS8" s="290">
        <v>0</v>
      </c>
    </row>
    <row r="9" spans="1:45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27852</v>
      </c>
      <c r="E9" s="292">
        <f>+Q9</f>
        <v>22805</v>
      </c>
      <c r="F9" s="292">
        <f>SUM(G9:M9)</f>
        <v>5047</v>
      </c>
      <c r="G9" s="292">
        <v>0</v>
      </c>
      <c r="H9" s="292">
        <v>1842</v>
      </c>
      <c r="I9" s="292">
        <v>0</v>
      </c>
      <c r="J9" s="292">
        <v>0</v>
      </c>
      <c r="K9" s="292">
        <v>0</v>
      </c>
      <c r="L9" s="292">
        <v>3205</v>
      </c>
      <c r="M9" s="292">
        <v>0</v>
      </c>
      <c r="N9" s="292">
        <f>+AA9</f>
        <v>0</v>
      </c>
      <c r="O9" s="292">
        <f>+資源化量内訳!Y9</f>
        <v>0</v>
      </c>
      <c r="P9" s="292">
        <f>+SUM(Q9,R9)</f>
        <v>23142</v>
      </c>
      <c r="Q9" s="292">
        <v>22805</v>
      </c>
      <c r="R9" s="292">
        <f>+SUM(S9,T9,U9,V9,W9,X9,Y9)</f>
        <v>337</v>
      </c>
      <c r="S9" s="292">
        <v>0</v>
      </c>
      <c r="T9" s="292">
        <v>27</v>
      </c>
      <c r="U9" s="292">
        <v>0</v>
      </c>
      <c r="V9" s="292">
        <v>0</v>
      </c>
      <c r="W9" s="292">
        <v>0</v>
      </c>
      <c r="X9" s="292">
        <v>310</v>
      </c>
      <c r="Y9" s="292">
        <v>0</v>
      </c>
      <c r="Z9" s="292">
        <f>SUM(AA9:AC9)</f>
        <v>1833</v>
      </c>
      <c r="AA9" s="292">
        <v>0</v>
      </c>
      <c r="AB9" s="292">
        <v>1161</v>
      </c>
      <c r="AC9" s="292">
        <f>SUM(AD9:AJ9)</f>
        <v>672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672</v>
      </c>
      <c r="AJ9" s="292">
        <v>0</v>
      </c>
      <c r="AK9" s="290">
        <f>SUM(AL9:AS9)</f>
        <v>0</v>
      </c>
      <c r="AL9" s="290">
        <v>0</v>
      </c>
      <c r="AM9" s="290">
        <v>0</v>
      </c>
      <c r="AN9" s="290">
        <v>0</v>
      </c>
      <c r="AO9" s="290">
        <v>0</v>
      </c>
      <c r="AP9" s="290">
        <v>0</v>
      </c>
      <c r="AQ9" s="290">
        <v>0</v>
      </c>
      <c r="AR9" s="290">
        <v>0</v>
      </c>
      <c r="AS9" s="290">
        <v>0</v>
      </c>
    </row>
    <row r="10" spans="1:45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23580</v>
      </c>
      <c r="E10" s="292">
        <f>+Q10</f>
        <v>16331</v>
      </c>
      <c r="F10" s="292">
        <f>SUM(G10:M10)</f>
        <v>5834</v>
      </c>
      <c r="G10" s="292">
        <v>0</v>
      </c>
      <c r="H10" s="292">
        <v>0</v>
      </c>
      <c r="I10" s="292">
        <v>0</v>
      </c>
      <c r="J10" s="292">
        <v>0</v>
      </c>
      <c r="K10" s="292">
        <v>0</v>
      </c>
      <c r="L10" s="292">
        <v>5453</v>
      </c>
      <c r="M10" s="292">
        <v>381</v>
      </c>
      <c r="N10" s="292">
        <f>+AA10</f>
        <v>1415</v>
      </c>
      <c r="O10" s="292">
        <f>+資源化量内訳!Y10</f>
        <v>0</v>
      </c>
      <c r="P10" s="292">
        <f>+SUM(Q10,R10)</f>
        <v>16503</v>
      </c>
      <c r="Q10" s="292">
        <v>16331</v>
      </c>
      <c r="R10" s="292">
        <f>+SUM(S10,T10,U10,V10,W10,X10,Y10)</f>
        <v>172</v>
      </c>
      <c r="S10" s="292">
        <v>0</v>
      </c>
      <c r="T10" s="292">
        <v>0</v>
      </c>
      <c r="U10" s="292">
        <v>0</v>
      </c>
      <c r="V10" s="292">
        <v>0</v>
      </c>
      <c r="W10" s="292">
        <v>0</v>
      </c>
      <c r="X10" s="292">
        <v>0</v>
      </c>
      <c r="Y10" s="292">
        <v>172</v>
      </c>
      <c r="Z10" s="292">
        <f>SUM(AA10:AC10)</f>
        <v>2993</v>
      </c>
      <c r="AA10" s="292">
        <v>1415</v>
      </c>
      <c r="AB10" s="292">
        <v>1578</v>
      </c>
      <c r="AC10" s="292">
        <f>SUM(AD10:AJ10)</f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2">
        <v>0</v>
      </c>
      <c r="AK10" s="290">
        <f>SUM(AL10:AS10)</f>
        <v>0</v>
      </c>
      <c r="AL10" s="290">
        <v>0</v>
      </c>
      <c r="AM10" s="290">
        <v>0</v>
      </c>
      <c r="AN10" s="290">
        <v>0</v>
      </c>
      <c r="AO10" s="290">
        <v>0</v>
      </c>
      <c r="AP10" s="290">
        <v>0</v>
      </c>
      <c r="AQ10" s="290">
        <v>0</v>
      </c>
      <c r="AR10" s="290">
        <v>0</v>
      </c>
      <c r="AS10" s="290">
        <v>0</v>
      </c>
    </row>
    <row r="11" spans="1:45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33299</v>
      </c>
      <c r="E11" s="292">
        <f>+Q11</f>
        <v>28434</v>
      </c>
      <c r="F11" s="292">
        <f>SUM(G11:M11)</f>
        <v>4618</v>
      </c>
      <c r="G11" s="292">
        <v>1409</v>
      </c>
      <c r="H11" s="292">
        <v>0</v>
      </c>
      <c r="I11" s="292">
        <v>0</v>
      </c>
      <c r="J11" s="292">
        <v>0</v>
      </c>
      <c r="K11" s="292">
        <v>0</v>
      </c>
      <c r="L11" s="292">
        <v>3209</v>
      </c>
      <c r="M11" s="292">
        <v>0</v>
      </c>
      <c r="N11" s="292">
        <f>+AA11</f>
        <v>0</v>
      </c>
      <c r="O11" s="292">
        <f>+資源化量内訳!Y11</f>
        <v>247</v>
      </c>
      <c r="P11" s="292">
        <f>+SUM(Q11,R11)</f>
        <v>29719</v>
      </c>
      <c r="Q11" s="292">
        <v>28434</v>
      </c>
      <c r="R11" s="292">
        <f>+SUM(S11,T11,U11,V11,W11,X11,Y11)</f>
        <v>1285</v>
      </c>
      <c r="S11" s="292">
        <v>943</v>
      </c>
      <c r="T11" s="292">
        <v>0</v>
      </c>
      <c r="U11" s="292">
        <v>0</v>
      </c>
      <c r="V11" s="292">
        <v>0</v>
      </c>
      <c r="W11" s="292">
        <v>0</v>
      </c>
      <c r="X11" s="292">
        <v>342</v>
      </c>
      <c r="Y11" s="292">
        <v>0</v>
      </c>
      <c r="Z11" s="292">
        <f>SUM(AA11:AC11)</f>
        <v>0</v>
      </c>
      <c r="AA11" s="292">
        <v>0</v>
      </c>
      <c r="AB11" s="292">
        <v>0</v>
      </c>
      <c r="AC11" s="292">
        <f>SUM(AD11:AJ11)</f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2">
        <v>0</v>
      </c>
      <c r="AK11" s="290">
        <f>SUM(AL11:AS11)</f>
        <v>0</v>
      </c>
      <c r="AL11" s="290">
        <v>0</v>
      </c>
      <c r="AM11" s="290">
        <v>0</v>
      </c>
      <c r="AN11" s="290">
        <v>0</v>
      </c>
      <c r="AO11" s="290">
        <v>0</v>
      </c>
      <c r="AP11" s="290">
        <v>0</v>
      </c>
      <c r="AQ11" s="290">
        <v>0</v>
      </c>
      <c r="AR11" s="290">
        <v>0</v>
      </c>
      <c r="AS11" s="290">
        <v>0</v>
      </c>
    </row>
    <row r="12" spans="1:45" s="224" customFormat="1" ht="13.5" customHeight="1">
      <c r="A12" s="290" t="s">
        <v>745</v>
      </c>
      <c r="B12" s="291" t="s">
        <v>773</v>
      </c>
      <c r="C12" s="290" t="s">
        <v>774</v>
      </c>
      <c r="D12" s="292">
        <f>SUM(E12,F12,N12,O12)</f>
        <v>17708</v>
      </c>
      <c r="E12" s="292">
        <f>+Q12</f>
        <v>14327</v>
      </c>
      <c r="F12" s="292">
        <f>SUM(G12:M12)</f>
        <v>1501</v>
      </c>
      <c r="G12" s="292">
        <v>0</v>
      </c>
      <c r="H12" s="292">
        <v>31</v>
      </c>
      <c r="I12" s="292">
        <v>0</v>
      </c>
      <c r="J12" s="292">
        <v>0</v>
      </c>
      <c r="K12" s="292">
        <v>0</v>
      </c>
      <c r="L12" s="292">
        <v>1470</v>
      </c>
      <c r="M12" s="292">
        <v>0</v>
      </c>
      <c r="N12" s="292">
        <f>+AA12</f>
        <v>55</v>
      </c>
      <c r="O12" s="292">
        <f>+資源化量内訳!Y12</f>
        <v>1825</v>
      </c>
      <c r="P12" s="292">
        <f>+SUM(Q12,R12)</f>
        <v>14327</v>
      </c>
      <c r="Q12" s="292">
        <v>14327</v>
      </c>
      <c r="R12" s="292">
        <f>+SUM(S12,T12,U12,V12,W12,X12,Y12)</f>
        <v>0</v>
      </c>
      <c r="S12" s="292">
        <v>0</v>
      </c>
      <c r="T12" s="292">
        <v>0</v>
      </c>
      <c r="U12" s="292">
        <v>0</v>
      </c>
      <c r="V12" s="292">
        <v>0</v>
      </c>
      <c r="W12" s="292">
        <v>0</v>
      </c>
      <c r="X12" s="292">
        <v>0</v>
      </c>
      <c r="Y12" s="292">
        <v>0</v>
      </c>
      <c r="Z12" s="292">
        <f>SUM(AA12:AC12)</f>
        <v>1525</v>
      </c>
      <c r="AA12" s="292">
        <v>55</v>
      </c>
      <c r="AB12" s="292">
        <v>0</v>
      </c>
      <c r="AC12" s="292">
        <f>SUM(AD12:AJ12)</f>
        <v>1470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1470</v>
      </c>
      <c r="AJ12" s="292">
        <v>0</v>
      </c>
      <c r="AK12" s="290">
        <f>SUM(AL12:AS12)</f>
        <v>0</v>
      </c>
      <c r="AL12" s="290">
        <v>0</v>
      </c>
      <c r="AM12" s="290">
        <v>0</v>
      </c>
      <c r="AN12" s="290">
        <v>0</v>
      </c>
      <c r="AO12" s="290">
        <v>0</v>
      </c>
      <c r="AP12" s="290">
        <v>0</v>
      </c>
      <c r="AQ12" s="290">
        <v>0</v>
      </c>
      <c r="AR12" s="290">
        <v>0</v>
      </c>
      <c r="AS12" s="290">
        <v>0</v>
      </c>
    </row>
    <row r="13" spans="1:45" s="224" customFormat="1" ht="13.5" customHeight="1">
      <c r="A13" s="290" t="s">
        <v>745</v>
      </c>
      <c r="B13" s="291" t="s">
        <v>776</v>
      </c>
      <c r="C13" s="290" t="s">
        <v>777</v>
      </c>
      <c r="D13" s="292">
        <f>SUM(E13,F13,N13,O13)</f>
        <v>17839</v>
      </c>
      <c r="E13" s="292">
        <f>+Q13</f>
        <v>16371</v>
      </c>
      <c r="F13" s="292">
        <f>SUM(G13:M13)</f>
        <v>1320</v>
      </c>
      <c r="G13" s="292">
        <v>469</v>
      </c>
      <c r="H13" s="292">
        <v>0</v>
      </c>
      <c r="I13" s="292">
        <v>0</v>
      </c>
      <c r="J13" s="292">
        <v>0</v>
      </c>
      <c r="K13" s="292">
        <v>139</v>
      </c>
      <c r="L13" s="292">
        <v>712</v>
      </c>
      <c r="M13" s="292">
        <v>0</v>
      </c>
      <c r="N13" s="292">
        <f>+AA13</f>
        <v>0</v>
      </c>
      <c r="O13" s="292">
        <f>+資源化量内訳!Y13</f>
        <v>148</v>
      </c>
      <c r="P13" s="292">
        <f>+SUM(Q13,R13)</f>
        <v>16585</v>
      </c>
      <c r="Q13" s="292">
        <v>16371</v>
      </c>
      <c r="R13" s="292">
        <f>+SUM(S13,T13,U13,V13,W13,X13,Y13)</f>
        <v>214</v>
      </c>
      <c r="S13" s="292">
        <v>214</v>
      </c>
      <c r="T13" s="292">
        <v>0</v>
      </c>
      <c r="U13" s="292">
        <v>0</v>
      </c>
      <c r="V13" s="292">
        <v>0</v>
      </c>
      <c r="W13" s="292">
        <v>0</v>
      </c>
      <c r="X13" s="292">
        <v>0</v>
      </c>
      <c r="Y13" s="292">
        <v>0</v>
      </c>
      <c r="Z13" s="292">
        <f>SUM(AA13:AC13)</f>
        <v>0</v>
      </c>
      <c r="AA13" s="292">
        <v>0</v>
      </c>
      <c r="AB13" s="292">
        <v>0</v>
      </c>
      <c r="AC13" s="292">
        <f>SUM(AD13:AJ13)</f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2">
        <v>0</v>
      </c>
      <c r="AK13" s="290">
        <f>SUM(AL13:AS13)</f>
        <v>0</v>
      </c>
      <c r="AL13" s="290">
        <v>0</v>
      </c>
      <c r="AM13" s="290">
        <v>0</v>
      </c>
      <c r="AN13" s="290">
        <v>0</v>
      </c>
      <c r="AO13" s="290">
        <v>0</v>
      </c>
      <c r="AP13" s="290">
        <v>0</v>
      </c>
      <c r="AQ13" s="290">
        <v>0</v>
      </c>
      <c r="AR13" s="290">
        <v>0</v>
      </c>
      <c r="AS13" s="290">
        <v>0</v>
      </c>
    </row>
    <row r="14" spans="1:45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SUM(E14,F14,N14,O14)</f>
        <v>41877</v>
      </c>
      <c r="E14" s="292">
        <f>+Q14</f>
        <v>37770</v>
      </c>
      <c r="F14" s="292">
        <f>SUM(G14:M14)</f>
        <v>4107</v>
      </c>
      <c r="G14" s="292">
        <v>0</v>
      </c>
      <c r="H14" s="292">
        <v>218</v>
      </c>
      <c r="I14" s="292">
        <v>0</v>
      </c>
      <c r="J14" s="292">
        <v>0</v>
      </c>
      <c r="K14" s="292">
        <v>0</v>
      </c>
      <c r="L14" s="292">
        <v>3889</v>
      </c>
      <c r="M14" s="292">
        <v>0</v>
      </c>
      <c r="N14" s="292">
        <f>+AA14</f>
        <v>0</v>
      </c>
      <c r="O14" s="292">
        <f>+資源化量内訳!Y14</f>
        <v>0</v>
      </c>
      <c r="P14" s="292">
        <f>+SUM(Q14,R14)</f>
        <v>38234</v>
      </c>
      <c r="Q14" s="292">
        <v>37770</v>
      </c>
      <c r="R14" s="292">
        <f>+SUM(S14,T14,U14,V14,W14,X14,Y14)</f>
        <v>464</v>
      </c>
      <c r="S14" s="292">
        <v>0</v>
      </c>
      <c r="T14" s="292">
        <v>3</v>
      </c>
      <c r="U14" s="292">
        <v>0</v>
      </c>
      <c r="V14" s="292">
        <v>0</v>
      </c>
      <c r="W14" s="292">
        <v>0</v>
      </c>
      <c r="X14" s="292">
        <v>461</v>
      </c>
      <c r="Y14" s="292">
        <v>0</v>
      </c>
      <c r="Z14" s="292">
        <f>SUM(AA14:AC14)</f>
        <v>2933</v>
      </c>
      <c r="AA14" s="292">
        <v>0</v>
      </c>
      <c r="AB14" s="292">
        <v>2543</v>
      </c>
      <c r="AC14" s="292">
        <f>SUM(AD14:AJ14)</f>
        <v>390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390</v>
      </c>
      <c r="AJ14" s="292">
        <v>0</v>
      </c>
      <c r="AK14" s="290">
        <f>SUM(AL14:AS14)</f>
        <v>0</v>
      </c>
      <c r="AL14" s="290">
        <v>0</v>
      </c>
      <c r="AM14" s="290">
        <v>0</v>
      </c>
      <c r="AN14" s="290">
        <v>0</v>
      </c>
      <c r="AO14" s="290">
        <v>0</v>
      </c>
      <c r="AP14" s="290">
        <v>0</v>
      </c>
      <c r="AQ14" s="290">
        <v>0</v>
      </c>
      <c r="AR14" s="290">
        <v>0</v>
      </c>
      <c r="AS14" s="290">
        <v>0</v>
      </c>
    </row>
    <row r="15" spans="1:45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SUM(E15,F15,N15,O15)</f>
        <v>17272</v>
      </c>
      <c r="E15" s="292">
        <f>+Q15</f>
        <v>15006</v>
      </c>
      <c r="F15" s="292">
        <f>SUM(G15:M15)</f>
        <v>965</v>
      </c>
      <c r="G15" s="292">
        <v>474</v>
      </c>
      <c r="H15" s="292">
        <v>0</v>
      </c>
      <c r="I15" s="292">
        <v>0</v>
      </c>
      <c r="J15" s="292">
        <v>0</v>
      </c>
      <c r="K15" s="292">
        <v>0</v>
      </c>
      <c r="L15" s="292">
        <v>491</v>
      </c>
      <c r="M15" s="292">
        <v>0</v>
      </c>
      <c r="N15" s="292">
        <f>+AA15</f>
        <v>0</v>
      </c>
      <c r="O15" s="292">
        <f>+資源化量内訳!Y15</f>
        <v>1301</v>
      </c>
      <c r="P15" s="292">
        <f>+SUM(Q15,R15)</f>
        <v>15192</v>
      </c>
      <c r="Q15" s="292">
        <v>15006</v>
      </c>
      <c r="R15" s="292">
        <f>+SUM(S15,T15,U15,V15,W15,X15,Y15)</f>
        <v>186</v>
      </c>
      <c r="S15" s="292">
        <v>186</v>
      </c>
      <c r="T15" s="292">
        <v>0</v>
      </c>
      <c r="U15" s="292">
        <v>0</v>
      </c>
      <c r="V15" s="292">
        <v>0</v>
      </c>
      <c r="W15" s="292">
        <v>0</v>
      </c>
      <c r="X15" s="292">
        <v>0</v>
      </c>
      <c r="Y15" s="292">
        <v>0</v>
      </c>
      <c r="Z15" s="292">
        <f>SUM(AA15:AC15)</f>
        <v>0</v>
      </c>
      <c r="AA15" s="292">
        <v>0</v>
      </c>
      <c r="AB15" s="292">
        <v>0</v>
      </c>
      <c r="AC15" s="292">
        <f>SUM(AD15:AJ15)</f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2">
        <v>0</v>
      </c>
      <c r="AK15" s="290">
        <f>SUM(AL15:AS15)</f>
        <v>0</v>
      </c>
      <c r="AL15" s="290">
        <v>0</v>
      </c>
      <c r="AM15" s="290">
        <v>0</v>
      </c>
      <c r="AN15" s="290">
        <v>0</v>
      </c>
      <c r="AO15" s="290">
        <v>0</v>
      </c>
      <c r="AP15" s="290">
        <v>0</v>
      </c>
      <c r="AQ15" s="290">
        <v>0</v>
      </c>
      <c r="AR15" s="290">
        <v>0</v>
      </c>
      <c r="AS15" s="290">
        <v>0</v>
      </c>
    </row>
    <row r="16" spans="1:45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SUM(E16,F16,N16,O16)</f>
        <v>35113</v>
      </c>
      <c r="E16" s="292">
        <f>+Q16</f>
        <v>31538</v>
      </c>
      <c r="F16" s="292">
        <f>SUM(G16:M16)</f>
        <v>3575</v>
      </c>
      <c r="G16" s="292">
        <v>1167</v>
      </c>
      <c r="H16" s="292">
        <v>462</v>
      </c>
      <c r="I16" s="292">
        <v>0</v>
      </c>
      <c r="J16" s="292">
        <v>0</v>
      </c>
      <c r="K16" s="292">
        <v>0</v>
      </c>
      <c r="L16" s="292">
        <v>1946</v>
      </c>
      <c r="M16" s="292">
        <v>0</v>
      </c>
      <c r="N16" s="292">
        <f>+AA16</f>
        <v>0</v>
      </c>
      <c r="O16" s="292">
        <f>+資源化量内訳!Y16</f>
        <v>0</v>
      </c>
      <c r="P16" s="292">
        <f>+SUM(Q16,R16)</f>
        <v>32606</v>
      </c>
      <c r="Q16" s="292">
        <v>31538</v>
      </c>
      <c r="R16" s="292">
        <f>+SUM(S16,T16,U16,V16,W16,X16,Y16)</f>
        <v>1068</v>
      </c>
      <c r="S16" s="292">
        <v>852</v>
      </c>
      <c r="T16" s="292">
        <v>0</v>
      </c>
      <c r="U16" s="292">
        <v>0</v>
      </c>
      <c r="V16" s="292">
        <v>0</v>
      </c>
      <c r="W16" s="292">
        <v>0</v>
      </c>
      <c r="X16" s="292">
        <v>216</v>
      </c>
      <c r="Y16" s="292">
        <v>0</v>
      </c>
      <c r="Z16" s="292">
        <f>SUM(AA16:AC16)</f>
        <v>928</v>
      </c>
      <c r="AA16" s="292">
        <v>0</v>
      </c>
      <c r="AB16" s="292">
        <v>928</v>
      </c>
      <c r="AC16" s="292">
        <f>SUM(AD16:AJ16)</f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2">
        <v>0</v>
      </c>
      <c r="AK16" s="290">
        <f>SUM(AL16:AS16)</f>
        <v>0</v>
      </c>
      <c r="AL16" s="290">
        <v>0</v>
      </c>
      <c r="AM16" s="290">
        <v>0</v>
      </c>
      <c r="AN16" s="290">
        <v>0</v>
      </c>
      <c r="AO16" s="290">
        <v>0</v>
      </c>
      <c r="AP16" s="290">
        <v>0</v>
      </c>
      <c r="AQ16" s="290">
        <v>0</v>
      </c>
      <c r="AR16" s="290">
        <v>0</v>
      </c>
      <c r="AS16" s="290">
        <v>0</v>
      </c>
    </row>
    <row r="17" spans="1:45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SUM(E17,F17,N17,O17)</f>
        <v>19694</v>
      </c>
      <c r="E17" s="292">
        <f>+Q17</f>
        <v>15840</v>
      </c>
      <c r="F17" s="292">
        <f>SUM(G17:M17)</f>
        <v>3854</v>
      </c>
      <c r="G17" s="292">
        <v>1241</v>
      </c>
      <c r="H17" s="292">
        <v>1156</v>
      </c>
      <c r="I17" s="292">
        <v>0</v>
      </c>
      <c r="J17" s="292">
        <v>0</v>
      </c>
      <c r="K17" s="292">
        <v>0</v>
      </c>
      <c r="L17" s="292">
        <v>1457</v>
      </c>
      <c r="M17" s="292">
        <v>0</v>
      </c>
      <c r="N17" s="292">
        <f>+AA17</f>
        <v>0</v>
      </c>
      <c r="O17" s="292">
        <f>+資源化量内訳!Y17</f>
        <v>0</v>
      </c>
      <c r="P17" s="292">
        <f>+SUM(Q17,R17)</f>
        <v>15849</v>
      </c>
      <c r="Q17" s="292">
        <v>15840</v>
      </c>
      <c r="R17" s="292">
        <f>+SUM(S17,T17,U17,V17,W17,X17,Y17)</f>
        <v>9</v>
      </c>
      <c r="S17" s="292">
        <v>0</v>
      </c>
      <c r="T17" s="292">
        <v>0</v>
      </c>
      <c r="U17" s="292">
        <v>0</v>
      </c>
      <c r="V17" s="292">
        <v>0</v>
      </c>
      <c r="W17" s="292">
        <v>0</v>
      </c>
      <c r="X17" s="292">
        <v>9</v>
      </c>
      <c r="Y17" s="292">
        <v>0</v>
      </c>
      <c r="Z17" s="292">
        <f>SUM(AA17:AC17)</f>
        <v>2100</v>
      </c>
      <c r="AA17" s="292">
        <v>0</v>
      </c>
      <c r="AB17" s="292">
        <v>2100</v>
      </c>
      <c r="AC17" s="292">
        <f>SUM(AD17:AJ17)</f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2">
        <v>0</v>
      </c>
      <c r="AK17" s="290">
        <f>SUM(AL17:AS17)</f>
        <v>0</v>
      </c>
      <c r="AL17" s="290">
        <v>0</v>
      </c>
      <c r="AM17" s="290">
        <v>0</v>
      </c>
      <c r="AN17" s="290">
        <v>0</v>
      </c>
      <c r="AO17" s="290">
        <v>0</v>
      </c>
      <c r="AP17" s="290">
        <v>0</v>
      </c>
      <c r="AQ17" s="290">
        <v>0</v>
      </c>
      <c r="AR17" s="290">
        <v>0</v>
      </c>
      <c r="AS17" s="290">
        <v>0</v>
      </c>
    </row>
    <row r="18" spans="1:45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SUM(E18,F18,N18,O18)</f>
        <v>11008</v>
      </c>
      <c r="E18" s="292">
        <f>+Q18</f>
        <v>9666</v>
      </c>
      <c r="F18" s="292">
        <f>SUM(G18:M18)</f>
        <v>1342</v>
      </c>
      <c r="G18" s="292">
        <v>253</v>
      </c>
      <c r="H18" s="292">
        <v>0</v>
      </c>
      <c r="I18" s="292">
        <v>0</v>
      </c>
      <c r="J18" s="292">
        <v>0</v>
      </c>
      <c r="K18" s="292">
        <v>0</v>
      </c>
      <c r="L18" s="292">
        <v>1089</v>
      </c>
      <c r="M18" s="292">
        <v>0</v>
      </c>
      <c r="N18" s="292">
        <f>+AA18</f>
        <v>0</v>
      </c>
      <c r="O18" s="292">
        <f>+資源化量内訳!Y18</f>
        <v>0</v>
      </c>
      <c r="P18" s="292">
        <f>+SUM(Q18,R18)</f>
        <v>9882</v>
      </c>
      <c r="Q18" s="292">
        <v>9666</v>
      </c>
      <c r="R18" s="292">
        <f>+SUM(S18,T18,U18,V18,W18,X18,Y18)</f>
        <v>216</v>
      </c>
      <c r="S18" s="292">
        <v>216</v>
      </c>
      <c r="T18" s="292">
        <v>0</v>
      </c>
      <c r="U18" s="292">
        <v>0</v>
      </c>
      <c r="V18" s="292">
        <v>0</v>
      </c>
      <c r="W18" s="292">
        <v>0</v>
      </c>
      <c r="X18" s="292">
        <v>0</v>
      </c>
      <c r="Y18" s="292">
        <v>0</v>
      </c>
      <c r="Z18" s="292">
        <f>SUM(AA18:AC18)</f>
        <v>953</v>
      </c>
      <c r="AA18" s="292">
        <v>0</v>
      </c>
      <c r="AB18" s="292">
        <v>908</v>
      </c>
      <c r="AC18" s="292">
        <f>SUM(AD18:AJ18)</f>
        <v>45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45</v>
      </c>
      <c r="AJ18" s="292">
        <v>0</v>
      </c>
      <c r="AK18" s="290">
        <f>SUM(AL18:AS18)</f>
        <v>0</v>
      </c>
      <c r="AL18" s="290">
        <v>0</v>
      </c>
      <c r="AM18" s="290">
        <v>0</v>
      </c>
      <c r="AN18" s="290">
        <v>0</v>
      </c>
      <c r="AO18" s="290">
        <v>0</v>
      </c>
      <c r="AP18" s="290">
        <v>0</v>
      </c>
      <c r="AQ18" s="290">
        <v>0</v>
      </c>
      <c r="AR18" s="290">
        <v>0</v>
      </c>
      <c r="AS18" s="290">
        <v>0</v>
      </c>
    </row>
    <row r="19" spans="1:45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SUM(E19,F19,N19,O19)</f>
        <v>1467</v>
      </c>
      <c r="E19" s="292">
        <f>+Q19</f>
        <v>1287</v>
      </c>
      <c r="F19" s="292">
        <f>SUM(G19:M19)</f>
        <v>180</v>
      </c>
      <c r="G19" s="292">
        <v>0</v>
      </c>
      <c r="H19" s="292">
        <v>0</v>
      </c>
      <c r="I19" s="292">
        <v>0</v>
      </c>
      <c r="J19" s="292">
        <v>0</v>
      </c>
      <c r="K19" s="292">
        <v>0</v>
      </c>
      <c r="L19" s="292">
        <v>112</v>
      </c>
      <c r="M19" s="292">
        <v>68</v>
      </c>
      <c r="N19" s="292">
        <f>+AA19</f>
        <v>0</v>
      </c>
      <c r="O19" s="292">
        <f>+資源化量内訳!Y19</f>
        <v>0</v>
      </c>
      <c r="P19" s="292">
        <f>+SUM(Q19,R19)</f>
        <v>1355</v>
      </c>
      <c r="Q19" s="292">
        <v>1287</v>
      </c>
      <c r="R19" s="292">
        <f>+SUM(S19,T19,U19,V19,W19,X19,Y19)</f>
        <v>68</v>
      </c>
      <c r="S19" s="292">
        <v>0</v>
      </c>
      <c r="T19" s="292">
        <v>0</v>
      </c>
      <c r="U19" s="292">
        <v>0</v>
      </c>
      <c r="V19" s="292">
        <v>0</v>
      </c>
      <c r="W19" s="292">
        <v>0</v>
      </c>
      <c r="X19" s="292">
        <v>0</v>
      </c>
      <c r="Y19" s="292">
        <v>68</v>
      </c>
      <c r="Z19" s="292">
        <f>SUM(AA19:AC19)</f>
        <v>112</v>
      </c>
      <c r="AA19" s="292">
        <v>0</v>
      </c>
      <c r="AB19" s="292">
        <v>112</v>
      </c>
      <c r="AC19" s="292">
        <f>SUM(AD19:AJ19)</f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2">
        <v>0</v>
      </c>
      <c r="AK19" s="290">
        <f>SUM(AL19:AS19)</f>
        <v>0</v>
      </c>
      <c r="AL19" s="290">
        <v>0</v>
      </c>
      <c r="AM19" s="290">
        <v>0</v>
      </c>
      <c r="AN19" s="290">
        <v>0</v>
      </c>
      <c r="AO19" s="290">
        <v>0</v>
      </c>
      <c r="AP19" s="290">
        <v>0</v>
      </c>
      <c r="AQ19" s="290">
        <v>0</v>
      </c>
      <c r="AR19" s="290">
        <v>0</v>
      </c>
      <c r="AS19" s="290">
        <v>0</v>
      </c>
    </row>
    <row r="20" spans="1:45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SUM(E20,F20,N20,O20)</f>
        <v>663</v>
      </c>
      <c r="E20" s="292">
        <f>+Q20</f>
        <v>585</v>
      </c>
      <c r="F20" s="292">
        <f>SUM(G20:M20)</f>
        <v>78</v>
      </c>
      <c r="G20" s="292">
        <v>18</v>
      </c>
      <c r="H20" s="292">
        <v>0</v>
      </c>
      <c r="I20" s="292">
        <v>0</v>
      </c>
      <c r="J20" s="292">
        <v>0</v>
      </c>
      <c r="K20" s="292">
        <v>0</v>
      </c>
      <c r="L20" s="292">
        <v>60</v>
      </c>
      <c r="M20" s="292">
        <v>0</v>
      </c>
      <c r="N20" s="292">
        <f>+AA20</f>
        <v>0</v>
      </c>
      <c r="O20" s="292">
        <f>+資源化量内訳!Y20</f>
        <v>0</v>
      </c>
      <c r="P20" s="292">
        <f>+SUM(Q20,R20)</f>
        <v>596</v>
      </c>
      <c r="Q20" s="292">
        <v>585</v>
      </c>
      <c r="R20" s="292">
        <f>+SUM(S20,T20,U20,V20,W20,X20,Y20)</f>
        <v>11</v>
      </c>
      <c r="S20" s="292">
        <v>11</v>
      </c>
      <c r="T20" s="292">
        <v>0</v>
      </c>
      <c r="U20" s="292">
        <v>0</v>
      </c>
      <c r="V20" s="292">
        <v>0</v>
      </c>
      <c r="W20" s="292">
        <v>0</v>
      </c>
      <c r="X20" s="292">
        <v>0</v>
      </c>
      <c r="Y20" s="292">
        <v>0</v>
      </c>
      <c r="Z20" s="292">
        <f>SUM(AA20:AC20)</f>
        <v>92</v>
      </c>
      <c r="AA20" s="292">
        <v>0</v>
      </c>
      <c r="AB20" s="292">
        <v>89</v>
      </c>
      <c r="AC20" s="292">
        <f>SUM(AD20:AJ20)</f>
        <v>3</v>
      </c>
      <c r="AD20" s="292">
        <v>3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2">
        <v>0</v>
      </c>
      <c r="AK20" s="290">
        <f>SUM(AL20:AS20)</f>
        <v>0</v>
      </c>
      <c r="AL20" s="290">
        <v>0</v>
      </c>
      <c r="AM20" s="290">
        <v>0</v>
      </c>
      <c r="AN20" s="290">
        <v>0</v>
      </c>
      <c r="AO20" s="290">
        <v>0</v>
      </c>
      <c r="AP20" s="290">
        <v>0</v>
      </c>
      <c r="AQ20" s="290">
        <v>0</v>
      </c>
      <c r="AR20" s="290">
        <v>0</v>
      </c>
      <c r="AS20" s="290">
        <v>0</v>
      </c>
    </row>
    <row r="21" spans="1:45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SUM(E21,F21,N21,O21)</f>
        <v>391</v>
      </c>
      <c r="E21" s="292">
        <f>+Q21</f>
        <v>335</v>
      </c>
      <c r="F21" s="292">
        <f>SUM(G21:M21)</f>
        <v>56</v>
      </c>
      <c r="G21" s="292">
        <v>9</v>
      </c>
      <c r="H21" s="292">
        <v>0</v>
      </c>
      <c r="I21" s="292">
        <v>0</v>
      </c>
      <c r="J21" s="292">
        <v>0</v>
      </c>
      <c r="K21" s="292">
        <v>0</v>
      </c>
      <c r="L21" s="292">
        <v>33</v>
      </c>
      <c r="M21" s="292">
        <v>14</v>
      </c>
      <c r="N21" s="292">
        <f>+AA21</f>
        <v>0</v>
      </c>
      <c r="O21" s="292">
        <f>+資源化量内訳!Y21</f>
        <v>0</v>
      </c>
      <c r="P21" s="292">
        <f>+SUM(Q21,R21)</f>
        <v>335</v>
      </c>
      <c r="Q21" s="292">
        <v>335</v>
      </c>
      <c r="R21" s="292">
        <f>+SUM(S21,T21,U21,V21,W21,X21,Y21)</f>
        <v>0</v>
      </c>
      <c r="S21" s="292">
        <v>0</v>
      </c>
      <c r="T21" s="292">
        <v>0</v>
      </c>
      <c r="U21" s="292">
        <v>0</v>
      </c>
      <c r="V21" s="292">
        <v>0</v>
      </c>
      <c r="W21" s="292">
        <v>0</v>
      </c>
      <c r="X21" s="292">
        <v>0</v>
      </c>
      <c r="Y21" s="292">
        <v>0</v>
      </c>
      <c r="Z21" s="292">
        <f>SUM(AA21:AC21)</f>
        <v>59</v>
      </c>
      <c r="AA21" s="292">
        <v>0</v>
      </c>
      <c r="AB21" s="292">
        <v>50</v>
      </c>
      <c r="AC21" s="292">
        <f>SUM(AD21:AJ21)</f>
        <v>9</v>
      </c>
      <c r="AD21" s="292">
        <v>2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2">
        <v>7</v>
      </c>
      <c r="AK21" s="290">
        <f>SUM(AL21:AS21)</f>
        <v>0</v>
      </c>
      <c r="AL21" s="290">
        <v>0</v>
      </c>
      <c r="AM21" s="290">
        <v>0</v>
      </c>
      <c r="AN21" s="290">
        <v>0</v>
      </c>
      <c r="AO21" s="290">
        <v>0</v>
      </c>
      <c r="AP21" s="290">
        <v>0</v>
      </c>
      <c r="AQ21" s="290">
        <v>0</v>
      </c>
      <c r="AR21" s="290">
        <v>0</v>
      </c>
      <c r="AS21" s="290">
        <v>0</v>
      </c>
    </row>
    <row r="22" spans="1:45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SUM(E22,F22,N22,O22)</f>
        <v>2824</v>
      </c>
      <c r="E22" s="292">
        <f>+Q22</f>
        <v>2562</v>
      </c>
      <c r="F22" s="292">
        <f>SUM(G22:M22)</f>
        <v>101</v>
      </c>
      <c r="G22" s="292">
        <v>68</v>
      </c>
      <c r="H22" s="292">
        <v>0</v>
      </c>
      <c r="I22" s="292">
        <v>0</v>
      </c>
      <c r="J22" s="292">
        <v>0</v>
      </c>
      <c r="K22" s="292">
        <v>0</v>
      </c>
      <c r="L22" s="292">
        <v>33</v>
      </c>
      <c r="M22" s="292">
        <v>0</v>
      </c>
      <c r="N22" s="292">
        <f>+AA22</f>
        <v>44</v>
      </c>
      <c r="O22" s="292">
        <f>+資源化量内訳!Y22</f>
        <v>117</v>
      </c>
      <c r="P22" s="292">
        <f>+SUM(Q22,R22)</f>
        <v>2562</v>
      </c>
      <c r="Q22" s="292">
        <v>2562</v>
      </c>
      <c r="R22" s="292">
        <f>+SUM(S22,T22,U22,V22,W22,X22,Y22)</f>
        <v>0</v>
      </c>
      <c r="S22" s="292">
        <v>0</v>
      </c>
      <c r="T22" s="292">
        <v>0</v>
      </c>
      <c r="U22" s="292">
        <v>0</v>
      </c>
      <c r="V22" s="292">
        <v>0</v>
      </c>
      <c r="W22" s="292">
        <v>0</v>
      </c>
      <c r="X22" s="292">
        <v>0</v>
      </c>
      <c r="Y22" s="292">
        <v>0</v>
      </c>
      <c r="Z22" s="292">
        <f>SUM(AA22:AC22)</f>
        <v>332</v>
      </c>
      <c r="AA22" s="292">
        <v>44</v>
      </c>
      <c r="AB22" s="292">
        <v>288</v>
      </c>
      <c r="AC22" s="292">
        <f>SUM(AD22:AJ22)</f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2">
        <v>0</v>
      </c>
      <c r="AK22" s="290">
        <f>SUM(AL22:AS22)</f>
        <v>0</v>
      </c>
      <c r="AL22" s="290">
        <v>0</v>
      </c>
      <c r="AM22" s="290">
        <v>0</v>
      </c>
      <c r="AN22" s="290">
        <v>0</v>
      </c>
      <c r="AO22" s="290">
        <v>0</v>
      </c>
      <c r="AP22" s="290">
        <v>0</v>
      </c>
      <c r="AQ22" s="290">
        <v>0</v>
      </c>
      <c r="AR22" s="290">
        <v>0</v>
      </c>
      <c r="AS22" s="290">
        <v>0</v>
      </c>
    </row>
    <row r="23" spans="1:45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SUM(E23,F23,N23,O23)</f>
        <v>6168</v>
      </c>
      <c r="E23" s="292">
        <f>+Q23</f>
        <v>5655</v>
      </c>
      <c r="F23" s="292">
        <f>SUM(G23:M23)</f>
        <v>241</v>
      </c>
      <c r="G23" s="292">
        <v>182</v>
      </c>
      <c r="H23" s="292">
        <v>0</v>
      </c>
      <c r="I23" s="292">
        <v>0</v>
      </c>
      <c r="J23" s="292">
        <v>0</v>
      </c>
      <c r="K23" s="292">
        <v>0</v>
      </c>
      <c r="L23" s="292">
        <v>59</v>
      </c>
      <c r="M23" s="292">
        <v>0</v>
      </c>
      <c r="N23" s="292">
        <f>+AA23</f>
        <v>59</v>
      </c>
      <c r="O23" s="292">
        <f>+資源化量内訳!Y23</f>
        <v>213</v>
      </c>
      <c r="P23" s="292">
        <f>+SUM(Q23,R23)</f>
        <v>5655</v>
      </c>
      <c r="Q23" s="292">
        <v>5655</v>
      </c>
      <c r="R23" s="292">
        <f>+SUM(S23,T23,U23,V23,W23,X23,Y23)</f>
        <v>0</v>
      </c>
      <c r="S23" s="292">
        <v>0</v>
      </c>
      <c r="T23" s="292">
        <v>0</v>
      </c>
      <c r="U23" s="292">
        <v>0</v>
      </c>
      <c r="V23" s="292">
        <v>0</v>
      </c>
      <c r="W23" s="292">
        <v>0</v>
      </c>
      <c r="X23" s="292">
        <v>0</v>
      </c>
      <c r="Y23" s="292">
        <v>0</v>
      </c>
      <c r="Z23" s="292">
        <f>SUM(AA23:AC23)</f>
        <v>699</v>
      </c>
      <c r="AA23" s="292">
        <v>59</v>
      </c>
      <c r="AB23" s="292">
        <v>640</v>
      </c>
      <c r="AC23" s="292">
        <f>SUM(AD23:AJ23)</f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2">
        <v>0</v>
      </c>
      <c r="AK23" s="290">
        <f>SUM(AL23:AS23)</f>
        <v>0</v>
      </c>
      <c r="AL23" s="290">
        <v>0</v>
      </c>
      <c r="AM23" s="290">
        <v>0</v>
      </c>
      <c r="AN23" s="290">
        <v>0</v>
      </c>
      <c r="AO23" s="290">
        <v>0</v>
      </c>
      <c r="AP23" s="290">
        <v>0</v>
      </c>
      <c r="AQ23" s="290">
        <v>0</v>
      </c>
      <c r="AR23" s="290">
        <v>0</v>
      </c>
      <c r="AS23" s="290">
        <v>0</v>
      </c>
    </row>
    <row r="24" spans="1:45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SUM(E24,F24,N24,O24)</f>
        <v>6010</v>
      </c>
      <c r="E24" s="292">
        <f>+Q24</f>
        <v>5323</v>
      </c>
      <c r="F24" s="292">
        <f>SUM(G24:M24)</f>
        <v>633</v>
      </c>
      <c r="G24" s="292">
        <v>265</v>
      </c>
      <c r="H24" s="292">
        <v>0</v>
      </c>
      <c r="I24" s="292">
        <v>0</v>
      </c>
      <c r="J24" s="292">
        <v>0</v>
      </c>
      <c r="K24" s="292">
        <v>0</v>
      </c>
      <c r="L24" s="292">
        <v>368</v>
      </c>
      <c r="M24" s="292">
        <v>0</v>
      </c>
      <c r="N24" s="292">
        <f>+AA24</f>
        <v>0</v>
      </c>
      <c r="O24" s="292">
        <f>+資源化量内訳!Y24</f>
        <v>54</v>
      </c>
      <c r="P24" s="292">
        <f>+SUM(Q24,R24)</f>
        <v>5541</v>
      </c>
      <c r="Q24" s="292">
        <v>5323</v>
      </c>
      <c r="R24" s="292">
        <f>+SUM(S24,T24,U24,V24,W24,X24,Y24)</f>
        <v>218</v>
      </c>
      <c r="S24" s="292">
        <v>193</v>
      </c>
      <c r="T24" s="292">
        <v>0</v>
      </c>
      <c r="U24" s="292">
        <v>0</v>
      </c>
      <c r="V24" s="292">
        <v>0</v>
      </c>
      <c r="W24" s="292">
        <v>0</v>
      </c>
      <c r="X24" s="292">
        <v>25</v>
      </c>
      <c r="Y24" s="292">
        <v>0</v>
      </c>
      <c r="Z24" s="292">
        <f>SUM(AA24:AC24)</f>
        <v>172</v>
      </c>
      <c r="AA24" s="292">
        <v>0</v>
      </c>
      <c r="AB24" s="292">
        <v>153</v>
      </c>
      <c r="AC24" s="292">
        <f>SUM(AD24:AJ24)</f>
        <v>19</v>
      </c>
      <c r="AD24" s="292">
        <v>19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2">
        <v>0</v>
      </c>
      <c r="AK24" s="290">
        <f>SUM(AL24:AS24)</f>
        <v>0</v>
      </c>
      <c r="AL24" s="290">
        <v>0</v>
      </c>
      <c r="AM24" s="290">
        <v>0</v>
      </c>
      <c r="AN24" s="290">
        <v>0</v>
      </c>
      <c r="AO24" s="290">
        <v>0</v>
      </c>
      <c r="AP24" s="290">
        <v>0</v>
      </c>
      <c r="AQ24" s="290">
        <v>0</v>
      </c>
      <c r="AR24" s="290">
        <v>0</v>
      </c>
      <c r="AS24" s="290">
        <v>0</v>
      </c>
    </row>
    <row r="25" spans="1:45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SUM(E25,F25,N25,O25)</f>
        <v>1945</v>
      </c>
      <c r="E25" s="292">
        <f>+Q25</f>
        <v>1826</v>
      </c>
      <c r="F25" s="292">
        <f>SUM(G25:M25)</f>
        <v>52</v>
      </c>
      <c r="G25" s="292">
        <v>0</v>
      </c>
      <c r="H25" s="292">
        <v>0</v>
      </c>
      <c r="I25" s="292">
        <v>0</v>
      </c>
      <c r="J25" s="292">
        <v>0</v>
      </c>
      <c r="K25" s="292">
        <v>0</v>
      </c>
      <c r="L25" s="292">
        <v>52</v>
      </c>
      <c r="M25" s="292">
        <v>0</v>
      </c>
      <c r="N25" s="292">
        <f>+AA25</f>
        <v>0</v>
      </c>
      <c r="O25" s="292">
        <f>+資源化量内訳!Y25</f>
        <v>67</v>
      </c>
      <c r="P25" s="292">
        <f>+SUM(Q25,R25)</f>
        <v>1826</v>
      </c>
      <c r="Q25" s="292">
        <v>1826</v>
      </c>
      <c r="R25" s="292">
        <f>+SUM(S25,T25,U25,V25,W25,X25,Y25)</f>
        <v>0</v>
      </c>
      <c r="S25" s="292">
        <v>0</v>
      </c>
      <c r="T25" s="292">
        <v>0</v>
      </c>
      <c r="U25" s="292"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f>SUM(AA25:AC25)</f>
        <v>196</v>
      </c>
      <c r="AA25" s="292">
        <v>0</v>
      </c>
      <c r="AB25" s="292">
        <v>177</v>
      </c>
      <c r="AC25" s="292">
        <f>SUM(AD25:AJ25)</f>
        <v>19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19</v>
      </c>
      <c r="AJ25" s="292">
        <v>0</v>
      </c>
      <c r="AK25" s="290">
        <f>SUM(AL25:AS25)</f>
        <v>0</v>
      </c>
      <c r="AL25" s="290">
        <v>0</v>
      </c>
      <c r="AM25" s="290">
        <v>0</v>
      </c>
      <c r="AN25" s="290">
        <v>0</v>
      </c>
      <c r="AO25" s="290">
        <v>0</v>
      </c>
      <c r="AP25" s="290">
        <v>0</v>
      </c>
      <c r="AQ25" s="290">
        <v>0</v>
      </c>
      <c r="AR25" s="290">
        <v>0</v>
      </c>
      <c r="AS25" s="290">
        <v>0</v>
      </c>
    </row>
    <row r="26" spans="1:45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SUM(E26,F26,N26,O26)</f>
        <v>3799</v>
      </c>
      <c r="E26" s="292">
        <f>+Q26</f>
        <v>3352</v>
      </c>
      <c r="F26" s="292">
        <f>SUM(G26:M26)</f>
        <v>139</v>
      </c>
      <c r="G26" s="292">
        <v>0</v>
      </c>
      <c r="H26" s="292">
        <v>0</v>
      </c>
      <c r="I26" s="292">
        <v>0</v>
      </c>
      <c r="J26" s="292">
        <v>0</v>
      </c>
      <c r="K26" s="292">
        <v>0</v>
      </c>
      <c r="L26" s="292">
        <v>139</v>
      </c>
      <c r="M26" s="292">
        <v>0</v>
      </c>
      <c r="N26" s="292">
        <f>+AA26</f>
        <v>0</v>
      </c>
      <c r="O26" s="292">
        <f>+資源化量内訳!Y26</f>
        <v>308</v>
      </c>
      <c r="P26" s="292">
        <f>+SUM(Q26,R26)</f>
        <v>3352</v>
      </c>
      <c r="Q26" s="292">
        <v>3352</v>
      </c>
      <c r="R26" s="292">
        <f>+SUM(S26,T26,U26,V26,W26,X26,Y26)</f>
        <v>0</v>
      </c>
      <c r="S26" s="292">
        <v>0</v>
      </c>
      <c r="T26" s="292">
        <v>0</v>
      </c>
      <c r="U26" s="292">
        <v>0</v>
      </c>
      <c r="V26" s="292">
        <v>0</v>
      </c>
      <c r="W26" s="292">
        <v>0</v>
      </c>
      <c r="X26" s="292">
        <v>0</v>
      </c>
      <c r="Y26" s="292">
        <v>0</v>
      </c>
      <c r="Z26" s="292">
        <f>SUM(AA26:AC26)</f>
        <v>324</v>
      </c>
      <c r="AA26" s="292">
        <v>0</v>
      </c>
      <c r="AB26" s="292">
        <v>324</v>
      </c>
      <c r="AC26" s="292">
        <f>SUM(AD26:AJ26)</f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2">
        <v>0</v>
      </c>
      <c r="AK26" s="290">
        <f>SUM(AL26:AS26)</f>
        <v>0</v>
      </c>
      <c r="AL26" s="290">
        <v>0</v>
      </c>
      <c r="AM26" s="290">
        <v>0</v>
      </c>
      <c r="AN26" s="290">
        <v>0</v>
      </c>
      <c r="AO26" s="290">
        <v>0</v>
      </c>
      <c r="AP26" s="290">
        <v>0</v>
      </c>
      <c r="AQ26" s="290">
        <v>0</v>
      </c>
      <c r="AR26" s="290">
        <v>0</v>
      </c>
      <c r="AS26" s="290">
        <v>0</v>
      </c>
    </row>
    <row r="27" spans="1:45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SUM(E27,F27,N27,O27)</f>
        <v>1512</v>
      </c>
      <c r="E27" s="292">
        <f>+Q27</f>
        <v>1252</v>
      </c>
      <c r="F27" s="292">
        <f>SUM(G27:M27)</f>
        <v>123</v>
      </c>
      <c r="G27" s="292">
        <v>0</v>
      </c>
      <c r="H27" s="292">
        <v>0</v>
      </c>
      <c r="I27" s="292">
        <v>0</v>
      </c>
      <c r="J27" s="292">
        <v>0</v>
      </c>
      <c r="K27" s="292">
        <v>0</v>
      </c>
      <c r="L27" s="292">
        <v>123</v>
      </c>
      <c r="M27" s="292">
        <v>0</v>
      </c>
      <c r="N27" s="292">
        <f>+AA27</f>
        <v>117</v>
      </c>
      <c r="O27" s="292">
        <f>+資源化量内訳!Y27</f>
        <v>20</v>
      </c>
      <c r="P27" s="292">
        <f>+SUM(Q27,R27)</f>
        <v>1252</v>
      </c>
      <c r="Q27" s="292">
        <v>1252</v>
      </c>
      <c r="R27" s="292">
        <f>+SUM(S27,T27,U27,V27,W27,X27,Y27)</f>
        <v>0</v>
      </c>
      <c r="S27" s="292">
        <v>0</v>
      </c>
      <c r="T27" s="292">
        <v>0</v>
      </c>
      <c r="U27" s="292">
        <v>0</v>
      </c>
      <c r="V27" s="292">
        <v>0</v>
      </c>
      <c r="W27" s="292">
        <v>0</v>
      </c>
      <c r="X27" s="292">
        <v>0</v>
      </c>
      <c r="Y27" s="292">
        <v>0</v>
      </c>
      <c r="Z27" s="292">
        <f>SUM(AA27:AC27)</f>
        <v>273</v>
      </c>
      <c r="AA27" s="292">
        <v>117</v>
      </c>
      <c r="AB27" s="292">
        <v>156</v>
      </c>
      <c r="AC27" s="292">
        <f>SUM(AD27:AJ27)</f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2">
        <v>0</v>
      </c>
      <c r="AK27" s="290">
        <f>SUM(AL27:AS27)</f>
        <v>0</v>
      </c>
      <c r="AL27" s="290">
        <v>0</v>
      </c>
      <c r="AM27" s="290">
        <v>0</v>
      </c>
      <c r="AN27" s="290">
        <v>0</v>
      </c>
      <c r="AO27" s="290">
        <v>0</v>
      </c>
      <c r="AP27" s="290">
        <v>0</v>
      </c>
      <c r="AQ27" s="290">
        <v>0</v>
      </c>
      <c r="AR27" s="290">
        <v>0</v>
      </c>
      <c r="AS27" s="290">
        <v>0</v>
      </c>
    </row>
    <row r="28" spans="1:45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SUM(E28,F28,N28,O28)</f>
        <v>13668</v>
      </c>
      <c r="E28" s="292">
        <f>+Q28</f>
        <v>10960</v>
      </c>
      <c r="F28" s="292">
        <f>SUM(G28:M28)</f>
        <v>1261</v>
      </c>
      <c r="G28" s="292">
        <v>703</v>
      </c>
      <c r="H28" s="292">
        <v>0</v>
      </c>
      <c r="I28" s="292">
        <v>0</v>
      </c>
      <c r="J28" s="292">
        <v>0</v>
      </c>
      <c r="K28" s="292">
        <v>0</v>
      </c>
      <c r="L28" s="292">
        <v>558</v>
      </c>
      <c r="M28" s="292">
        <v>0</v>
      </c>
      <c r="N28" s="292">
        <f>+AA28</f>
        <v>0</v>
      </c>
      <c r="O28" s="292">
        <f>+資源化量内訳!Y28</f>
        <v>1447</v>
      </c>
      <c r="P28" s="292">
        <f>+SUM(Q28,R28)</f>
        <v>10960</v>
      </c>
      <c r="Q28" s="292">
        <v>10960</v>
      </c>
      <c r="R28" s="292">
        <f>+SUM(S28,T28,U28,V28,W28,X28,Y28)</f>
        <v>0</v>
      </c>
      <c r="S28" s="292">
        <v>0</v>
      </c>
      <c r="T28" s="292">
        <v>0</v>
      </c>
      <c r="U28" s="292">
        <v>0</v>
      </c>
      <c r="V28" s="292">
        <v>0</v>
      </c>
      <c r="W28" s="292">
        <v>0</v>
      </c>
      <c r="X28" s="292">
        <v>0</v>
      </c>
      <c r="Y28" s="292">
        <v>0</v>
      </c>
      <c r="Z28" s="292">
        <f>SUM(AA28:AC28)</f>
        <v>1417</v>
      </c>
      <c r="AA28" s="292">
        <v>0</v>
      </c>
      <c r="AB28" s="292">
        <v>1270</v>
      </c>
      <c r="AC28" s="292">
        <f>SUM(AD28:AJ28)</f>
        <v>147</v>
      </c>
      <c r="AD28" s="292">
        <v>147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2">
        <v>0</v>
      </c>
      <c r="AK28" s="290">
        <f>SUM(AL28:AS28)</f>
        <v>0</v>
      </c>
      <c r="AL28" s="290">
        <v>0</v>
      </c>
      <c r="AM28" s="290">
        <v>0</v>
      </c>
      <c r="AN28" s="290">
        <v>0</v>
      </c>
      <c r="AO28" s="290">
        <v>0</v>
      </c>
      <c r="AP28" s="290">
        <v>0</v>
      </c>
      <c r="AQ28" s="290">
        <v>0</v>
      </c>
      <c r="AR28" s="290">
        <v>0</v>
      </c>
      <c r="AS28" s="290">
        <v>0</v>
      </c>
    </row>
    <row r="29" spans="1:45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SUM(E29,F29,N29,O29)</f>
        <v>4416</v>
      </c>
      <c r="E29" s="292">
        <f>+Q29</f>
        <v>3414</v>
      </c>
      <c r="F29" s="292">
        <f>SUM(G29:M29)</f>
        <v>1002</v>
      </c>
      <c r="G29" s="292">
        <v>213</v>
      </c>
      <c r="H29" s="292">
        <v>0</v>
      </c>
      <c r="I29" s="292">
        <v>0</v>
      </c>
      <c r="J29" s="292">
        <v>0</v>
      </c>
      <c r="K29" s="292">
        <v>0</v>
      </c>
      <c r="L29" s="292">
        <v>789</v>
      </c>
      <c r="M29" s="292">
        <v>0</v>
      </c>
      <c r="N29" s="292">
        <f>+AA29</f>
        <v>0</v>
      </c>
      <c r="O29" s="292">
        <f>+資源化量内訳!Y29</f>
        <v>0</v>
      </c>
      <c r="P29" s="292">
        <f>+SUM(Q29,R29)</f>
        <v>3414</v>
      </c>
      <c r="Q29" s="292">
        <v>3414</v>
      </c>
      <c r="R29" s="292">
        <f>+SUM(S29,T29,U29,V29,W29,X29,Y29)</f>
        <v>0</v>
      </c>
      <c r="S29" s="292">
        <v>0</v>
      </c>
      <c r="T29" s="292">
        <v>0</v>
      </c>
      <c r="U29" s="292">
        <v>0</v>
      </c>
      <c r="V29" s="292">
        <v>0</v>
      </c>
      <c r="W29" s="292">
        <v>0</v>
      </c>
      <c r="X29" s="292">
        <v>0</v>
      </c>
      <c r="Y29" s="292">
        <v>0</v>
      </c>
      <c r="Z29" s="292">
        <f>SUM(AA29:AC29)</f>
        <v>436</v>
      </c>
      <c r="AA29" s="292">
        <v>0</v>
      </c>
      <c r="AB29" s="292">
        <v>393</v>
      </c>
      <c r="AC29" s="292">
        <f>SUM(AD29:AJ29)</f>
        <v>43</v>
      </c>
      <c r="AD29" s="292">
        <v>43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2">
        <v>0</v>
      </c>
      <c r="AK29" s="290">
        <f>SUM(AL29:AS29)</f>
        <v>0</v>
      </c>
      <c r="AL29" s="290">
        <v>0</v>
      </c>
      <c r="AM29" s="290">
        <v>0</v>
      </c>
      <c r="AN29" s="290">
        <v>0</v>
      </c>
      <c r="AO29" s="290">
        <v>0</v>
      </c>
      <c r="AP29" s="290">
        <v>0</v>
      </c>
      <c r="AQ29" s="290">
        <v>0</v>
      </c>
      <c r="AR29" s="290">
        <v>0</v>
      </c>
      <c r="AS29" s="290">
        <v>0</v>
      </c>
    </row>
    <row r="30" spans="1:45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SUM(E30,F30,N30,O30)</f>
        <v>12377</v>
      </c>
      <c r="E30" s="292">
        <f>+Q30</f>
        <v>10690</v>
      </c>
      <c r="F30" s="292">
        <f>SUM(G30:M30)</f>
        <v>1687</v>
      </c>
      <c r="G30" s="292">
        <v>0</v>
      </c>
      <c r="H30" s="292">
        <v>363</v>
      </c>
      <c r="I30" s="292">
        <v>0</v>
      </c>
      <c r="J30" s="292">
        <v>0</v>
      </c>
      <c r="K30" s="292">
        <v>0</v>
      </c>
      <c r="L30" s="292">
        <v>1324</v>
      </c>
      <c r="M30" s="292">
        <v>0</v>
      </c>
      <c r="N30" s="292">
        <f>+AA30</f>
        <v>0</v>
      </c>
      <c r="O30" s="292">
        <f>+資源化量内訳!Y30</f>
        <v>0</v>
      </c>
      <c r="P30" s="292">
        <f>+SUM(Q30,R30)</f>
        <v>10810</v>
      </c>
      <c r="Q30" s="292">
        <v>10690</v>
      </c>
      <c r="R30" s="292">
        <f>+SUM(S30,T30,U30,V30,W30,X30,Y30)</f>
        <v>120</v>
      </c>
      <c r="S30" s="292">
        <v>0</v>
      </c>
      <c r="T30" s="292">
        <v>5</v>
      </c>
      <c r="U30" s="292">
        <v>0</v>
      </c>
      <c r="V30" s="292">
        <v>0</v>
      </c>
      <c r="W30" s="292">
        <v>0</v>
      </c>
      <c r="X30" s="292">
        <v>115</v>
      </c>
      <c r="Y30" s="292">
        <v>0</v>
      </c>
      <c r="Z30" s="292">
        <f>SUM(AA30:AC30)</f>
        <v>817</v>
      </c>
      <c r="AA30" s="292">
        <v>0</v>
      </c>
      <c r="AB30" s="292">
        <v>720</v>
      </c>
      <c r="AC30" s="292">
        <f>SUM(AD30:AJ30)</f>
        <v>97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97</v>
      </c>
      <c r="AJ30" s="292">
        <v>0</v>
      </c>
      <c r="AK30" s="290">
        <f>SUM(AL30:AS30)</f>
        <v>0</v>
      </c>
      <c r="AL30" s="290">
        <v>0</v>
      </c>
      <c r="AM30" s="290">
        <v>0</v>
      </c>
      <c r="AN30" s="290">
        <v>0</v>
      </c>
      <c r="AO30" s="290">
        <v>0</v>
      </c>
      <c r="AP30" s="290">
        <v>0</v>
      </c>
      <c r="AQ30" s="290">
        <v>0</v>
      </c>
      <c r="AR30" s="290">
        <v>0</v>
      </c>
      <c r="AS30" s="290">
        <v>0</v>
      </c>
    </row>
    <row r="31" spans="1:45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SUM(E31,F31,N31,O31)</f>
        <v>6296</v>
      </c>
      <c r="E31" s="292">
        <f>+Q31</f>
        <v>5749</v>
      </c>
      <c r="F31" s="292">
        <f>SUM(G31:M31)</f>
        <v>408</v>
      </c>
      <c r="G31" s="292">
        <v>0</v>
      </c>
      <c r="H31" s="292">
        <v>90</v>
      </c>
      <c r="I31" s="292">
        <v>0</v>
      </c>
      <c r="J31" s="292">
        <v>0</v>
      </c>
      <c r="K31" s="292">
        <v>0</v>
      </c>
      <c r="L31" s="292">
        <v>318</v>
      </c>
      <c r="M31" s="292">
        <v>0</v>
      </c>
      <c r="N31" s="292">
        <f>+AA31</f>
        <v>0</v>
      </c>
      <c r="O31" s="292">
        <f>+資源化量内訳!Y31</f>
        <v>139</v>
      </c>
      <c r="P31" s="292">
        <f>+SUM(Q31,R31)</f>
        <v>5749</v>
      </c>
      <c r="Q31" s="292">
        <v>5749</v>
      </c>
      <c r="R31" s="292">
        <f>+SUM(S31,T31,U31,V31,W31,X31,Y31)</f>
        <v>0</v>
      </c>
      <c r="S31" s="292">
        <v>0</v>
      </c>
      <c r="T31" s="292">
        <v>0</v>
      </c>
      <c r="U31" s="292">
        <v>0</v>
      </c>
      <c r="V31" s="292">
        <v>0</v>
      </c>
      <c r="W31" s="292">
        <v>0</v>
      </c>
      <c r="X31" s="292">
        <v>0</v>
      </c>
      <c r="Y31" s="292">
        <v>0</v>
      </c>
      <c r="Z31" s="292">
        <f>SUM(AA31:AC31)</f>
        <v>242</v>
      </c>
      <c r="AA31" s="292">
        <v>0</v>
      </c>
      <c r="AB31" s="292">
        <v>242</v>
      </c>
      <c r="AC31" s="292">
        <f>SUM(AD31:AJ31)</f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2">
        <v>0</v>
      </c>
      <c r="AK31" s="290">
        <f>SUM(AL31:AS31)</f>
        <v>0</v>
      </c>
      <c r="AL31" s="290">
        <v>0</v>
      </c>
      <c r="AM31" s="290">
        <v>0</v>
      </c>
      <c r="AN31" s="290">
        <v>0</v>
      </c>
      <c r="AO31" s="290">
        <v>0</v>
      </c>
      <c r="AP31" s="290">
        <v>0</v>
      </c>
      <c r="AQ31" s="290">
        <v>0</v>
      </c>
      <c r="AR31" s="290">
        <v>0</v>
      </c>
      <c r="AS31" s="290">
        <v>0</v>
      </c>
    </row>
    <row r="32" spans="1:45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SUM(E32,F32,N32,O32)</f>
        <v>5849</v>
      </c>
      <c r="E32" s="292">
        <f>+Q32</f>
        <v>5336</v>
      </c>
      <c r="F32" s="292">
        <f>SUM(G32:M32)</f>
        <v>513</v>
      </c>
      <c r="G32" s="292">
        <v>0</v>
      </c>
      <c r="H32" s="292">
        <v>0</v>
      </c>
      <c r="I32" s="292">
        <v>0</v>
      </c>
      <c r="J32" s="292">
        <v>0</v>
      </c>
      <c r="K32" s="292">
        <v>0</v>
      </c>
      <c r="L32" s="292">
        <v>513</v>
      </c>
      <c r="M32" s="292">
        <v>0</v>
      </c>
      <c r="N32" s="292">
        <f>+AA32</f>
        <v>0</v>
      </c>
      <c r="O32" s="292">
        <f>+資源化量内訳!Y32</f>
        <v>0</v>
      </c>
      <c r="P32" s="292">
        <f>+SUM(Q32,R32)</f>
        <v>5336</v>
      </c>
      <c r="Q32" s="292">
        <v>5336</v>
      </c>
      <c r="R32" s="292">
        <f>+SUM(S32,T32,U32,V32,W32,X32,Y32)</f>
        <v>0</v>
      </c>
      <c r="S32" s="292">
        <v>0</v>
      </c>
      <c r="T32" s="292">
        <v>0</v>
      </c>
      <c r="U32" s="292">
        <v>0</v>
      </c>
      <c r="V32" s="292">
        <v>0</v>
      </c>
      <c r="W32" s="292">
        <v>0</v>
      </c>
      <c r="X32" s="292">
        <v>0</v>
      </c>
      <c r="Y32" s="292">
        <v>0</v>
      </c>
      <c r="Z32" s="292">
        <f>SUM(AA32:AC32)</f>
        <v>247</v>
      </c>
      <c r="AA32" s="292">
        <v>0</v>
      </c>
      <c r="AB32" s="292">
        <v>202</v>
      </c>
      <c r="AC32" s="292">
        <f>SUM(AD32:AJ32)</f>
        <v>45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v>45</v>
      </c>
      <c r="AJ32" s="292">
        <v>0</v>
      </c>
      <c r="AK32" s="290">
        <f>SUM(AL32:AS32)</f>
        <v>0</v>
      </c>
      <c r="AL32" s="290">
        <v>0</v>
      </c>
      <c r="AM32" s="290">
        <v>0</v>
      </c>
      <c r="AN32" s="290">
        <v>0</v>
      </c>
      <c r="AO32" s="290">
        <v>0</v>
      </c>
      <c r="AP32" s="290">
        <v>0</v>
      </c>
      <c r="AQ32" s="290">
        <v>0</v>
      </c>
      <c r="AR32" s="290">
        <v>0</v>
      </c>
      <c r="AS32" s="290">
        <v>0</v>
      </c>
    </row>
    <row r="33" spans="1:45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SUM(E33,F33,N33,O33)</f>
        <v>10517</v>
      </c>
      <c r="E33" s="292">
        <f>+Q33</f>
        <v>9542</v>
      </c>
      <c r="F33" s="292">
        <f>SUM(G33:M33)</f>
        <v>375</v>
      </c>
      <c r="G33" s="292">
        <v>146</v>
      </c>
      <c r="H33" s="292">
        <v>0</v>
      </c>
      <c r="I33" s="292">
        <v>0</v>
      </c>
      <c r="J33" s="292">
        <v>0</v>
      </c>
      <c r="K33" s="292">
        <v>0</v>
      </c>
      <c r="L33" s="292">
        <v>229</v>
      </c>
      <c r="M33" s="292">
        <v>0</v>
      </c>
      <c r="N33" s="292">
        <f>+AA33</f>
        <v>0</v>
      </c>
      <c r="O33" s="292">
        <f>+資源化量内訳!Y33</f>
        <v>600</v>
      </c>
      <c r="P33" s="292">
        <f>+SUM(Q33,R33)</f>
        <v>9671</v>
      </c>
      <c r="Q33" s="292">
        <v>9542</v>
      </c>
      <c r="R33" s="292">
        <f>+SUM(S33,T33,U33,V33,W33,X33,Y33)</f>
        <v>129</v>
      </c>
      <c r="S33" s="292">
        <v>120</v>
      </c>
      <c r="T33" s="292">
        <v>0</v>
      </c>
      <c r="U33" s="292">
        <v>0</v>
      </c>
      <c r="V33" s="292">
        <v>0</v>
      </c>
      <c r="W33" s="292">
        <v>0</v>
      </c>
      <c r="X33" s="292">
        <v>9</v>
      </c>
      <c r="Y33" s="292">
        <v>0</v>
      </c>
      <c r="Z33" s="292">
        <f>SUM(AA33:AC33)</f>
        <v>1322</v>
      </c>
      <c r="AA33" s="292">
        <v>0</v>
      </c>
      <c r="AB33" s="292">
        <v>1235</v>
      </c>
      <c r="AC33" s="292">
        <f>SUM(AD33:AJ33)</f>
        <v>87</v>
      </c>
      <c r="AD33" s="292">
        <v>2</v>
      </c>
      <c r="AE33" s="292">
        <v>0</v>
      </c>
      <c r="AF33" s="292">
        <v>0</v>
      </c>
      <c r="AG33" s="292">
        <v>0</v>
      </c>
      <c r="AH33" s="292">
        <v>0</v>
      </c>
      <c r="AI33" s="292">
        <v>85</v>
      </c>
      <c r="AJ33" s="292">
        <v>0</v>
      </c>
      <c r="AK33" s="290">
        <f>SUM(AL33:AS33)</f>
        <v>0</v>
      </c>
      <c r="AL33" s="290">
        <v>0</v>
      </c>
      <c r="AM33" s="290">
        <v>0</v>
      </c>
      <c r="AN33" s="290">
        <v>0</v>
      </c>
      <c r="AO33" s="290">
        <v>0</v>
      </c>
      <c r="AP33" s="290">
        <v>0</v>
      </c>
      <c r="AQ33" s="290">
        <v>0</v>
      </c>
      <c r="AR33" s="290">
        <v>0</v>
      </c>
      <c r="AS33" s="290">
        <v>0</v>
      </c>
    </row>
    <row r="34" spans="1:45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SUM(E34,F34,N34,O34)</f>
        <v>5567</v>
      </c>
      <c r="E34" s="292">
        <f>+Q34</f>
        <v>5006</v>
      </c>
      <c r="F34" s="292">
        <f>SUM(G34:M34)</f>
        <v>561</v>
      </c>
      <c r="G34" s="292">
        <v>109</v>
      </c>
      <c r="H34" s="292">
        <v>0</v>
      </c>
      <c r="I34" s="292">
        <v>0</v>
      </c>
      <c r="J34" s="292">
        <v>0</v>
      </c>
      <c r="K34" s="292">
        <v>0</v>
      </c>
      <c r="L34" s="292">
        <v>452</v>
      </c>
      <c r="M34" s="292">
        <v>0</v>
      </c>
      <c r="N34" s="292">
        <f>+AA34</f>
        <v>0</v>
      </c>
      <c r="O34" s="292">
        <f>+資源化量内訳!Y34</f>
        <v>0</v>
      </c>
      <c r="P34" s="292">
        <f>+SUM(Q34,R34)</f>
        <v>5100</v>
      </c>
      <c r="Q34" s="292">
        <v>5006</v>
      </c>
      <c r="R34" s="292">
        <f>+SUM(S34,T34,U34,V34,W34,X34,Y34)</f>
        <v>94</v>
      </c>
      <c r="S34" s="292">
        <v>89</v>
      </c>
      <c r="T34" s="292">
        <v>0</v>
      </c>
      <c r="U34" s="292">
        <v>0</v>
      </c>
      <c r="V34" s="292">
        <v>0</v>
      </c>
      <c r="W34" s="292">
        <v>0</v>
      </c>
      <c r="X34" s="292">
        <v>5</v>
      </c>
      <c r="Y34" s="292">
        <v>0</v>
      </c>
      <c r="Z34" s="292">
        <f>SUM(AA34:AC34)</f>
        <v>700</v>
      </c>
      <c r="AA34" s="292">
        <v>0</v>
      </c>
      <c r="AB34" s="292">
        <v>651</v>
      </c>
      <c r="AC34" s="292">
        <f>SUM(AD34:AJ34)</f>
        <v>49</v>
      </c>
      <c r="AD34" s="292">
        <v>1</v>
      </c>
      <c r="AE34" s="292">
        <v>0</v>
      </c>
      <c r="AF34" s="292">
        <v>0</v>
      </c>
      <c r="AG34" s="292">
        <v>0</v>
      </c>
      <c r="AH34" s="292">
        <v>0</v>
      </c>
      <c r="AI34" s="292">
        <v>48</v>
      </c>
      <c r="AJ34" s="292">
        <v>0</v>
      </c>
      <c r="AK34" s="290">
        <f>SUM(AL34:AS34)</f>
        <v>0</v>
      </c>
      <c r="AL34" s="290">
        <v>0</v>
      </c>
      <c r="AM34" s="290">
        <v>0</v>
      </c>
      <c r="AN34" s="290">
        <v>0</v>
      </c>
      <c r="AO34" s="290">
        <v>0</v>
      </c>
      <c r="AP34" s="290">
        <v>0</v>
      </c>
      <c r="AQ34" s="290">
        <v>0</v>
      </c>
      <c r="AR34" s="290">
        <v>0</v>
      </c>
      <c r="AS34" s="290">
        <v>0</v>
      </c>
    </row>
    <row r="35" spans="1:45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SUM(E35,F35,N35,O35)</f>
        <v>10450</v>
      </c>
      <c r="E35" s="292">
        <f>+Q35</f>
        <v>8621</v>
      </c>
      <c r="F35" s="292">
        <f>SUM(G35:M35)</f>
        <v>1476</v>
      </c>
      <c r="G35" s="292">
        <v>309</v>
      </c>
      <c r="H35" s="292">
        <v>556</v>
      </c>
      <c r="I35" s="292">
        <v>241</v>
      </c>
      <c r="J35" s="292">
        <v>0</v>
      </c>
      <c r="K35" s="292">
        <v>0</v>
      </c>
      <c r="L35" s="292">
        <v>370</v>
      </c>
      <c r="M35" s="292">
        <v>0</v>
      </c>
      <c r="N35" s="292">
        <f>+AA35</f>
        <v>0</v>
      </c>
      <c r="O35" s="292">
        <f>+資源化量内訳!Y35</f>
        <v>353</v>
      </c>
      <c r="P35" s="292">
        <f>+SUM(Q35,R35)</f>
        <v>8827</v>
      </c>
      <c r="Q35" s="292">
        <v>8621</v>
      </c>
      <c r="R35" s="292">
        <f>+SUM(S35,T35,U35,V35,W35,X35,Y35)</f>
        <v>206</v>
      </c>
      <c r="S35" s="292">
        <v>206</v>
      </c>
      <c r="T35" s="292">
        <v>0</v>
      </c>
      <c r="U35" s="292">
        <v>0</v>
      </c>
      <c r="V35" s="292">
        <v>0</v>
      </c>
      <c r="W35" s="292">
        <v>0</v>
      </c>
      <c r="X35" s="292">
        <v>0</v>
      </c>
      <c r="Y35" s="292">
        <v>0</v>
      </c>
      <c r="Z35" s="292">
        <f>SUM(AA35:AC35)</f>
        <v>397</v>
      </c>
      <c r="AA35" s="292">
        <v>0</v>
      </c>
      <c r="AB35" s="292">
        <v>389</v>
      </c>
      <c r="AC35" s="292">
        <f>SUM(AD35:AJ35)</f>
        <v>8</v>
      </c>
      <c r="AD35" s="292">
        <v>8</v>
      </c>
      <c r="AE35" s="292">
        <v>0</v>
      </c>
      <c r="AF35" s="292">
        <v>0</v>
      </c>
      <c r="AG35" s="292">
        <v>0</v>
      </c>
      <c r="AH35" s="292">
        <v>0</v>
      </c>
      <c r="AI35" s="292">
        <v>0</v>
      </c>
      <c r="AJ35" s="292">
        <v>0</v>
      </c>
      <c r="AK35" s="290">
        <f>SUM(AL35:AS35)</f>
        <v>0</v>
      </c>
      <c r="AL35" s="290">
        <v>0</v>
      </c>
      <c r="AM35" s="290">
        <v>0</v>
      </c>
      <c r="AN35" s="290">
        <v>0</v>
      </c>
      <c r="AO35" s="290">
        <v>0</v>
      </c>
      <c r="AP35" s="290">
        <v>0</v>
      </c>
      <c r="AQ35" s="290">
        <v>0</v>
      </c>
      <c r="AR35" s="290">
        <v>0</v>
      </c>
      <c r="AS35" s="290">
        <v>0</v>
      </c>
    </row>
    <row r="36" spans="1:45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SUM(E36,F36,N36,O36)</f>
        <v>340</v>
      </c>
      <c r="E36" s="292">
        <f>+Q36</f>
        <v>289</v>
      </c>
      <c r="F36" s="292">
        <f>SUM(G36:M36)</f>
        <v>26</v>
      </c>
      <c r="G36" s="292">
        <v>0</v>
      </c>
      <c r="H36" s="292">
        <v>0</v>
      </c>
      <c r="I36" s="292">
        <v>0</v>
      </c>
      <c r="J36" s="292">
        <v>0</v>
      </c>
      <c r="K36" s="292">
        <v>0</v>
      </c>
      <c r="L36" s="292">
        <v>0</v>
      </c>
      <c r="M36" s="292">
        <v>26</v>
      </c>
      <c r="N36" s="292">
        <f>+AA36</f>
        <v>0</v>
      </c>
      <c r="O36" s="292">
        <f>+資源化量内訳!Y36</f>
        <v>25</v>
      </c>
      <c r="P36" s="292">
        <f>+SUM(Q36,R36)</f>
        <v>289</v>
      </c>
      <c r="Q36" s="292">
        <v>289</v>
      </c>
      <c r="R36" s="292">
        <f>+SUM(S36,T36,U36,V36,W36,X36,Y36)</f>
        <v>0</v>
      </c>
      <c r="S36" s="292">
        <v>0</v>
      </c>
      <c r="T36" s="292">
        <v>0</v>
      </c>
      <c r="U36" s="292">
        <v>0</v>
      </c>
      <c r="V36" s="292">
        <v>0</v>
      </c>
      <c r="W36" s="292">
        <v>0</v>
      </c>
      <c r="X36" s="292">
        <v>0</v>
      </c>
      <c r="Y36" s="292">
        <v>0</v>
      </c>
      <c r="Z36" s="292">
        <f>SUM(AA36:AC36)</f>
        <v>112</v>
      </c>
      <c r="AA36" s="292">
        <v>0</v>
      </c>
      <c r="AB36" s="292">
        <v>86</v>
      </c>
      <c r="AC36" s="292">
        <f>SUM(AD36:AJ36)</f>
        <v>26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v>0</v>
      </c>
      <c r="AJ36" s="292">
        <v>26</v>
      </c>
      <c r="AK36" s="290">
        <f>SUM(AL36:AS36)</f>
        <v>0</v>
      </c>
      <c r="AL36" s="290">
        <v>0</v>
      </c>
      <c r="AM36" s="290">
        <v>0</v>
      </c>
      <c r="AN36" s="290">
        <v>0</v>
      </c>
      <c r="AO36" s="290">
        <v>0</v>
      </c>
      <c r="AP36" s="290">
        <v>0</v>
      </c>
      <c r="AQ36" s="290">
        <v>0</v>
      </c>
      <c r="AR36" s="290">
        <v>0</v>
      </c>
      <c r="AS36" s="290">
        <v>0</v>
      </c>
    </row>
    <row r="37" spans="1:45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SUM(E37,F37,N37,O37)</f>
        <v>496</v>
      </c>
      <c r="E37" s="292">
        <f>+Q37</f>
        <v>210</v>
      </c>
      <c r="F37" s="292">
        <f>SUM(G37:M37)</f>
        <v>0</v>
      </c>
      <c r="G37" s="292">
        <v>0</v>
      </c>
      <c r="H37" s="292">
        <v>0</v>
      </c>
      <c r="I37" s="292">
        <v>0</v>
      </c>
      <c r="J37" s="292">
        <v>0</v>
      </c>
      <c r="K37" s="292">
        <v>0</v>
      </c>
      <c r="L37" s="292">
        <v>0</v>
      </c>
      <c r="M37" s="292">
        <v>0</v>
      </c>
      <c r="N37" s="292">
        <f>+AA37</f>
        <v>132</v>
      </c>
      <c r="O37" s="292">
        <f>+資源化量内訳!Y37</f>
        <v>154</v>
      </c>
      <c r="P37" s="292">
        <f>+SUM(Q37,R37)</f>
        <v>210</v>
      </c>
      <c r="Q37" s="292">
        <v>210</v>
      </c>
      <c r="R37" s="292">
        <f>+SUM(S37,T37,U37,V37,W37,X37,Y37)</f>
        <v>0</v>
      </c>
      <c r="S37" s="292">
        <v>0</v>
      </c>
      <c r="T37" s="292">
        <v>0</v>
      </c>
      <c r="U37" s="292">
        <v>0</v>
      </c>
      <c r="V37" s="292">
        <v>0</v>
      </c>
      <c r="W37" s="292">
        <v>0</v>
      </c>
      <c r="X37" s="292">
        <v>0</v>
      </c>
      <c r="Y37" s="292">
        <v>0</v>
      </c>
      <c r="Z37" s="292">
        <f>SUM(AA37:AC37)</f>
        <v>141</v>
      </c>
      <c r="AA37" s="292">
        <v>132</v>
      </c>
      <c r="AB37" s="292">
        <v>9</v>
      </c>
      <c r="AC37" s="292">
        <f>SUM(AD37:AJ37)</f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v>0</v>
      </c>
      <c r="AJ37" s="292">
        <v>0</v>
      </c>
      <c r="AK37" s="290">
        <f>SUM(AL37:AS37)</f>
        <v>0</v>
      </c>
      <c r="AL37" s="290">
        <v>0</v>
      </c>
      <c r="AM37" s="290">
        <v>0</v>
      </c>
      <c r="AN37" s="290">
        <v>0</v>
      </c>
      <c r="AO37" s="290">
        <v>0</v>
      </c>
      <c r="AP37" s="290">
        <v>0</v>
      </c>
      <c r="AQ37" s="290">
        <v>0</v>
      </c>
      <c r="AR37" s="290">
        <v>0</v>
      </c>
      <c r="AS37" s="290">
        <v>0</v>
      </c>
    </row>
    <row r="38" spans="1:45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SUM(E38,F38,N38,O38)</f>
        <v>165</v>
      </c>
      <c r="E38" s="292">
        <f>+Q38</f>
        <v>106</v>
      </c>
      <c r="F38" s="292">
        <f>SUM(G38:M38)</f>
        <v>59</v>
      </c>
      <c r="G38" s="292">
        <v>0</v>
      </c>
      <c r="H38" s="292">
        <v>0</v>
      </c>
      <c r="I38" s="292">
        <v>0</v>
      </c>
      <c r="J38" s="292">
        <v>0</v>
      </c>
      <c r="K38" s="292">
        <v>0</v>
      </c>
      <c r="L38" s="292">
        <v>59</v>
      </c>
      <c r="M38" s="292">
        <v>0</v>
      </c>
      <c r="N38" s="292">
        <f>+AA38</f>
        <v>0</v>
      </c>
      <c r="O38" s="292">
        <f>+資源化量内訳!Y38</f>
        <v>0</v>
      </c>
      <c r="P38" s="292">
        <f>+SUM(Q38,R38)</f>
        <v>106</v>
      </c>
      <c r="Q38" s="292">
        <v>106</v>
      </c>
      <c r="R38" s="292">
        <f>+SUM(S38,T38,U38,V38,W38,X38,Y38)</f>
        <v>0</v>
      </c>
      <c r="S38" s="292">
        <v>0</v>
      </c>
      <c r="T38" s="292">
        <v>0</v>
      </c>
      <c r="U38" s="292">
        <v>0</v>
      </c>
      <c r="V38" s="292">
        <v>0</v>
      </c>
      <c r="W38" s="292">
        <v>0</v>
      </c>
      <c r="X38" s="292">
        <v>0</v>
      </c>
      <c r="Y38" s="292">
        <v>0</v>
      </c>
      <c r="Z38" s="292">
        <f>SUM(AA38:AC38)</f>
        <v>5</v>
      </c>
      <c r="AA38" s="292">
        <v>0</v>
      </c>
      <c r="AB38" s="292">
        <v>1</v>
      </c>
      <c r="AC38" s="292">
        <f>SUM(AD38:AJ38)</f>
        <v>4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2">
        <v>4</v>
      </c>
      <c r="AJ38" s="292">
        <v>0</v>
      </c>
      <c r="AK38" s="290">
        <f>SUM(AL38:AS38)</f>
        <v>0</v>
      </c>
      <c r="AL38" s="290">
        <v>0</v>
      </c>
      <c r="AM38" s="290">
        <v>0</v>
      </c>
      <c r="AN38" s="290">
        <v>0</v>
      </c>
      <c r="AO38" s="290">
        <v>0</v>
      </c>
      <c r="AP38" s="290">
        <v>0</v>
      </c>
      <c r="AQ38" s="290">
        <v>0</v>
      </c>
      <c r="AR38" s="290">
        <v>0</v>
      </c>
      <c r="AS38" s="290">
        <v>0</v>
      </c>
    </row>
    <row r="39" spans="1:45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SUM(E39,F39,N39,O39)</f>
        <v>142</v>
      </c>
      <c r="E39" s="292">
        <f>+Q39</f>
        <v>114</v>
      </c>
      <c r="F39" s="292">
        <f>SUM(G39:M39)</f>
        <v>28</v>
      </c>
      <c r="G39" s="292">
        <v>0</v>
      </c>
      <c r="H39" s="292">
        <v>23</v>
      </c>
      <c r="I39" s="292">
        <v>0</v>
      </c>
      <c r="J39" s="292">
        <v>0</v>
      </c>
      <c r="K39" s="292">
        <v>0</v>
      </c>
      <c r="L39" s="292">
        <v>5</v>
      </c>
      <c r="M39" s="292">
        <v>0</v>
      </c>
      <c r="N39" s="292">
        <f>+AA39</f>
        <v>0</v>
      </c>
      <c r="O39" s="292">
        <f>+資源化量内訳!Y39</f>
        <v>0</v>
      </c>
      <c r="P39" s="292">
        <f>+SUM(Q39,R39)</f>
        <v>114</v>
      </c>
      <c r="Q39" s="292">
        <v>114</v>
      </c>
      <c r="R39" s="292">
        <f>+SUM(S39,T39,U39,V39,W39,X39,Y39)</f>
        <v>0</v>
      </c>
      <c r="S39" s="292">
        <v>0</v>
      </c>
      <c r="T39" s="292">
        <v>0</v>
      </c>
      <c r="U39" s="292">
        <v>0</v>
      </c>
      <c r="V39" s="292">
        <v>0</v>
      </c>
      <c r="W39" s="292">
        <v>0</v>
      </c>
      <c r="X39" s="292">
        <v>0</v>
      </c>
      <c r="Y39" s="292">
        <v>0</v>
      </c>
      <c r="Z39" s="292">
        <f>SUM(AA39:AC39)</f>
        <v>36</v>
      </c>
      <c r="AA39" s="292">
        <v>0</v>
      </c>
      <c r="AB39" s="292">
        <v>36</v>
      </c>
      <c r="AC39" s="292">
        <f>SUM(AD39:AJ39)</f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2">
        <v>0</v>
      </c>
      <c r="AJ39" s="292">
        <v>0</v>
      </c>
      <c r="AK39" s="290">
        <f>SUM(AL39:AS39)</f>
        <v>0</v>
      </c>
      <c r="AL39" s="290">
        <v>0</v>
      </c>
      <c r="AM39" s="290">
        <v>0</v>
      </c>
      <c r="AN39" s="290">
        <v>0</v>
      </c>
      <c r="AO39" s="290">
        <v>0</v>
      </c>
      <c r="AP39" s="290">
        <v>0</v>
      </c>
      <c r="AQ39" s="290">
        <v>0</v>
      </c>
      <c r="AR39" s="290">
        <v>0</v>
      </c>
      <c r="AS39" s="290">
        <v>0</v>
      </c>
    </row>
    <row r="40" spans="1:45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SUM(E40,F40,N40,O40)</f>
        <v>451</v>
      </c>
      <c r="E40" s="292">
        <f>+Q40</f>
        <v>385</v>
      </c>
      <c r="F40" s="292">
        <f>SUM(G40:M40)</f>
        <v>50</v>
      </c>
      <c r="G40" s="292">
        <v>9</v>
      </c>
      <c r="H40" s="292">
        <v>0</v>
      </c>
      <c r="I40" s="292">
        <v>0</v>
      </c>
      <c r="J40" s="292">
        <v>0</v>
      </c>
      <c r="K40" s="292">
        <v>0</v>
      </c>
      <c r="L40" s="292">
        <v>41</v>
      </c>
      <c r="M40" s="292">
        <v>0</v>
      </c>
      <c r="N40" s="292">
        <f>+AA40</f>
        <v>0</v>
      </c>
      <c r="O40" s="292">
        <f>+資源化量内訳!Y40</f>
        <v>16</v>
      </c>
      <c r="P40" s="292">
        <f>+SUM(Q40,R40)</f>
        <v>385</v>
      </c>
      <c r="Q40" s="292">
        <v>385</v>
      </c>
      <c r="R40" s="292">
        <f>+SUM(S40,T40,U40,V40,W40,X40,Y40)</f>
        <v>0</v>
      </c>
      <c r="S40" s="292">
        <v>0</v>
      </c>
      <c r="T40" s="292">
        <v>0</v>
      </c>
      <c r="U40" s="292">
        <v>0</v>
      </c>
      <c r="V40" s="292">
        <v>0</v>
      </c>
      <c r="W40" s="292">
        <v>0</v>
      </c>
      <c r="X40" s="292">
        <v>0</v>
      </c>
      <c r="Y40" s="292">
        <v>0</v>
      </c>
      <c r="Z40" s="292">
        <f>SUM(AA40:AC40)</f>
        <v>83</v>
      </c>
      <c r="AA40" s="292">
        <v>0</v>
      </c>
      <c r="AB40" s="292">
        <v>63</v>
      </c>
      <c r="AC40" s="292">
        <f>SUM(AD40:AJ40)</f>
        <v>20</v>
      </c>
      <c r="AD40" s="292">
        <v>4</v>
      </c>
      <c r="AE40" s="292">
        <v>0</v>
      </c>
      <c r="AF40" s="292">
        <v>0</v>
      </c>
      <c r="AG40" s="292">
        <v>0</v>
      </c>
      <c r="AH40" s="292">
        <v>0</v>
      </c>
      <c r="AI40" s="292">
        <v>16</v>
      </c>
      <c r="AJ40" s="292">
        <v>0</v>
      </c>
      <c r="AK40" s="290">
        <f>SUM(AL40:AS40)</f>
        <v>0</v>
      </c>
      <c r="AL40" s="290">
        <v>0</v>
      </c>
      <c r="AM40" s="290">
        <v>0</v>
      </c>
      <c r="AN40" s="290">
        <v>0</v>
      </c>
      <c r="AO40" s="290">
        <v>0</v>
      </c>
      <c r="AP40" s="290">
        <v>0</v>
      </c>
      <c r="AQ40" s="290">
        <v>0</v>
      </c>
      <c r="AR40" s="290">
        <v>0</v>
      </c>
      <c r="AS40" s="290">
        <v>0</v>
      </c>
    </row>
    <row r="41" spans="1:45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SUM(E41,F41,N41,O41)</f>
        <v>230</v>
      </c>
      <c r="E41" s="292">
        <f>+Q41</f>
        <v>205</v>
      </c>
      <c r="F41" s="292">
        <f>SUM(G41:M41)</f>
        <v>16</v>
      </c>
      <c r="G41" s="292">
        <v>0</v>
      </c>
      <c r="H41" s="292">
        <v>0</v>
      </c>
      <c r="I41" s="292">
        <v>0</v>
      </c>
      <c r="J41" s="292">
        <v>0</v>
      </c>
      <c r="K41" s="292">
        <v>0</v>
      </c>
      <c r="L41" s="292">
        <v>16</v>
      </c>
      <c r="M41" s="292">
        <v>0</v>
      </c>
      <c r="N41" s="292">
        <f>+AA41</f>
        <v>9</v>
      </c>
      <c r="O41" s="292">
        <f>+資源化量内訳!Y41</f>
        <v>0</v>
      </c>
      <c r="P41" s="292">
        <f>+SUM(Q41,R41)</f>
        <v>205</v>
      </c>
      <c r="Q41" s="292">
        <v>205</v>
      </c>
      <c r="R41" s="292">
        <f>+SUM(S41,T41,U41,V41,W41,X41,Y41)</f>
        <v>0</v>
      </c>
      <c r="S41" s="292">
        <v>0</v>
      </c>
      <c r="T41" s="292">
        <v>0</v>
      </c>
      <c r="U41" s="292">
        <v>0</v>
      </c>
      <c r="V41" s="292">
        <v>0</v>
      </c>
      <c r="W41" s="292">
        <v>0</v>
      </c>
      <c r="X41" s="292">
        <v>0</v>
      </c>
      <c r="Y41" s="292">
        <v>0</v>
      </c>
      <c r="Z41" s="292">
        <f>SUM(AA41:AC41)</f>
        <v>77</v>
      </c>
      <c r="AA41" s="292">
        <v>9</v>
      </c>
      <c r="AB41" s="292">
        <v>68</v>
      </c>
      <c r="AC41" s="292">
        <f>SUM(AD41:AJ41)</f>
        <v>0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2">
        <v>0</v>
      </c>
      <c r="AJ41" s="292">
        <v>0</v>
      </c>
      <c r="AK41" s="290">
        <f>SUM(AL41:AS41)</f>
        <v>0</v>
      </c>
      <c r="AL41" s="290">
        <v>0</v>
      </c>
      <c r="AM41" s="290">
        <v>0</v>
      </c>
      <c r="AN41" s="290">
        <v>0</v>
      </c>
      <c r="AO41" s="290">
        <v>0</v>
      </c>
      <c r="AP41" s="290">
        <v>0</v>
      </c>
      <c r="AQ41" s="290">
        <v>0</v>
      </c>
      <c r="AR41" s="290">
        <v>0</v>
      </c>
      <c r="AS41" s="290">
        <v>0</v>
      </c>
    </row>
    <row r="42" spans="1:45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SUM(E42,F42,N42,O42)</f>
        <v>330</v>
      </c>
      <c r="E42" s="292">
        <f>+Q42</f>
        <v>321</v>
      </c>
      <c r="F42" s="292">
        <f>SUM(G42:M42)</f>
        <v>9</v>
      </c>
      <c r="G42" s="292">
        <v>0</v>
      </c>
      <c r="H42" s="292">
        <v>0</v>
      </c>
      <c r="I42" s="292">
        <v>0</v>
      </c>
      <c r="J42" s="292">
        <v>0</v>
      </c>
      <c r="K42" s="292">
        <v>0</v>
      </c>
      <c r="L42" s="292">
        <v>9</v>
      </c>
      <c r="M42" s="292">
        <v>0</v>
      </c>
      <c r="N42" s="292">
        <f>+AA42</f>
        <v>0</v>
      </c>
      <c r="O42" s="292">
        <f>+資源化量内訳!Y42</f>
        <v>0</v>
      </c>
      <c r="P42" s="292">
        <f>+SUM(Q42,R42)</f>
        <v>321</v>
      </c>
      <c r="Q42" s="292">
        <v>321</v>
      </c>
      <c r="R42" s="292">
        <f>+SUM(S42,T42,U42,V42,W42,X42,Y42)</f>
        <v>0</v>
      </c>
      <c r="S42" s="292">
        <v>0</v>
      </c>
      <c r="T42" s="292">
        <v>0</v>
      </c>
      <c r="U42" s="292">
        <v>0</v>
      </c>
      <c r="V42" s="292">
        <v>0</v>
      </c>
      <c r="W42" s="292">
        <v>0</v>
      </c>
      <c r="X42" s="292">
        <v>0</v>
      </c>
      <c r="Y42" s="292">
        <v>0</v>
      </c>
      <c r="Z42" s="292">
        <f>SUM(AA42:AC42)</f>
        <v>13</v>
      </c>
      <c r="AA42" s="292">
        <v>0</v>
      </c>
      <c r="AB42" s="292">
        <v>13</v>
      </c>
      <c r="AC42" s="292">
        <f>SUM(AD42:AJ42)</f>
        <v>0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2">
        <v>0</v>
      </c>
      <c r="AJ42" s="292">
        <v>0</v>
      </c>
      <c r="AK42" s="290">
        <f>SUM(AL42:AS42)</f>
        <v>0</v>
      </c>
      <c r="AL42" s="290">
        <v>0</v>
      </c>
      <c r="AM42" s="290">
        <v>0</v>
      </c>
      <c r="AN42" s="290">
        <v>0</v>
      </c>
      <c r="AO42" s="290">
        <v>0</v>
      </c>
      <c r="AP42" s="290">
        <v>0</v>
      </c>
      <c r="AQ42" s="290">
        <v>0</v>
      </c>
      <c r="AR42" s="290">
        <v>0</v>
      </c>
      <c r="AS42" s="290">
        <v>0</v>
      </c>
    </row>
    <row r="43" spans="1:45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SUM(E43,F43,N43,O43)</f>
        <v>492</v>
      </c>
      <c r="E43" s="292">
        <f>+Q43</f>
        <v>426</v>
      </c>
      <c r="F43" s="292">
        <f>SUM(G43:M43)</f>
        <v>49</v>
      </c>
      <c r="G43" s="292">
        <v>0</v>
      </c>
      <c r="H43" s="292">
        <v>0</v>
      </c>
      <c r="I43" s="292">
        <v>0</v>
      </c>
      <c r="J43" s="292">
        <v>0</v>
      </c>
      <c r="K43" s="292">
        <v>0</v>
      </c>
      <c r="L43" s="292">
        <v>49</v>
      </c>
      <c r="M43" s="292">
        <v>0</v>
      </c>
      <c r="N43" s="292">
        <f>+AA43</f>
        <v>17</v>
      </c>
      <c r="O43" s="292">
        <f>+資源化量内訳!Y43</f>
        <v>0</v>
      </c>
      <c r="P43" s="292">
        <f>+SUM(Q43,R43)</f>
        <v>426</v>
      </c>
      <c r="Q43" s="292">
        <v>426</v>
      </c>
      <c r="R43" s="292">
        <f>+SUM(S43,T43,U43,V43,W43,X43,Y43)</f>
        <v>0</v>
      </c>
      <c r="S43" s="292">
        <v>0</v>
      </c>
      <c r="T43" s="292">
        <v>0</v>
      </c>
      <c r="U43" s="292">
        <v>0</v>
      </c>
      <c r="V43" s="292">
        <v>0</v>
      </c>
      <c r="W43" s="292">
        <v>0</v>
      </c>
      <c r="X43" s="292">
        <v>0</v>
      </c>
      <c r="Y43" s="292">
        <v>0</v>
      </c>
      <c r="Z43" s="292">
        <f>SUM(AA43:AC43)</f>
        <v>64</v>
      </c>
      <c r="AA43" s="292">
        <v>17</v>
      </c>
      <c r="AB43" s="292">
        <v>47</v>
      </c>
      <c r="AC43" s="292">
        <f>SUM(AD43:AJ43)</f>
        <v>0</v>
      </c>
      <c r="AD43" s="292">
        <v>0</v>
      </c>
      <c r="AE43" s="292">
        <v>0</v>
      </c>
      <c r="AF43" s="292">
        <v>0</v>
      </c>
      <c r="AG43" s="292">
        <v>0</v>
      </c>
      <c r="AH43" s="292">
        <v>0</v>
      </c>
      <c r="AI43" s="292">
        <v>0</v>
      </c>
      <c r="AJ43" s="292">
        <v>0</v>
      </c>
      <c r="AK43" s="290">
        <f>SUM(AL43:AS43)</f>
        <v>0</v>
      </c>
      <c r="AL43" s="290">
        <v>0</v>
      </c>
      <c r="AM43" s="290">
        <v>0</v>
      </c>
      <c r="AN43" s="290">
        <v>0</v>
      </c>
      <c r="AO43" s="290">
        <v>0</v>
      </c>
      <c r="AP43" s="290">
        <v>0</v>
      </c>
      <c r="AQ43" s="290">
        <v>0</v>
      </c>
      <c r="AR43" s="290">
        <v>0</v>
      </c>
      <c r="AS43" s="290">
        <v>0</v>
      </c>
    </row>
    <row r="44" spans="1:45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SUM(E44,F44,N44,O44)</f>
        <v>3333</v>
      </c>
      <c r="E44" s="292">
        <f>+Q44</f>
        <v>2664</v>
      </c>
      <c r="F44" s="292">
        <f>SUM(G44:M44)</f>
        <v>659</v>
      </c>
      <c r="G44" s="292">
        <v>345</v>
      </c>
      <c r="H44" s="292">
        <v>0</v>
      </c>
      <c r="I44" s="292">
        <v>2</v>
      </c>
      <c r="J44" s="292">
        <v>0</v>
      </c>
      <c r="K44" s="292">
        <v>0</v>
      </c>
      <c r="L44" s="292">
        <v>312</v>
      </c>
      <c r="M44" s="292">
        <v>0</v>
      </c>
      <c r="N44" s="292">
        <f>+AA44</f>
        <v>10</v>
      </c>
      <c r="O44" s="292">
        <f>+資源化量内訳!Y44</f>
        <v>0</v>
      </c>
      <c r="P44" s="292">
        <f>+SUM(Q44,R44)</f>
        <v>2869</v>
      </c>
      <c r="Q44" s="292">
        <v>2664</v>
      </c>
      <c r="R44" s="292">
        <f>+SUM(S44,T44,U44,V44,W44,X44,Y44)</f>
        <v>205</v>
      </c>
      <c r="S44" s="292">
        <v>205</v>
      </c>
      <c r="T44" s="292">
        <v>0</v>
      </c>
      <c r="U44" s="292">
        <v>0</v>
      </c>
      <c r="V44" s="292">
        <v>0</v>
      </c>
      <c r="W44" s="292">
        <v>0</v>
      </c>
      <c r="X44" s="292">
        <v>0</v>
      </c>
      <c r="Y44" s="292">
        <v>0</v>
      </c>
      <c r="Z44" s="292">
        <f>SUM(AA44:AC44)</f>
        <v>685</v>
      </c>
      <c r="AA44" s="292">
        <v>10</v>
      </c>
      <c r="AB44" s="292">
        <v>533</v>
      </c>
      <c r="AC44" s="292">
        <f>SUM(AD44:AJ44)</f>
        <v>142</v>
      </c>
      <c r="AD44" s="292">
        <v>140</v>
      </c>
      <c r="AE44" s="292">
        <v>0</v>
      </c>
      <c r="AF44" s="292">
        <v>2</v>
      </c>
      <c r="AG44" s="292">
        <v>0</v>
      </c>
      <c r="AH44" s="292">
        <v>0</v>
      </c>
      <c r="AI44" s="292">
        <v>0</v>
      </c>
      <c r="AJ44" s="292">
        <v>0</v>
      </c>
      <c r="AK44" s="290">
        <f>SUM(AL44:AS44)</f>
        <v>0</v>
      </c>
      <c r="AL44" s="290">
        <v>0</v>
      </c>
      <c r="AM44" s="290">
        <v>0</v>
      </c>
      <c r="AN44" s="290">
        <v>0</v>
      </c>
      <c r="AO44" s="290">
        <v>0</v>
      </c>
      <c r="AP44" s="290">
        <v>0</v>
      </c>
      <c r="AQ44" s="290">
        <v>0</v>
      </c>
      <c r="AR44" s="290">
        <v>0</v>
      </c>
      <c r="AS44" s="290">
        <v>0</v>
      </c>
    </row>
    <row r="45" spans="1:45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SUM(E45,F45,N45,O45)</f>
        <v>7311</v>
      </c>
      <c r="E45" s="292">
        <f>+Q45</f>
        <v>6555</v>
      </c>
      <c r="F45" s="292">
        <f>SUM(G45:M45)</f>
        <v>756</v>
      </c>
      <c r="G45" s="292">
        <v>166</v>
      </c>
      <c r="H45" s="292">
        <v>0</v>
      </c>
      <c r="I45" s="292">
        <v>0</v>
      </c>
      <c r="J45" s="292">
        <v>0</v>
      </c>
      <c r="K45" s="292">
        <v>0</v>
      </c>
      <c r="L45" s="292">
        <v>590</v>
      </c>
      <c r="M45" s="292">
        <v>0</v>
      </c>
      <c r="N45" s="292">
        <f>+AA45</f>
        <v>0</v>
      </c>
      <c r="O45" s="292">
        <f>+資源化量内訳!Y45</f>
        <v>0</v>
      </c>
      <c r="P45" s="292">
        <f>+SUM(Q45,R45)</f>
        <v>6712</v>
      </c>
      <c r="Q45" s="292">
        <v>6555</v>
      </c>
      <c r="R45" s="292">
        <f>+SUM(S45,T45,U45,V45,W45,X45,Y45)</f>
        <v>157</v>
      </c>
      <c r="S45" s="292">
        <v>138</v>
      </c>
      <c r="T45" s="292">
        <v>0</v>
      </c>
      <c r="U45" s="292">
        <v>0</v>
      </c>
      <c r="V45" s="292">
        <v>0</v>
      </c>
      <c r="W45" s="292">
        <v>0</v>
      </c>
      <c r="X45" s="292">
        <v>19</v>
      </c>
      <c r="Y45" s="292">
        <v>0</v>
      </c>
      <c r="Z45" s="292">
        <f>SUM(AA45:AC45)</f>
        <v>859</v>
      </c>
      <c r="AA45" s="292">
        <v>0</v>
      </c>
      <c r="AB45" s="292">
        <v>831</v>
      </c>
      <c r="AC45" s="292">
        <f>SUM(AD45:AJ45)</f>
        <v>28</v>
      </c>
      <c r="AD45" s="292">
        <v>0</v>
      </c>
      <c r="AE45" s="292">
        <v>0</v>
      </c>
      <c r="AF45" s="292">
        <v>0</v>
      </c>
      <c r="AG45" s="292">
        <v>0</v>
      </c>
      <c r="AH45" s="292">
        <v>0</v>
      </c>
      <c r="AI45" s="292">
        <v>28</v>
      </c>
      <c r="AJ45" s="292">
        <v>0</v>
      </c>
      <c r="AK45" s="290">
        <f>SUM(AL45:AS45)</f>
        <v>0</v>
      </c>
      <c r="AL45" s="290">
        <v>0</v>
      </c>
      <c r="AM45" s="290">
        <v>0</v>
      </c>
      <c r="AN45" s="290">
        <v>0</v>
      </c>
      <c r="AO45" s="290">
        <v>0</v>
      </c>
      <c r="AP45" s="290">
        <v>0</v>
      </c>
      <c r="AQ45" s="290">
        <v>0</v>
      </c>
      <c r="AR45" s="290">
        <v>0</v>
      </c>
      <c r="AS45" s="290">
        <v>0</v>
      </c>
    </row>
    <row r="46" spans="1:45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SUM(E46,F46,N46,O46)</f>
        <v>278</v>
      </c>
      <c r="E46" s="292">
        <f>+Q46</f>
        <v>275</v>
      </c>
      <c r="F46" s="292">
        <f>SUM(G46:M46)</f>
        <v>3</v>
      </c>
      <c r="G46" s="292">
        <v>0</v>
      </c>
      <c r="H46" s="292">
        <v>0</v>
      </c>
      <c r="I46" s="292">
        <v>0</v>
      </c>
      <c r="J46" s="292">
        <v>0</v>
      </c>
      <c r="K46" s="292">
        <v>0</v>
      </c>
      <c r="L46" s="292">
        <v>3</v>
      </c>
      <c r="M46" s="292">
        <v>0</v>
      </c>
      <c r="N46" s="292">
        <f>+AA46</f>
        <v>0</v>
      </c>
      <c r="O46" s="292">
        <f>+資源化量内訳!Y46</f>
        <v>0</v>
      </c>
      <c r="P46" s="292">
        <f>+SUM(Q46,R46)</f>
        <v>275</v>
      </c>
      <c r="Q46" s="292">
        <v>275</v>
      </c>
      <c r="R46" s="292">
        <f>+SUM(S46,T46,U46,V46,W46,X46,Y46)</f>
        <v>0</v>
      </c>
      <c r="S46" s="292">
        <v>0</v>
      </c>
      <c r="T46" s="292">
        <v>0</v>
      </c>
      <c r="U46" s="292">
        <v>0</v>
      </c>
      <c r="V46" s="292">
        <v>0</v>
      </c>
      <c r="W46" s="292">
        <v>0</v>
      </c>
      <c r="X46" s="292">
        <v>0</v>
      </c>
      <c r="Y46" s="292">
        <v>0</v>
      </c>
      <c r="Z46" s="292">
        <f>SUM(AA46:AC46)</f>
        <v>101</v>
      </c>
      <c r="AA46" s="292">
        <v>0</v>
      </c>
      <c r="AB46" s="292">
        <v>101</v>
      </c>
      <c r="AC46" s="292">
        <f>SUM(AD46:AJ46)</f>
        <v>0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2">
        <v>0</v>
      </c>
      <c r="AJ46" s="292">
        <v>0</v>
      </c>
      <c r="AK46" s="290">
        <f>SUM(AL46:AS46)</f>
        <v>0</v>
      </c>
      <c r="AL46" s="290">
        <v>0</v>
      </c>
      <c r="AM46" s="290">
        <v>0</v>
      </c>
      <c r="AN46" s="290">
        <v>0</v>
      </c>
      <c r="AO46" s="290">
        <v>0</v>
      </c>
      <c r="AP46" s="290">
        <v>0</v>
      </c>
      <c r="AQ46" s="290">
        <v>0</v>
      </c>
      <c r="AR46" s="290">
        <v>0</v>
      </c>
      <c r="AS46" s="290">
        <v>0</v>
      </c>
    </row>
    <row r="47" spans="1:45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SUM(E47,F47,N47,O47)</f>
        <v>786</v>
      </c>
      <c r="E47" s="292">
        <f>+Q47</f>
        <v>401</v>
      </c>
      <c r="F47" s="292">
        <f>SUM(G47:M47)</f>
        <v>151</v>
      </c>
      <c r="G47" s="292">
        <v>23</v>
      </c>
      <c r="H47" s="292">
        <v>0</v>
      </c>
      <c r="I47" s="292">
        <v>0</v>
      </c>
      <c r="J47" s="292">
        <v>0</v>
      </c>
      <c r="K47" s="292">
        <v>0</v>
      </c>
      <c r="L47" s="292">
        <v>125</v>
      </c>
      <c r="M47" s="292">
        <v>3</v>
      </c>
      <c r="N47" s="292">
        <f>+AA47</f>
        <v>234</v>
      </c>
      <c r="O47" s="292">
        <f>+資源化量内訳!Y47</f>
        <v>0</v>
      </c>
      <c r="P47" s="292">
        <f>+SUM(Q47,R47)</f>
        <v>401</v>
      </c>
      <c r="Q47" s="292">
        <v>401</v>
      </c>
      <c r="R47" s="292">
        <f>+SUM(S47,T47,U47,V47,W47,X47,Y47)</f>
        <v>0</v>
      </c>
      <c r="S47" s="292">
        <v>0</v>
      </c>
      <c r="T47" s="292">
        <v>0</v>
      </c>
      <c r="U47" s="292">
        <v>0</v>
      </c>
      <c r="V47" s="292">
        <v>0</v>
      </c>
      <c r="W47" s="292">
        <v>0</v>
      </c>
      <c r="X47" s="292">
        <v>0</v>
      </c>
      <c r="Y47" s="292">
        <v>0</v>
      </c>
      <c r="Z47" s="292">
        <f>SUM(AA47:AC47)</f>
        <v>316</v>
      </c>
      <c r="AA47" s="292">
        <v>234</v>
      </c>
      <c r="AB47" s="292">
        <v>56</v>
      </c>
      <c r="AC47" s="292">
        <f>SUM(AD47:AJ47)</f>
        <v>26</v>
      </c>
      <c r="AD47" s="292">
        <v>23</v>
      </c>
      <c r="AE47" s="292">
        <v>0</v>
      </c>
      <c r="AF47" s="292">
        <v>0</v>
      </c>
      <c r="AG47" s="292">
        <v>0</v>
      </c>
      <c r="AH47" s="292">
        <v>0</v>
      </c>
      <c r="AI47" s="292">
        <v>0</v>
      </c>
      <c r="AJ47" s="292">
        <v>3</v>
      </c>
      <c r="AK47" s="290">
        <f>SUM(AL47:AS47)</f>
        <v>0</v>
      </c>
      <c r="AL47" s="290">
        <v>0</v>
      </c>
      <c r="AM47" s="290">
        <v>0</v>
      </c>
      <c r="AN47" s="290">
        <v>0</v>
      </c>
      <c r="AO47" s="290">
        <v>0</v>
      </c>
      <c r="AP47" s="290">
        <v>0</v>
      </c>
      <c r="AQ47" s="290">
        <v>0</v>
      </c>
      <c r="AR47" s="290">
        <v>0</v>
      </c>
      <c r="AS47" s="290">
        <v>0</v>
      </c>
    </row>
    <row r="48" spans="1:45" s="224" customFormat="1" ht="13.5" customHeight="1">
      <c r="A48" s="290" t="s">
        <v>745</v>
      </c>
      <c r="B48" s="291" t="s">
        <v>881</v>
      </c>
      <c r="C48" s="290" t="s">
        <v>882</v>
      </c>
      <c r="D48" s="292">
        <f>SUM(E48,F48,N48,O48)</f>
        <v>862</v>
      </c>
      <c r="E48" s="292">
        <f>+Q48</f>
        <v>0</v>
      </c>
      <c r="F48" s="292">
        <f>SUM(G48:M48)</f>
        <v>175</v>
      </c>
      <c r="G48" s="292">
        <v>0</v>
      </c>
      <c r="H48" s="292">
        <v>0</v>
      </c>
      <c r="I48" s="292">
        <v>0</v>
      </c>
      <c r="J48" s="292">
        <v>0</v>
      </c>
      <c r="K48" s="292">
        <v>0</v>
      </c>
      <c r="L48" s="292">
        <v>175</v>
      </c>
      <c r="M48" s="292">
        <v>0</v>
      </c>
      <c r="N48" s="292">
        <f>+AA48</f>
        <v>672</v>
      </c>
      <c r="O48" s="292">
        <f>+資源化量内訳!Y48</f>
        <v>15</v>
      </c>
      <c r="P48" s="292">
        <f>+SUM(Q48,R48)</f>
        <v>0</v>
      </c>
      <c r="Q48" s="292">
        <v>0</v>
      </c>
      <c r="R48" s="292">
        <f>+SUM(S48,T48,U48,V48,W48,X48,Y48)</f>
        <v>0</v>
      </c>
      <c r="S48" s="292">
        <v>0</v>
      </c>
      <c r="T48" s="292">
        <v>0</v>
      </c>
      <c r="U48" s="292">
        <v>0</v>
      </c>
      <c r="V48" s="292">
        <v>0</v>
      </c>
      <c r="W48" s="292">
        <v>0</v>
      </c>
      <c r="X48" s="292">
        <v>0</v>
      </c>
      <c r="Y48" s="292">
        <v>0</v>
      </c>
      <c r="Z48" s="292">
        <f>SUM(AA48:AC48)</f>
        <v>672</v>
      </c>
      <c r="AA48" s="292">
        <v>672</v>
      </c>
      <c r="AB48" s="292">
        <v>0</v>
      </c>
      <c r="AC48" s="292">
        <f>SUM(AD48:AJ48)</f>
        <v>0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2">
        <v>0</v>
      </c>
      <c r="AJ48" s="292">
        <v>0</v>
      </c>
      <c r="AK48" s="290">
        <f>SUM(AL48:AS48)</f>
        <v>0</v>
      </c>
      <c r="AL48" s="290">
        <v>0</v>
      </c>
      <c r="AM48" s="290">
        <v>0</v>
      </c>
      <c r="AN48" s="290">
        <v>0</v>
      </c>
      <c r="AO48" s="290">
        <v>0</v>
      </c>
      <c r="AP48" s="290">
        <v>0</v>
      </c>
      <c r="AQ48" s="290">
        <v>0</v>
      </c>
      <c r="AR48" s="290">
        <v>0</v>
      </c>
      <c r="AS48" s="290">
        <v>0</v>
      </c>
    </row>
    <row r="49" spans="1:45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0"/>
      <c r="AL49" s="290"/>
      <c r="AM49" s="290"/>
      <c r="AN49" s="290"/>
      <c r="AO49" s="290"/>
      <c r="AP49" s="290"/>
      <c r="AQ49" s="290"/>
      <c r="AR49" s="290"/>
      <c r="AS49" s="290"/>
    </row>
    <row r="50" spans="1:45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0"/>
      <c r="AL50" s="290"/>
      <c r="AM50" s="290"/>
      <c r="AN50" s="290"/>
      <c r="AO50" s="290"/>
      <c r="AP50" s="290"/>
      <c r="AQ50" s="290"/>
      <c r="AR50" s="290"/>
      <c r="AS50" s="290"/>
    </row>
    <row r="51" spans="1:45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0"/>
      <c r="AL51" s="290"/>
      <c r="AM51" s="290"/>
      <c r="AN51" s="290"/>
      <c r="AO51" s="290"/>
      <c r="AP51" s="290"/>
      <c r="AQ51" s="290"/>
      <c r="AR51" s="290"/>
      <c r="AS51" s="290"/>
    </row>
    <row r="52" spans="1:45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0"/>
      <c r="AL52" s="290"/>
      <c r="AM52" s="290"/>
      <c r="AN52" s="290"/>
      <c r="AO52" s="290"/>
      <c r="AP52" s="290"/>
      <c r="AQ52" s="290"/>
      <c r="AR52" s="290"/>
      <c r="AS52" s="290"/>
    </row>
    <row r="53" spans="1:45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0"/>
      <c r="AL53" s="290"/>
      <c r="AM53" s="290"/>
      <c r="AN53" s="290"/>
      <c r="AO53" s="290"/>
      <c r="AP53" s="290"/>
      <c r="AQ53" s="290"/>
      <c r="AR53" s="290"/>
      <c r="AS53" s="290"/>
    </row>
    <row r="54" spans="1:45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0"/>
      <c r="AL54" s="290"/>
      <c r="AM54" s="290"/>
      <c r="AN54" s="290"/>
      <c r="AO54" s="290"/>
      <c r="AP54" s="290"/>
      <c r="AQ54" s="290"/>
      <c r="AR54" s="290"/>
      <c r="AS54" s="290"/>
    </row>
    <row r="55" spans="1:45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0"/>
      <c r="AL55" s="290"/>
      <c r="AM55" s="290"/>
      <c r="AN55" s="290"/>
      <c r="AO55" s="290"/>
      <c r="AP55" s="290"/>
      <c r="AQ55" s="290"/>
      <c r="AR55" s="290"/>
      <c r="AS55" s="290"/>
    </row>
    <row r="56" spans="1:45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0"/>
      <c r="AL56" s="290"/>
      <c r="AM56" s="290"/>
      <c r="AN56" s="290"/>
      <c r="AO56" s="290"/>
      <c r="AP56" s="290"/>
      <c r="AQ56" s="290"/>
      <c r="AR56" s="290"/>
      <c r="AS56" s="290"/>
    </row>
    <row r="57" spans="1:45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0"/>
      <c r="AL57" s="290"/>
      <c r="AM57" s="290"/>
      <c r="AN57" s="290"/>
      <c r="AO57" s="290"/>
      <c r="AP57" s="290"/>
      <c r="AQ57" s="290"/>
      <c r="AR57" s="290"/>
      <c r="AS57" s="290"/>
    </row>
    <row r="58" spans="1:45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0"/>
      <c r="AL58" s="290"/>
      <c r="AM58" s="290"/>
      <c r="AN58" s="290"/>
      <c r="AO58" s="290"/>
      <c r="AP58" s="290"/>
      <c r="AQ58" s="290"/>
      <c r="AR58" s="290"/>
      <c r="AS58" s="290"/>
    </row>
    <row r="59" spans="1:45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0"/>
      <c r="AL59" s="290"/>
      <c r="AM59" s="290"/>
      <c r="AN59" s="290"/>
      <c r="AO59" s="290"/>
      <c r="AP59" s="290"/>
      <c r="AQ59" s="290"/>
      <c r="AR59" s="290"/>
      <c r="AS59" s="290"/>
    </row>
    <row r="60" spans="1:45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0"/>
      <c r="AL60" s="290"/>
      <c r="AM60" s="290"/>
      <c r="AN60" s="290"/>
      <c r="AO60" s="290"/>
      <c r="AP60" s="290"/>
      <c r="AQ60" s="290"/>
      <c r="AR60" s="290"/>
      <c r="AS60" s="290"/>
    </row>
    <row r="61" spans="1:45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0"/>
      <c r="AL61" s="290"/>
      <c r="AM61" s="290"/>
      <c r="AN61" s="290"/>
      <c r="AO61" s="290"/>
      <c r="AP61" s="290"/>
      <c r="AQ61" s="290"/>
      <c r="AR61" s="290"/>
      <c r="AS61" s="290"/>
    </row>
    <row r="62" spans="1:45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0"/>
      <c r="AL62" s="290"/>
      <c r="AM62" s="290"/>
      <c r="AN62" s="290"/>
      <c r="AO62" s="290"/>
      <c r="AP62" s="290"/>
      <c r="AQ62" s="290"/>
      <c r="AR62" s="290"/>
      <c r="AS62" s="290"/>
    </row>
    <row r="63" spans="1:45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0"/>
      <c r="AL63" s="290"/>
      <c r="AM63" s="290"/>
      <c r="AN63" s="290"/>
      <c r="AO63" s="290"/>
      <c r="AP63" s="290"/>
      <c r="AQ63" s="290"/>
      <c r="AR63" s="290"/>
      <c r="AS63" s="290"/>
    </row>
    <row r="64" spans="1:45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0"/>
      <c r="AL64" s="290"/>
      <c r="AM64" s="290"/>
      <c r="AN64" s="290"/>
      <c r="AO64" s="290"/>
      <c r="AP64" s="290"/>
      <c r="AQ64" s="290"/>
      <c r="AR64" s="290"/>
      <c r="AS64" s="290"/>
    </row>
    <row r="65" spans="1:45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0"/>
      <c r="AL65" s="290"/>
      <c r="AM65" s="290"/>
      <c r="AN65" s="290"/>
      <c r="AO65" s="290"/>
      <c r="AP65" s="290"/>
      <c r="AQ65" s="290"/>
      <c r="AR65" s="290"/>
      <c r="AS65" s="290"/>
    </row>
    <row r="66" spans="1:45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0"/>
      <c r="AL66" s="290"/>
      <c r="AM66" s="290"/>
      <c r="AN66" s="290"/>
      <c r="AO66" s="290"/>
      <c r="AP66" s="290"/>
      <c r="AQ66" s="290"/>
      <c r="AR66" s="290"/>
      <c r="AS66" s="290"/>
    </row>
    <row r="67" spans="1:45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0"/>
      <c r="AL67" s="290"/>
      <c r="AM67" s="290"/>
      <c r="AN67" s="290"/>
      <c r="AO67" s="290"/>
      <c r="AP67" s="290"/>
      <c r="AQ67" s="290"/>
      <c r="AR67" s="290"/>
      <c r="AS67" s="290"/>
    </row>
    <row r="68" spans="1:45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0"/>
      <c r="AL68" s="290"/>
      <c r="AM68" s="290"/>
      <c r="AN68" s="290"/>
      <c r="AO68" s="290"/>
      <c r="AP68" s="290"/>
      <c r="AQ68" s="290"/>
      <c r="AR68" s="290"/>
      <c r="AS68" s="290"/>
    </row>
    <row r="69" spans="1:45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0"/>
      <c r="AL69" s="290"/>
      <c r="AM69" s="290"/>
      <c r="AN69" s="290"/>
      <c r="AO69" s="290"/>
      <c r="AP69" s="290"/>
      <c r="AQ69" s="290"/>
      <c r="AR69" s="290"/>
      <c r="AS69" s="290"/>
    </row>
    <row r="70" spans="1:45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0"/>
      <c r="AL70" s="290"/>
      <c r="AM70" s="290"/>
      <c r="AN70" s="290"/>
      <c r="AO70" s="290"/>
      <c r="AP70" s="290"/>
      <c r="AQ70" s="290"/>
      <c r="AR70" s="290"/>
      <c r="AS70" s="290"/>
    </row>
    <row r="71" spans="1:45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0"/>
      <c r="AL71" s="290"/>
      <c r="AM71" s="290"/>
      <c r="AN71" s="290"/>
      <c r="AO71" s="290"/>
      <c r="AP71" s="290"/>
      <c r="AQ71" s="290"/>
      <c r="AR71" s="290"/>
      <c r="AS71" s="290"/>
    </row>
    <row r="72" spans="1:45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0"/>
      <c r="AL72" s="290"/>
      <c r="AM72" s="290"/>
      <c r="AN72" s="290"/>
      <c r="AO72" s="290"/>
      <c r="AP72" s="290"/>
      <c r="AQ72" s="290"/>
      <c r="AR72" s="290"/>
      <c r="AS72" s="290"/>
    </row>
    <row r="73" spans="1:45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0"/>
      <c r="AL73" s="290"/>
      <c r="AM73" s="290"/>
      <c r="AN73" s="290"/>
      <c r="AO73" s="290"/>
      <c r="AP73" s="290"/>
      <c r="AQ73" s="290"/>
      <c r="AR73" s="290"/>
      <c r="AS73" s="290"/>
    </row>
    <row r="74" spans="1:45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0"/>
      <c r="AL74" s="290"/>
      <c r="AM74" s="290"/>
      <c r="AN74" s="290"/>
      <c r="AO74" s="290"/>
      <c r="AP74" s="290"/>
      <c r="AQ74" s="290"/>
      <c r="AR74" s="290"/>
      <c r="AS74" s="290"/>
    </row>
    <row r="75" spans="1:45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0"/>
      <c r="AL75" s="290"/>
      <c r="AM75" s="290"/>
      <c r="AN75" s="290"/>
      <c r="AO75" s="290"/>
      <c r="AP75" s="290"/>
      <c r="AQ75" s="290"/>
      <c r="AR75" s="290"/>
      <c r="AS75" s="290"/>
    </row>
    <row r="76" spans="1:45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0"/>
      <c r="AL76" s="290"/>
      <c r="AM76" s="290"/>
      <c r="AN76" s="290"/>
      <c r="AO76" s="290"/>
      <c r="AP76" s="290"/>
      <c r="AQ76" s="290"/>
      <c r="AR76" s="290"/>
      <c r="AS76" s="290"/>
    </row>
    <row r="77" spans="1:45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0"/>
      <c r="AL77" s="290"/>
      <c r="AM77" s="290"/>
      <c r="AN77" s="290"/>
      <c r="AO77" s="290"/>
      <c r="AP77" s="290"/>
      <c r="AQ77" s="290"/>
      <c r="AR77" s="290"/>
      <c r="AS77" s="290"/>
    </row>
    <row r="78" spans="1:45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0"/>
      <c r="AL78" s="290"/>
      <c r="AM78" s="290"/>
      <c r="AN78" s="290"/>
      <c r="AO78" s="290"/>
      <c r="AP78" s="290"/>
      <c r="AQ78" s="290"/>
      <c r="AR78" s="290"/>
      <c r="AS78" s="290"/>
    </row>
    <row r="79" spans="1:45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0"/>
      <c r="AL79" s="290"/>
      <c r="AM79" s="290"/>
      <c r="AN79" s="290"/>
      <c r="AO79" s="290"/>
      <c r="AP79" s="290"/>
      <c r="AQ79" s="290"/>
      <c r="AR79" s="290"/>
      <c r="AS79" s="290"/>
    </row>
    <row r="80" spans="1:45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0"/>
      <c r="AL80" s="290"/>
      <c r="AM80" s="290"/>
      <c r="AN80" s="290"/>
      <c r="AO80" s="290"/>
      <c r="AP80" s="290"/>
      <c r="AQ80" s="290"/>
      <c r="AR80" s="290"/>
      <c r="AS80" s="290"/>
    </row>
    <row r="81" spans="1:45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0"/>
      <c r="AL81" s="290"/>
      <c r="AM81" s="290"/>
      <c r="AN81" s="290"/>
      <c r="AO81" s="290"/>
      <c r="AP81" s="290"/>
      <c r="AQ81" s="290"/>
      <c r="AR81" s="290"/>
      <c r="AS81" s="290"/>
    </row>
    <row r="82" spans="1:45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0"/>
      <c r="AL82" s="290"/>
      <c r="AM82" s="290"/>
      <c r="AN82" s="290"/>
      <c r="AO82" s="290"/>
      <c r="AP82" s="290"/>
      <c r="AQ82" s="290"/>
      <c r="AR82" s="290"/>
      <c r="AS82" s="290"/>
    </row>
    <row r="83" spans="1:45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0"/>
      <c r="AL83" s="290"/>
      <c r="AM83" s="290"/>
      <c r="AN83" s="290"/>
      <c r="AO83" s="290"/>
      <c r="AP83" s="290"/>
      <c r="AQ83" s="290"/>
      <c r="AR83" s="290"/>
      <c r="AS83" s="290"/>
    </row>
    <row r="84" spans="1:45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0"/>
      <c r="AL84" s="290"/>
      <c r="AM84" s="290"/>
      <c r="AN84" s="290"/>
      <c r="AO84" s="290"/>
      <c r="AP84" s="290"/>
      <c r="AQ84" s="290"/>
      <c r="AR84" s="290"/>
      <c r="AS84" s="290"/>
    </row>
    <row r="85" spans="1:45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0"/>
      <c r="AL85" s="290"/>
      <c r="AM85" s="290"/>
      <c r="AN85" s="290"/>
      <c r="AO85" s="290"/>
      <c r="AP85" s="290"/>
      <c r="AQ85" s="290"/>
      <c r="AR85" s="290"/>
      <c r="AS85" s="290"/>
    </row>
    <row r="86" spans="1:45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0"/>
      <c r="AL86" s="290"/>
      <c r="AM86" s="290"/>
      <c r="AN86" s="290"/>
      <c r="AO86" s="290"/>
      <c r="AP86" s="290"/>
      <c r="AQ86" s="290"/>
      <c r="AR86" s="290"/>
      <c r="AS86" s="290"/>
    </row>
    <row r="87" spans="1:45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0"/>
      <c r="AL87" s="290"/>
      <c r="AM87" s="290"/>
      <c r="AN87" s="290"/>
      <c r="AO87" s="290"/>
      <c r="AP87" s="290"/>
      <c r="AQ87" s="290"/>
      <c r="AR87" s="290"/>
      <c r="AS87" s="290"/>
    </row>
    <row r="88" spans="1:45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0"/>
      <c r="AL88" s="290"/>
      <c r="AM88" s="290"/>
      <c r="AN88" s="290"/>
      <c r="AO88" s="290"/>
      <c r="AP88" s="290"/>
      <c r="AQ88" s="290"/>
      <c r="AR88" s="290"/>
      <c r="AS88" s="290"/>
    </row>
    <row r="89" spans="1:45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0"/>
      <c r="AL89" s="290"/>
      <c r="AM89" s="290"/>
      <c r="AN89" s="290"/>
      <c r="AO89" s="290"/>
      <c r="AP89" s="290"/>
      <c r="AQ89" s="290"/>
      <c r="AR89" s="290"/>
      <c r="AS89" s="290"/>
    </row>
    <row r="90" spans="1:45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0"/>
      <c r="AL90" s="290"/>
      <c r="AM90" s="290"/>
      <c r="AN90" s="290"/>
      <c r="AO90" s="290"/>
      <c r="AP90" s="290"/>
      <c r="AQ90" s="290"/>
      <c r="AR90" s="290"/>
      <c r="AS90" s="290"/>
    </row>
    <row r="91" spans="1:45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0"/>
      <c r="AL91" s="290"/>
      <c r="AM91" s="290"/>
      <c r="AN91" s="290"/>
      <c r="AO91" s="290"/>
      <c r="AP91" s="290"/>
      <c r="AQ91" s="290"/>
      <c r="AR91" s="290"/>
      <c r="AS91" s="290"/>
    </row>
    <row r="92" spans="1:45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0"/>
      <c r="AL92" s="290"/>
      <c r="AM92" s="290"/>
      <c r="AN92" s="290"/>
      <c r="AO92" s="290"/>
      <c r="AP92" s="290"/>
      <c r="AQ92" s="290"/>
      <c r="AR92" s="290"/>
      <c r="AS92" s="290"/>
    </row>
    <row r="93" spans="1:45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0"/>
      <c r="AL93" s="290"/>
      <c r="AM93" s="290"/>
      <c r="AN93" s="290"/>
      <c r="AO93" s="290"/>
      <c r="AP93" s="290"/>
      <c r="AQ93" s="290"/>
      <c r="AR93" s="290"/>
      <c r="AS93" s="290"/>
    </row>
    <row r="94" spans="1:45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0"/>
      <c r="AL94" s="290"/>
      <c r="AM94" s="290"/>
      <c r="AN94" s="290"/>
      <c r="AO94" s="290"/>
      <c r="AP94" s="290"/>
      <c r="AQ94" s="290"/>
      <c r="AR94" s="290"/>
      <c r="AS94" s="290"/>
    </row>
    <row r="95" spans="1:45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0"/>
      <c r="AL95" s="290"/>
      <c r="AM95" s="290"/>
      <c r="AN95" s="290"/>
      <c r="AO95" s="290"/>
      <c r="AP95" s="290"/>
      <c r="AQ95" s="290"/>
      <c r="AR95" s="290"/>
      <c r="AS95" s="290"/>
    </row>
    <row r="96" spans="1:45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0"/>
      <c r="AL96" s="290"/>
      <c r="AM96" s="290"/>
      <c r="AN96" s="290"/>
      <c r="AO96" s="290"/>
      <c r="AP96" s="290"/>
      <c r="AQ96" s="290"/>
      <c r="AR96" s="290"/>
      <c r="AS96" s="290"/>
    </row>
    <row r="97" spans="1:45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0"/>
      <c r="AL97" s="290"/>
      <c r="AM97" s="290"/>
      <c r="AN97" s="290"/>
      <c r="AO97" s="290"/>
      <c r="AP97" s="290"/>
      <c r="AQ97" s="290"/>
      <c r="AR97" s="290"/>
      <c r="AS97" s="290"/>
    </row>
    <row r="98" spans="1:45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0"/>
      <c r="AL98" s="290"/>
      <c r="AM98" s="290"/>
      <c r="AN98" s="290"/>
      <c r="AO98" s="290"/>
      <c r="AP98" s="290"/>
      <c r="AQ98" s="290"/>
      <c r="AR98" s="290"/>
      <c r="AS98" s="290"/>
    </row>
    <row r="99" spans="1:45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0"/>
      <c r="AL99" s="290"/>
      <c r="AM99" s="290"/>
      <c r="AN99" s="290"/>
      <c r="AO99" s="290"/>
      <c r="AP99" s="290"/>
      <c r="AQ99" s="290"/>
      <c r="AR99" s="290"/>
      <c r="AS99" s="290"/>
    </row>
    <row r="100" spans="1:45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0"/>
      <c r="AL100" s="290"/>
      <c r="AM100" s="290"/>
      <c r="AN100" s="290"/>
      <c r="AO100" s="290"/>
      <c r="AP100" s="290"/>
      <c r="AQ100" s="290"/>
      <c r="AR100" s="290"/>
      <c r="AS100" s="290"/>
    </row>
    <row r="101" spans="1:45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0"/>
      <c r="AL101" s="290"/>
      <c r="AM101" s="290"/>
      <c r="AN101" s="290"/>
      <c r="AO101" s="290"/>
      <c r="AP101" s="290"/>
      <c r="AQ101" s="290"/>
      <c r="AR101" s="290"/>
      <c r="AS101" s="290"/>
    </row>
    <row r="102" spans="1:45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0"/>
      <c r="AL102" s="290"/>
      <c r="AM102" s="290"/>
      <c r="AN102" s="290"/>
      <c r="AO102" s="290"/>
      <c r="AP102" s="290"/>
      <c r="AQ102" s="290"/>
      <c r="AR102" s="290"/>
      <c r="AS102" s="290"/>
    </row>
    <row r="103" spans="1:45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0"/>
      <c r="AL103" s="290"/>
      <c r="AM103" s="290"/>
      <c r="AN103" s="290"/>
      <c r="AO103" s="290"/>
      <c r="AP103" s="290"/>
      <c r="AQ103" s="290"/>
      <c r="AR103" s="290"/>
      <c r="AS103" s="290"/>
    </row>
    <row r="104" spans="1:45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0"/>
      <c r="AL104" s="290"/>
      <c r="AM104" s="290"/>
      <c r="AN104" s="290"/>
      <c r="AO104" s="290"/>
      <c r="AP104" s="290"/>
      <c r="AQ104" s="290"/>
      <c r="AR104" s="290"/>
      <c r="AS104" s="290"/>
    </row>
    <row r="105" spans="1:45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0"/>
      <c r="AL105" s="290"/>
      <c r="AM105" s="290"/>
      <c r="AN105" s="290"/>
      <c r="AO105" s="290"/>
      <c r="AP105" s="290"/>
      <c r="AQ105" s="290"/>
      <c r="AR105" s="290"/>
      <c r="AS105" s="290"/>
    </row>
    <row r="106" spans="1:45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0"/>
      <c r="AL106" s="290"/>
      <c r="AM106" s="290"/>
      <c r="AN106" s="290"/>
      <c r="AO106" s="290"/>
      <c r="AP106" s="290"/>
      <c r="AQ106" s="290"/>
      <c r="AR106" s="290"/>
      <c r="AS106" s="290"/>
    </row>
    <row r="107" spans="1:45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0"/>
      <c r="AL107" s="290"/>
      <c r="AM107" s="290"/>
      <c r="AN107" s="290"/>
      <c r="AO107" s="290"/>
      <c r="AP107" s="290"/>
      <c r="AQ107" s="290"/>
      <c r="AR107" s="290"/>
      <c r="AS107" s="290"/>
    </row>
    <row r="108" spans="1:45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0"/>
      <c r="AL108" s="290"/>
      <c r="AM108" s="290"/>
      <c r="AN108" s="290"/>
      <c r="AO108" s="290"/>
      <c r="AP108" s="290"/>
      <c r="AQ108" s="290"/>
      <c r="AR108" s="290"/>
      <c r="AS108" s="290"/>
    </row>
    <row r="109" spans="1:45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0"/>
      <c r="AL109" s="290"/>
      <c r="AM109" s="290"/>
      <c r="AN109" s="290"/>
      <c r="AO109" s="290"/>
      <c r="AP109" s="290"/>
      <c r="AQ109" s="290"/>
      <c r="AR109" s="290"/>
      <c r="AS109" s="290"/>
    </row>
    <row r="110" spans="1:45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0"/>
      <c r="AL110" s="290"/>
      <c r="AM110" s="290"/>
      <c r="AN110" s="290"/>
      <c r="AO110" s="290"/>
      <c r="AP110" s="290"/>
      <c r="AQ110" s="290"/>
      <c r="AR110" s="290"/>
      <c r="AS110" s="290"/>
    </row>
    <row r="111" spans="1:45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0"/>
      <c r="AL111" s="290"/>
      <c r="AM111" s="290"/>
      <c r="AN111" s="290"/>
      <c r="AO111" s="290"/>
      <c r="AP111" s="290"/>
      <c r="AQ111" s="290"/>
      <c r="AR111" s="290"/>
      <c r="AS111" s="290"/>
    </row>
    <row r="112" spans="1:45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0"/>
      <c r="AL112" s="290"/>
      <c r="AM112" s="290"/>
      <c r="AN112" s="290"/>
      <c r="AO112" s="290"/>
      <c r="AP112" s="290"/>
      <c r="AQ112" s="290"/>
      <c r="AR112" s="290"/>
      <c r="AS112" s="290"/>
    </row>
    <row r="113" spans="1:45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0"/>
      <c r="AL113" s="290"/>
      <c r="AM113" s="290"/>
      <c r="AN113" s="290"/>
      <c r="AO113" s="290"/>
      <c r="AP113" s="290"/>
      <c r="AQ113" s="290"/>
      <c r="AR113" s="290"/>
      <c r="AS113" s="290"/>
    </row>
    <row r="114" spans="1:45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0"/>
      <c r="AL114" s="290"/>
      <c r="AM114" s="290"/>
      <c r="AN114" s="290"/>
      <c r="AO114" s="290"/>
      <c r="AP114" s="290"/>
      <c r="AQ114" s="290"/>
      <c r="AR114" s="290"/>
      <c r="AS114" s="290"/>
    </row>
    <row r="115" spans="1:45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0"/>
      <c r="AL115" s="290"/>
      <c r="AM115" s="290"/>
      <c r="AN115" s="290"/>
      <c r="AO115" s="290"/>
      <c r="AP115" s="290"/>
      <c r="AQ115" s="290"/>
      <c r="AR115" s="290"/>
      <c r="AS115" s="290"/>
    </row>
    <row r="116" spans="1:45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0"/>
      <c r="AL116" s="290"/>
      <c r="AM116" s="290"/>
      <c r="AN116" s="290"/>
      <c r="AO116" s="290"/>
      <c r="AP116" s="290"/>
      <c r="AQ116" s="290"/>
      <c r="AR116" s="290"/>
      <c r="AS116" s="290"/>
    </row>
    <row r="117" spans="1:45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0"/>
      <c r="AL117" s="290"/>
      <c r="AM117" s="290"/>
      <c r="AN117" s="290"/>
      <c r="AO117" s="290"/>
      <c r="AP117" s="290"/>
      <c r="AQ117" s="290"/>
      <c r="AR117" s="290"/>
      <c r="AS117" s="290"/>
    </row>
    <row r="118" spans="1:45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0"/>
      <c r="AL118" s="290"/>
      <c r="AM118" s="290"/>
      <c r="AN118" s="290"/>
      <c r="AO118" s="290"/>
      <c r="AP118" s="290"/>
      <c r="AQ118" s="290"/>
      <c r="AR118" s="290"/>
      <c r="AS118" s="290"/>
    </row>
    <row r="119" spans="1:45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0"/>
      <c r="AL119" s="290"/>
      <c r="AM119" s="290"/>
      <c r="AN119" s="290"/>
      <c r="AO119" s="290"/>
      <c r="AP119" s="290"/>
      <c r="AQ119" s="290"/>
      <c r="AR119" s="290"/>
      <c r="AS119" s="290"/>
    </row>
    <row r="120" spans="1:45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0"/>
      <c r="AL120" s="290"/>
      <c r="AM120" s="290"/>
      <c r="AN120" s="290"/>
      <c r="AO120" s="290"/>
      <c r="AP120" s="290"/>
      <c r="AQ120" s="290"/>
      <c r="AR120" s="290"/>
      <c r="AS120" s="290"/>
    </row>
    <row r="121" spans="1:45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0"/>
      <c r="AL121" s="290"/>
      <c r="AM121" s="290"/>
      <c r="AN121" s="290"/>
      <c r="AO121" s="290"/>
      <c r="AP121" s="290"/>
      <c r="AQ121" s="290"/>
      <c r="AR121" s="290"/>
      <c r="AS121" s="290"/>
    </row>
    <row r="122" spans="1:45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0"/>
      <c r="AL122" s="290"/>
      <c r="AM122" s="290"/>
      <c r="AN122" s="290"/>
      <c r="AO122" s="290"/>
      <c r="AP122" s="290"/>
      <c r="AQ122" s="290"/>
      <c r="AR122" s="290"/>
      <c r="AS122" s="290"/>
    </row>
    <row r="123" spans="1:45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0"/>
      <c r="AL123" s="290"/>
      <c r="AM123" s="290"/>
      <c r="AN123" s="290"/>
      <c r="AO123" s="290"/>
      <c r="AP123" s="290"/>
      <c r="AQ123" s="290"/>
      <c r="AR123" s="290"/>
      <c r="AS123" s="290"/>
    </row>
    <row r="124" spans="1:45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0"/>
      <c r="AL124" s="290"/>
      <c r="AM124" s="290"/>
      <c r="AN124" s="290"/>
      <c r="AO124" s="290"/>
      <c r="AP124" s="290"/>
      <c r="AQ124" s="290"/>
      <c r="AR124" s="290"/>
      <c r="AS124" s="290"/>
    </row>
    <row r="125" spans="1:45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0"/>
      <c r="AL125" s="290"/>
      <c r="AM125" s="290"/>
      <c r="AN125" s="290"/>
      <c r="AO125" s="290"/>
      <c r="AP125" s="290"/>
      <c r="AQ125" s="290"/>
      <c r="AR125" s="290"/>
      <c r="AS125" s="290"/>
    </row>
    <row r="126" spans="1:45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0"/>
      <c r="AL126" s="290"/>
      <c r="AM126" s="290"/>
      <c r="AN126" s="290"/>
      <c r="AO126" s="290"/>
      <c r="AP126" s="290"/>
      <c r="AQ126" s="290"/>
      <c r="AR126" s="290"/>
      <c r="AS126" s="290"/>
    </row>
    <row r="127" spans="1:45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0"/>
      <c r="AL127" s="290"/>
      <c r="AM127" s="290"/>
      <c r="AN127" s="290"/>
      <c r="AO127" s="290"/>
      <c r="AP127" s="290"/>
      <c r="AQ127" s="290"/>
      <c r="AR127" s="290"/>
      <c r="AS127" s="290"/>
    </row>
    <row r="128" spans="1:45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0"/>
      <c r="AL128" s="290"/>
      <c r="AM128" s="290"/>
      <c r="AN128" s="290"/>
      <c r="AO128" s="290"/>
      <c r="AP128" s="290"/>
      <c r="AQ128" s="290"/>
      <c r="AR128" s="290"/>
      <c r="AS128" s="290"/>
    </row>
    <row r="129" spans="1:45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0"/>
      <c r="AL129" s="290"/>
      <c r="AM129" s="290"/>
      <c r="AN129" s="290"/>
      <c r="AO129" s="290"/>
      <c r="AP129" s="290"/>
      <c r="AQ129" s="290"/>
      <c r="AR129" s="290"/>
      <c r="AS129" s="290"/>
    </row>
    <row r="130" spans="1:45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0"/>
      <c r="AL130" s="290"/>
      <c r="AM130" s="290"/>
      <c r="AN130" s="290"/>
      <c r="AO130" s="290"/>
      <c r="AP130" s="290"/>
      <c r="AQ130" s="290"/>
      <c r="AR130" s="290"/>
      <c r="AS130" s="290"/>
    </row>
    <row r="131" spans="1:45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0"/>
      <c r="AL131" s="290"/>
      <c r="AM131" s="290"/>
      <c r="AN131" s="290"/>
      <c r="AO131" s="290"/>
      <c r="AP131" s="290"/>
      <c r="AQ131" s="290"/>
      <c r="AR131" s="290"/>
      <c r="AS131" s="290"/>
    </row>
    <row r="132" spans="1:45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0"/>
      <c r="AL132" s="290"/>
      <c r="AM132" s="290"/>
      <c r="AN132" s="290"/>
      <c r="AO132" s="290"/>
      <c r="AP132" s="290"/>
      <c r="AQ132" s="290"/>
      <c r="AR132" s="290"/>
      <c r="AS132" s="290"/>
    </row>
    <row r="133" spans="1:45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0"/>
      <c r="AL133" s="290"/>
      <c r="AM133" s="290"/>
      <c r="AN133" s="290"/>
      <c r="AO133" s="290"/>
      <c r="AP133" s="290"/>
      <c r="AQ133" s="290"/>
      <c r="AR133" s="290"/>
      <c r="AS133" s="290"/>
    </row>
    <row r="134" spans="1:45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0"/>
      <c r="AL134" s="290"/>
      <c r="AM134" s="290"/>
      <c r="AN134" s="290"/>
      <c r="AO134" s="290"/>
      <c r="AP134" s="290"/>
      <c r="AQ134" s="290"/>
      <c r="AR134" s="290"/>
      <c r="AS134" s="290"/>
    </row>
    <row r="135" spans="1:45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0"/>
      <c r="AL135" s="290"/>
      <c r="AM135" s="290"/>
      <c r="AN135" s="290"/>
      <c r="AO135" s="290"/>
      <c r="AP135" s="290"/>
      <c r="AQ135" s="290"/>
      <c r="AR135" s="290"/>
      <c r="AS135" s="290"/>
    </row>
    <row r="136" spans="1:45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0"/>
      <c r="AL136" s="290"/>
      <c r="AM136" s="290"/>
      <c r="AN136" s="290"/>
      <c r="AO136" s="290"/>
      <c r="AP136" s="290"/>
      <c r="AQ136" s="290"/>
      <c r="AR136" s="290"/>
      <c r="AS136" s="290"/>
    </row>
    <row r="137" spans="1:45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0"/>
      <c r="AL137" s="290"/>
      <c r="AM137" s="290"/>
      <c r="AN137" s="290"/>
      <c r="AO137" s="290"/>
      <c r="AP137" s="290"/>
      <c r="AQ137" s="290"/>
      <c r="AR137" s="290"/>
      <c r="AS137" s="290"/>
    </row>
    <row r="138" spans="1:45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0"/>
      <c r="AL138" s="290"/>
      <c r="AM138" s="290"/>
      <c r="AN138" s="290"/>
      <c r="AO138" s="290"/>
      <c r="AP138" s="290"/>
      <c r="AQ138" s="290"/>
      <c r="AR138" s="290"/>
      <c r="AS138" s="290"/>
    </row>
    <row r="139" spans="1:45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0"/>
      <c r="AL139" s="290"/>
      <c r="AM139" s="290"/>
      <c r="AN139" s="290"/>
      <c r="AO139" s="290"/>
      <c r="AP139" s="290"/>
      <c r="AQ139" s="290"/>
      <c r="AR139" s="290"/>
      <c r="AS139" s="290"/>
    </row>
    <row r="140" spans="1:45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0"/>
      <c r="AL140" s="290"/>
      <c r="AM140" s="290"/>
      <c r="AN140" s="290"/>
      <c r="AO140" s="290"/>
      <c r="AP140" s="290"/>
      <c r="AQ140" s="290"/>
      <c r="AR140" s="290"/>
      <c r="AS140" s="290"/>
    </row>
    <row r="141" spans="1:45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0"/>
      <c r="AL141" s="290"/>
      <c r="AM141" s="290"/>
      <c r="AN141" s="290"/>
      <c r="AO141" s="290"/>
      <c r="AP141" s="290"/>
      <c r="AQ141" s="290"/>
      <c r="AR141" s="290"/>
      <c r="AS141" s="290"/>
    </row>
    <row r="142" spans="1:45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0"/>
      <c r="AL142" s="290"/>
      <c r="AM142" s="290"/>
      <c r="AN142" s="290"/>
      <c r="AO142" s="290"/>
      <c r="AP142" s="290"/>
      <c r="AQ142" s="290"/>
      <c r="AR142" s="290"/>
      <c r="AS142" s="290"/>
    </row>
    <row r="143" spans="1:45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0"/>
      <c r="AL143" s="290"/>
      <c r="AM143" s="290"/>
      <c r="AN143" s="290"/>
      <c r="AO143" s="290"/>
      <c r="AP143" s="290"/>
      <c r="AQ143" s="290"/>
      <c r="AR143" s="290"/>
      <c r="AS143" s="290"/>
    </row>
    <row r="144" spans="1:45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0"/>
      <c r="AL144" s="290"/>
      <c r="AM144" s="290"/>
      <c r="AN144" s="290"/>
      <c r="AO144" s="290"/>
      <c r="AP144" s="290"/>
      <c r="AQ144" s="290"/>
      <c r="AR144" s="290"/>
      <c r="AS144" s="290"/>
    </row>
    <row r="145" spans="1:45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0"/>
      <c r="AL145" s="290"/>
      <c r="AM145" s="290"/>
      <c r="AN145" s="290"/>
      <c r="AO145" s="290"/>
      <c r="AP145" s="290"/>
      <c r="AQ145" s="290"/>
      <c r="AR145" s="290"/>
      <c r="AS145" s="290"/>
    </row>
    <row r="146" spans="1:45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0"/>
      <c r="AL146" s="290"/>
      <c r="AM146" s="290"/>
      <c r="AN146" s="290"/>
      <c r="AO146" s="290"/>
      <c r="AP146" s="290"/>
      <c r="AQ146" s="290"/>
      <c r="AR146" s="290"/>
      <c r="AS146" s="290"/>
    </row>
    <row r="147" spans="1:45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0"/>
      <c r="AL147" s="290"/>
      <c r="AM147" s="290"/>
      <c r="AN147" s="290"/>
      <c r="AO147" s="290"/>
      <c r="AP147" s="290"/>
      <c r="AQ147" s="290"/>
      <c r="AR147" s="290"/>
      <c r="AS147" s="290"/>
    </row>
    <row r="148" spans="1:45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0"/>
      <c r="AL148" s="290"/>
      <c r="AM148" s="290"/>
      <c r="AN148" s="290"/>
      <c r="AO148" s="290"/>
      <c r="AP148" s="290"/>
      <c r="AQ148" s="290"/>
      <c r="AR148" s="290"/>
      <c r="AS148" s="290"/>
    </row>
    <row r="149" spans="1:45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0"/>
      <c r="AL149" s="290"/>
      <c r="AM149" s="290"/>
      <c r="AN149" s="290"/>
      <c r="AO149" s="290"/>
      <c r="AP149" s="290"/>
      <c r="AQ149" s="290"/>
      <c r="AR149" s="290"/>
      <c r="AS149" s="290"/>
    </row>
    <row r="150" spans="1:45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0"/>
      <c r="AL150" s="290"/>
      <c r="AM150" s="290"/>
      <c r="AN150" s="290"/>
      <c r="AO150" s="290"/>
      <c r="AP150" s="290"/>
      <c r="AQ150" s="290"/>
      <c r="AR150" s="290"/>
      <c r="AS150" s="290"/>
    </row>
    <row r="151" spans="1:45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0"/>
      <c r="AL151" s="290"/>
      <c r="AM151" s="290"/>
      <c r="AN151" s="290"/>
      <c r="AO151" s="290"/>
      <c r="AP151" s="290"/>
      <c r="AQ151" s="290"/>
      <c r="AR151" s="290"/>
      <c r="AS151" s="290"/>
    </row>
    <row r="152" spans="1:45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0"/>
      <c r="AL152" s="290"/>
      <c r="AM152" s="290"/>
      <c r="AN152" s="290"/>
      <c r="AO152" s="290"/>
      <c r="AP152" s="290"/>
      <c r="AQ152" s="290"/>
      <c r="AR152" s="290"/>
      <c r="AS152" s="290"/>
    </row>
    <row r="153" spans="1:45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0"/>
      <c r="AL153" s="290"/>
      <c r="AM153" s="290"/>
      <c r="AN153" s="290"/>
      <c r="AO153" s="290"/>
      <c r="AP153" s="290"/>
      <c r="AQ153" s="290"/>
      <c r="AR153" s="290"/>
      <c r="AS153" s="290"/>
    </row>
    <row r="154" spans="1:45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0"/>
      <c r="AL154" s="290"/>
      <c r="AM154" s="290"/>
      <c r="AN154" s="290"/>
      <c r="AO154" s="290"/>
      <c r="AP154" s="290"/>
      <c r="AQ154" s="290"/>
      <c r="AR154" s="290"/>
      <c r="AS154" s="290"/>
    </row>
    <row r="155" spans="1:45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0"/>
      <c r="AL155" s="290"/>
      <c r="AM155" s="290"/>
      <c r="AN155" s="290"/>
      <c r="AO155" s="290"/>
      <c r="AP155" s="290"/>
      <c r="AQ155" s="290"/>
      <c r="AR155" s="290"/>
      <c r="AS155" s="290"/>
    </row>
    <row r="156" spans="1:45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0"/>
      <c r="AL156" s="290"/>
      <c r="AM156" s="290"/>
      <c r="AN156" s="290"/>
      <c r="AO156" s="290"/>
      <c r="AP156" s="290"/>
      <c r="AQ156" s="290"/>
      <c r="AR156" s="290"/>
      <c r="AS156" s="290"/>
    </row>
    <row r="157" spans="1:45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0"/>
      <c r="AL157" s="290"/>
      <c r="AM157" s="290"/>
      <c r="AN157" s="290"/>
      <c r="AO157" s="290"/>
      <c r="AP157" s="290"/>
      <c r="AQ157" s="290"/>
      <c r="AR157" s="290"/>
      <c r="AS157" s="290"/>
    </row>
    <row r="158" spans="1:45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0"/>
      <c r="AL158" s="290"/>
      <c r="AM158" s="290"/>
      <c r="AN158" s="290"/>
      <c r="AO158" s="290"/>
      <c r="AP158" s="290"/>
      <c r="AQ158" s="290"/>
      <c r="AR158" s="290"/>
      <c r="AS158" s="290"/>
    </row>
    <row r="159" spans="1:45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0"/>
      <c r="AL159" s="290"/>
      <c r="AM159" s="290"/>
      <c r="AN159" s="290"/>
      <c r="AO159" s="290"/>
      <c r="AP159" s="290"/>
      <c r="AQ159" s="290"/>
      <c r="AR159" s="290"/>
      <c r="AS159" s="290"/>
    </row>
    <row r="160" spans="1:45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0"/>
      <c r="AL160" s="290"/>
      <c r="AM160" s="290"/>
      <c r="AN160" s="290"/>
      <c r="AO160" s="290"/>
      <c r="AP160" s="290"/>
      <c r="AQ160" s="290"/>
      <c r="AR160" s="290"/>
      <c r="AS160" s="290"/>
    </row>
    <row r="161" spans="1:45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0"/>
      <c r="AL161" s="290"/>
      <c r="AM161" s="290"/>
      <c r="AN161" s="290"/>
      <c r="AO161" s="290"/>
      <c r="AP161" s="290"/>
      <c r="AQ161" s="290"/>
      <c r="AR161" s="290"/>
      <c r="AS161" s="290"/>
    </row>
    <row r="162" spans="1:45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0"/>
      <c r="AL162" s="290"/>
      <c r="AM162" s="290"/>
      <c r="AN162" s="290"/>
      <c r="AO162" s="290"/>
      <c r="AP162" s="290"/>
      <c r="AQ162" s="290"/>
      <c r="AR162" s="290"/>
      <c r="AS162" s="290"/>
    </row>
    <row r="163" spans="1:45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0"/>
      <c r="AL163" s="290"/>
      <c r="AM163" s="290"/>
      <c r="AN163" s="290"/>
      <c r="AO163" s="290"/>
      <c r="AP163" s="290"/>
      <c r="AQ163" s="290"/>
      <c r="AR163" s="290"/>
      <c r="AS163" s="290"/>
    </row>
    <row r="164" spans="1:45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0"/>
      <c r="AL164" s="290"/>
      <c r="AM164" s="290"/>
      <c r="AN164" s="290"/>
      <c r="AO164" s="290"/>
      <c r="AP164" s="290"/>
      <c r="AQ164" s="290"/>
      <c r="AR164" s="290"/>
      <c r="AS164" s="290"/>
    </row>
    <row r="165" spans="1:45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0"/>
      <c r="AL165" s="290"/>
      <c r="AM165" s="290"/>
      <c r="AN165" s="290"/>
      <c r="AO165" s="290"/>
      <c r="AP165" s="290"/>
      <c r="AQ165" s="290"/>
      <c r="AR165" s="290"/>
      <c r="AS165" s="290"/>
    </row>
    <row r="166" spans="1:45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0"/>
      <c r="AL166" s="290"/>
      <c r="AM166" s="290"/>
      <c r="AN166" s="290"/>
      <c r="AO166" s="290"/>
      <c r="AP166" s="290"/>
      <c r="AQ166" s="290"/>
      <c r="AR166" s="290"/>
      <c r="AS166" s="290"/>
    </row>
    <row r="167" spans="1:45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0"/>
      <c r="AL167" s="290"/>
      <c r="AM167" s="290"/>
      <c r="AN167" s="290"/>
      <c r="AO167" s="290"/>
      <c r="AP167" s="290"/>
      <c r="AQ167" s="290"/>
      <c r="AR167" s="290"/>
      <c r="AS167" s="290"/>
    </row>
    <row r="168" spans="1:45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0"/>
      <c r="AL168" s="290"/>
      <c r="AM168" s="290"/>
      <c r="AN168" s="290"/>
      <c r="AO168" s="290"/>
      <c r="AP168" s="290"/>
      <c r="AQ168" s="290"/>
      <c r="AR168" s="290"/>
      <c r="AS168" s="290"/>
    </row>
    <row r="169" spans="1:45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0"/>
      <c r="AL169" s="290"/>
      <c r="AM169" s="290"/>
      <c r="AN169" s="290"/>
      <c r="AO169" s="290"/>
      <c r="AP169" s="290"/>
      <c r="AQ169" s="290"/>
      <c r="AR169" s="290"/>
      <c r="AS169" s="290"/>
    </row>
    <row r="170" spans="1:45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0"/>
      <c r="AL170" s="290"/>
      <c r="AM170" s="290"/>
      <c r="AN170" s="290"/>
      <c r="AO170" s="290"/>
      <c r="AP170" s="290"/>
      <c r="AQ170" s="290"/>
      <c r="AR170" s="290"/>
      <c r="AS170" s="290"/>
    </row>
    <row r="171" spans="1:45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0"/>
      <c r="AL171" s="290"/>
      <c r="AM171" s="290"/>
      <c r="AN171" s="290"/>
      <c r="AO171" s="290"/>
      <c r="AP171" s="290"/>
      <c r="AQ171" s="290"/>
      <c r="AR171" s="290"/>
      <c r="AS171" s="290"/>
    </row>
    <row r="172" spans="1:45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0"/>
      <c r="AL172" s="290"/>
      <c r="AM172" s="290"/>
      <c r="AN172" s="290"/>
      <c r="AO172" s="290"/>
      <c r="AP172" s="290"/>
      <c r="AQ172" s="290"/>
      <c r="AR172" s="290"/>
      <c r="AS172" s="290"/>
    </row>
    <row r="173" spans="1:45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0"/>
      <c r="AL173" s="290"/>
      <c r="AM173" s="290"/>
      <c r="AN173" s="290"/>
      <c r="AO173" s="290"/>
      <c r="AP173" s="290"/>
      <c r="AQ173" s="290"/>
      <c r="AR173" s="290"/>
      <c r="AS173" s="290"/>
    </row>
    <row r="174" spans="1:45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0"/>
      <c r="AL174" s="290"/>
      <c r="AM174" s="290"/>
      <c r="AN174" s="290"/>
      <c r="AO174" s="290"/>
      <c r="AP174" s="290"/>
      <c r="AQ174" s="290"/>
      <c r="AR174" s="290"/>
      <c r="AS174" s="290"/>
    </row>
    <row r="175" spans="1:45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0"/>
      <c r="AL175" s="290"/>
      <c r="AM175" s="290"/>
      <c r="AN175" s="290"/>
      <c r="AO175" s="290"/>
      <c r="AP175" s="290"/>
      <c r="AQ175" s="290"/>
      <c r="AR175" s="290"/>
      <c r="AS175" s="290"/>
    </row>
    <row r="176" spans="1:45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0"/>
      <c r="AL176" s="290"/>
      <c r="AM176" s="290"/>
      <c r="AN176" s="290"/>
      <c r="AO176" s="290"/>
      <c r="AP176" s="290"/>
      <c r="AQ176" s="290"/>
      <c r="AR176" s="290"/>
      <c r="AS176" s="290"/>
    </row>
    <row r="177" spans="1:45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0"/>
      <c r="AL177" s="290"/>
      <c r="AM177" s="290"/>
      <c r="AN177" s="290"/>
      <c r="AO177" s="290"/>
      <c r="AP177" s="290"/>
      <c r="AQ177" s="290"/>
      <c r="AR177" s="290"/>
      <c r="AS177" s="290"/>
    </row>
    <row r="178" spans="1:45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0"/>
      <c r="AL178" s="290"/>
      <c r="AM178" s="290"/>
      <c r="AN178" s="290"/>
      <c r="AO178" s="290"/>
      <c r="AP178" s="290"/>
      <c r="AQ178" s="290"/>
      <c r="AR178" s="290"/>
      <c r="AS178" s="290"/>
    </row>
    <row r="179" spans="1:45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0"/>
      <c r="AL179" s="290"/>
      <c r="AM179" s="290"/>
      <c r="AN179" s="290"/>
      <c r="AO179" s="290"/>
      <c r="AP179" s="290"/>
      <c r="AQ179" s="290"/>
      <c r="AR179" s="290"/>
      <c r="AS179" s="290"/>
    </row>
    <row r="180" spans="1:45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0"/>
      <c r="AL180" s="290"/>
      <c r="AM180" s="290"/>
      <c r="AN180" s="290"/>
      <c r="AO180" s="290"/>
      <c r="AP180" s="290"/>
      <c r="AQ180" s="290"/>
      <c r="AR180" s="290"/>
      <c r="AS180" s="290"/>
    </row>
    <row r="181" spans="1:45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0"/>
      <c r="AL181" s="290"/>
      <c r="AM181" s="290"/>
      <c r="AN181" s="290"/>
      <c r="AO181" s="290"/>
      <c r="AP181" s="290"/>
      <c r="AQ181" s="290"/>
      <c r="AR181" s="290"/>
      <c r="AS181" s="290"/>
    </row>
    <row r="182" spans="1:45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0"/>
      <c r="AL182" s="290"/>
      <c r="AM182" s="290"/>
      <c r="AN182" s="290"/>
      <c r="AO182" s="290"/>
      <c r="AP182" s="290"/>
      <c r="AQ182" s="290"/>
      <c r="AR182" s="290"/>
      <c r="AS182" s="290"/>
    </row>
    <row r="183" spans="1:45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0"/>
      <c r="AL183" s="290"/>
      <c r="AM183" s="290"/>
      <c r="AN183" s="290"/>
      <c r="AO183" s="290"/>
      <c r="AP183" s="290"/>
      <c r="AQ183" s="290"/>
      <c r="AR183" s="290"/>
      <c r="AS183" s="290"/>
    </row>
    <row r="184" spans="1:45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0"/>
      <c r="AL184" s="290"/>
      <c r="AM184" s="290"/>
      <c r="AN184" s="290"/>
      <c r="AO184" s="290"/>
      <c r="AP184" s="290"/>
      <c r="AQ184" s="290"/>
      <c r="AR184" s="290"/>
      <c r="AS184" s="290"/>
    </row>
    <row r="185" spans="1:45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0"/>
      <c r="AL185" s="290"/>
      <c r="AM185" s="290"/>
      <c r="AN185" s="290"/>
      <c r="AO185" s="290"/>
      <c r="AP185" s="290"/>
      <c r="AQ185" s="290"/>
      <c r="AR185" s="290"/>
      <c r="AS185" s="290"/>
    </row>
    <row r="186" spans="1:45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0"/>
      <c r="AL186" s="290"/>
      <c r="AM186" s="290"/>
      <c r="AN186" s="290"/>
      <c r="AO186" s="290"/>
      <c r="AP186" s="290"/>
      <c r="AQ186" s="290"/>
      <c r="AR186" s="290"/>
      <c r="AS186" s="290"/>
    </row>
    <row r="187" spans="1:45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0"/>
      <c r="AL187" s="290"/>
      <c r="AM187" s="290"/>
      <c r="AN187" s="290"/>
      <c r="AO187" s="290"/>
      <c r="AP187" s="290"/>
      <c r="AQ187" s="290"/>
      <c r="AR187" s="290"/>
      <c r="AS187" s="290"/>
    </row>
    <row r="188" spans="1:45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0"/>
      <c r="AL188" s="290"/>
      <c r="AM188" s="290"/>
      <c r="AN188" s="290"/>
      <c r="AO188" s="290"/>
      <c r="AP188" s="290"/>
      <c r="AQ188" s="290"/>
      <c r="AR188" s="290"/>
      <c r="AS188" s="290"/>
    </row>
    <row r="189" spans="1:45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0"/>
      <c r="AL189" s="290"/>
      <c r="AM189" s="290"/>
      <c r="AN189" s="290"/>
      <c r="AO189" s="290"/>
      <c r="AP189" s="290"/>
      <c r="AQ189" s="290"/>
      <c r="AR189" s="290"/>
      <c r="AS189" s="290"/>
    </row>
    <row r="190" spans="1:45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0"/>
      <c r="AL190" s="290"/>
      <c r="AM190" s="290"/>
      <c r="AN190" s="290"/>
      <c r="AO190" s="290"/>
      <c r="AP190" s="290"/>
      <c r="AQ190" s="290"/>
      <c r="AR190" s="290"/>
      <c r="AS190" s="290"/>
    </row>
    <row r="191" spans="1:45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0"/>
      <c r="AL191" s="290"/>
      <c r="AM191" s="290"/>
      <c r="AN191" s="290"/>
      <c r="AO191" s="290"/>
      <c r="AP191" s="290"/>
      <c r="AQ191" s="290"/>
      <c r="AR191" s="290"/>
      <c r="AS191" s="290"/>
    </row>
    <row r="192" spans="1:45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0"/>
      <c r="AL192" s="290"/>
      <c r="AM192" s="290"/>
      <c r="AN192" s="290"/>
      <c r="AO192" s="290"/>
      <c r="AP192" s="290"/>
      <c r="AQ192" s="290"/>
      <c r="AR192" s="290"/>
      <c r="AS192" s="290"/>
    </row>
    <row r="193" spans="1:45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0"/>
      <c r="AL193" s="290"/>
      <c r="AM193" s="290"/>
      <c r="AN193" s="290"/>
      <c r="AO193" s="290"/>
      <c r="AP193" s="290"/>
      <c r="AQ193" s="290"/>
      <c r="AR193" s="290"/>
      <c r="AS193" s="290"/>
    </row>
    <row r="194" spans="1:45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0"/>
      <c r="AL194" s="290"/>
      <c r="AM194" s="290"/>
      <c r="AN194" s="290"/>
      <c r="AO194" s="290"/>
      <c r="AP194" s="290"/>
      <c r="AQ194" s="290"/>
      <c r="AR194" s="290"/>
      <c r="AS194" s="290"/>
    </row>
    <row r="195" spans="1:45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0"/>
      <c r="AL195" s="290"/>
      <c r="AM195" s="290"/>
      <c r="AN195" s="290"/>
      <c r="AO195" s="290"/>
      <c r="AP195" s="290"/>
      <c r="AQ195" s="290"/>
      <c r="AR195" s="290"/>
      <c r="AS195" s="290"/>
    </row>
    <row r="196" spans="1:45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0"/>
      <c r="AL196" s="290"/>
      <c r="AM196" s="290"/>
      <c r="AN196" s="290"/>
      <c r="AO196" s="290"/>
      <c r="AP196" s="290"/>
      <c r="AQ196" s="290"/>
      <c r="AR196" s="290"/>
      <c r="AS196" s="290"/>
    </row>
    <row r="197" spans="1:45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0"/>
      <c r="AL197" s="290"/>
      <c r="AM197" s="290"/>
      <c r="AN197" s="290"/>
      <c r="AO197" s="290"/>
      <c r="AP197" s="290"/>
      <c r="AQ197" s="290"/>
      <c r="AR197" s="290"/>
      <c r="AS197" s="290"/>
    </row>
    <row r="198" spans="1:45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0"/>
      <c r="AL198" s="290"/>
      <c r="AM198" s="290"/>
      <c r="AN198" s="290"/>
      <c r="AO198" s="290"/>
      <c r="AP198" s="290"/>
      <c r="AQ198" s="290"/>
      <c r="AR198" s="290"/>
      <c r="AS198" s="290"/>
    </row>
    <row r="199" spans="1:45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0"/>
      <c r="AL199" s="290"/>
      <c r="AM199" s="290"/>
      <c r="AN199" s="290"/>
      <c r="AO199" s="290"/>
      <c r="AP199" s="290"/>
      <c r="AQ199" s="290"/>
      <c r="AR199" s="290"/>
      <c r="AS199" s="290"/>
    </row>
    <row r="200" spans="1:45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0"/>
      <c r="AL200" s="290"/>
      <c r="AM200" s="290"/>
      <c r="AN200" s="290"/>
      <c r="AO200" s="290"/>
      <c r="AP200" s="290"/>
      <c r="AQ200" s="290"/>
      <c r="AR200" s="290"/>
      <c r="AS200" s="290"/>
    </row>
    <row r="201" spans="1:45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0"/>
      <c r="AL201" s="290"/>
      <c r="AM201" s="290"/>
      <c r="AN201" s="290"/>
      <c r="AO201" s="290"/>
      <c r="AP201" s="290"/>
      <c r="AQ201" s="290"/>
      <c r="AR201" s="290"/>
      <c r="AS201" s="290"/>
    </row>
    <row r="202" spans="1:45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0"/>
      <c r="AL202" s="290"/>
      <c r="AM202" s="290"/>
      <c r="AN202" s="290"/>
      <c r="AO202" s="290"/>
      <c r="AP202" s="290"/>
      <c r="AQ202" s="290"/>
      <c r="AR202" s="290"/>
      <c r="AS202" s="290"/>
    </row>
    <row r="203" spans="1:45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0"/>
      <c r="AL203" s="290"/>
      <c r="AM203" s="290"/>
      <c r="AN203" s="290"/>
      <c r="AO203" s="290"/>
      <c r="AP203" s="290"/>
      <c r="AQ203" s="290"/>
      <c r="AR203" s="290"/>
      <c r="AS203" s="290"/>
    </row>
    <row r="204" spans="1:45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0"/>
      <c r="AL204" s="290"/>
      <c r="AM204" s="290"/>
      <c r="AN204" s="290"/>
      <c r="AO204" s="290"/>
      <c r="AP204" s="290"/>
      <c r="AQ204" s="290"/>
      <c r="AR204" s="290"/>
      <c r="AS204" s="290"/>
    </row>
    <row r="205" spans="1:45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0"/>
      <c r="AL205" s="290"/>
      <c r="AM205" s="290"/>
      <c r="AN205" s="290"/>
      <c r="AO205" s="290"/>
      <c r="AP205" s="290"/>
      <c r="AQ205" s="290"/>
      <c r="AR205" s="290"/>
      <c r="AS205" s="290"/>
    </row>
    <row r="206" spans="1:45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0"/>
      <c r="AL206" s="290"/>
      <c r="AM206" s="290"/>
      <c r="AN206" s="290"/>
      <c r="AO206" s="290"/>
      <c r="AP206" s="290"/>
      <c r="AQ206" s="290"/>
      <c r="AR206" s="290"/>
      <c r="AS206" s="290"/>
    </row>
    <row r="207" spans="1:45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0"/>
      <c r="AL207" s="290"/>
      <c r="AM207" s="290"/>
      <c r="AN207" s="290"/>
      <c r="AO207" s="290"/>
      <c r="AP207" s="290"/>
      <c r="AQ207" s="290"/>
      <c r="AR207" s="290"/>
      <c r="AS207" s="290"/>
    </row>
    <row r="208" spans="1:45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0"/>
      <c r="AL208" s="290"/>
      <c r="AM208" s="290"/>
      <c r="AN208" s="290"/>
      <c r="AO208" s="290"/>
      <c r="AP208" s="290"/>
      <c r="AQ208" s="290"/>
      <c r="AR208" s="290"/>
      <c r="AS208" s="290"/>
    </row>
    <row r="209" spans="1:45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0"/>
      <c r="AL209" s="290"/>
      <c r="AM209" s="290"/>
      <c r="AN209" s="290"/>
      <c r="AO209" s="290"/>
      <c r="AP209" s="290"/>
      <c r="AQ209" s="290"/>
      <c r="AR209" s="290"/>
      <c r="AS209" s="290"/>
    </row>
    <row r="210" spans="1:45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0"/>
      <c r="AL210" s="290"/>
      <c r="AM210" s="290"/>
      <c r="AN210" s="290"/>
      <c r="AO210" s="290"/>
      <c r="AP210" s="290"/>
      <c r="AQ210" s="290"/>
      <c r="AR210" s="290"/>
      <c r="AS210" s="290"/>
    </row>
    <row r="211" spans="1:45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0"/>
      <c r="AL211" s="290"/>
      <c r="AM211" s="290"/>
      <c r="AN211" s="290"/>
      <c r="AO211" s="290"/>
      <c r="AP211" s="290"/>
      <c r="AQ211" s="290"/>
      <c r="AR211" s="290"/>
      <c r="AS211" s="290"/>
    </row>
    <row r="212" spans="1:45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0"/>
      <c r="AL212" s="290"/>
      <c r="AM212" s="290"/>
      <c r="AN212" s="290"/>
      <c r="AO212" s="290"/>
      <c r="AP212" s="290"/>
      <c r="AQ212" s="290"/>
      <c r="AR212" s="290"/>
      <c r="AS212" s="290"/>
    </row>
    <row r="213" spans="1:45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0"/>
      <c r="AL213" s="290"/>
      <c r="AM213" s="290"/>
      <c r="AN213" s="290"/>
      <c r="AO213" s="290"/>
      <c r="AP213" s="290"/>
      <c r="AQ213" s="290"/>
      <c r="AR213" s="290"/>
      <c r="AS213" s="290"/>
    </row>
    <row r="214" spans="1:45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0"/>
      <c r="AL214" s="290"/>
      <c r="AM214" s="290"/>
      <c r="AN214" s="290"/>
      <c r="AO214" s="290"/>
      <c r="AP214" s="290"/>
      <c r="AQ214" s="290"/>
      <c r="AR214" s="290"/>
      <c r="AS214" s="290"/>
    </row>
    <row r="215" spans="1:45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0"/>
      <c r="AL215" s="290"/>
      <c r="AM215" s="290"/>
      <c r="AN215" s="290"/>
      <c r="AO215" s="290"/>
      <c r="AP215" s="290"/>
      <c r="AQ215" s="290"/>
      <c r="AR215" s="290"/>
      <c r="AS215" s="290"/>
    </row>
    <row r="216" spans="1:45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0"/>
      <c r="AL216" s="290"/>
      <c r="AM216" s="290"/>
      <c r="AN216" s="290"/>
      <c r="AO216" s="290"/>
      <c r="AP216" s="290"/>
      <c r="AQ216" s="290"/>
      <c r="AR216" s="290"/>
      <c r="AS216" s="290"/>
    </row>
    <row r="217" spans="1:45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0"/>
      <c r="AL217" s="290"/>
      <c r="AM217" s="290"/>
      <c r="AN217" s="290"/>
      <c r="AO217" s="290"/>
      <c r="AP217" s="290"/>
      <c r="AQ217" s="290"/>
      <c r="AR217" s="290"/>
      <c r="AS217" s="290"/>
    </row>
    <row r="218" spans="1:45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0"/>
      <c r="AL218" s="290"/>
      <c r="AM218" s="290"/>
      <c r="AN218" s="290"/>
      <c r="AO218" s="290"/>
      <c r="AP218" s="290"/>
      <c r="AQ218" s="290"/>
      <c r="AR218" s="290"/>
      <c r="AS218" s="290"/>
    </row>
    <row r="219" spans="1:45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0"/>
      <c r="AL219" s="290"/>
      <c r="AM219" s="290"/>
      <c r="AN219" s="290"/>
      <c r="AO219" s="290"/>
      <c r="AP219" s="290"/>
      <c r="AQ219" s="290"/>
      <c r="AR219" s="290"/>
      <c r="AS219" s="290"/>
    </row>
    <row r="220" spans="1:45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0"/>
      <c r="AL220" s="290"/>
      <c r="AM220" s="290"/>
      <c r="AN220" s="290"/>
      <c r="AO220" s="290"/>
      <c r="AP220" s="290"/>
      <c r="AQ220" s="290"/>
      <c r="AR220" s="290"/>
      <c r="AS220" s="290"/>
    </row>
    <row r="221" spans="1:45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0"/>
      <c r="AL221" s="290"/>
      <c r="AM221" s="290"/>
      <c r="AN221" s="290"/>
      <c r="AO221" s="290"/>
      <c r="AP221" s="290"/>
      <c r="AQ221" s="290"/>
      <c r="AR221" s="290"/>
      <c r="AS221" s="290"/>
    </row>
    <row r="222" spans="1:45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0"/>
      <c r="AL222" s="290"/>
      <c r="AM222" s="290"/>
      <c r="AN222" s="290"/>
      <c r="AO222" s="290"/>
      <c r="AP222" s="290"/>
      <c r="AQ222" s="290"/>
      <c r="AR222" s="290"/>
      <c r="AS222" s="290"/>
    </row>
    <row r="223" spans="1:45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0"/>
      <c r="AL223" s="290"/>
      <c r="AM223" s="290"/>
      <c r="AN223" s="290"/>
      <c r="AO223" s="290"/>
      <c r="AP223" s="290"/>
      <c r="AQ223" s="290"/>
      <c r="AR223" s="290"/>
      <c r="AS223" s="290"/>
    </row>
    <row r="224" spans="1:45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0"/>
      <c r="AL224" s="290"/>
      <c r="AM224" s="290"/>
      <c r="AN224" s="290"/>
      <c r="AO224" s="290"/>
      <c r="AP224" s="290"/>
      <c r="AQ224" s="290"/>
      <c r="AR224" s="290"/>
      <c r="AS224" s="290"/>
    </row>
    <row r="225" spans="1:45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0"/>
      <c r="AL225" s="290"/>
      <c r="AM225" s="290"/>
      <c r="AN225" s="290"/>
      <c r="AO225" s="290"/>
      <c r="AP225" s="290"/>
      <c r="AQ225" s="290"/>
      <c r="AR225" s="290"/>
      <c r="AS225" s="290"/>
    </row>
    <row r="226" spans="1:45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0"/>
      <c r="AL226" s="290"/>
      <c r="AM226" s="290"/>
      <c r="AN226" s="290"/>
      <c r="AO226" s="290"/>
      <c r="AP226" s="290"/>
      <c r="AQ226" s="290"/>
      <c r="AR226" s="290"/>
      <c r="AS226" s="290"/>
    </row>
    <row r="227" spans="1:45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0"/>
      <c r="AL227" s="290"/>
      <c r="AM227" s="290"/>
      <c r="AN227" s="290"/>
      <c r="AO227" s="290"/>
      <c r="AP227" s="290"/>
      <c r="AQ227" s="290"/>
      <c r="AR227" s="290"/>
      <c r="AS227" s="290"/>
    </row>
    <row r="228" spans="1:45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0"/>
      <c r="AL228" s="290"/>
      <c r="AM228" s="290"/>
      <c r="AN228" s="290"/>
      <c r="AO228" s="290"/>
      <c r="AP228" s="290"/>
      <c r="AQ228" s="290"/>
      <c r="AR228" s="290"/>
      <c r="AS228" s="290"/>
    </row>
    <row r="229" spans="1:45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0"/>
      <c r="AL229" s="290"/>
      <c r="AM229" s="290"/>
      <c r="AN229" s="290"/>
      <c r="AO229" s="290"/>
      <c r="AP229" s="290"/>
      <c r="AQ229" s="290"/>
      <c r="AR229" s="290"/>
      <c r="AS229" s="290"/>
    </row>
    <row r="230" spans="1:45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0"/>
      <c r="AL230" s="290"/>
      <c r="AM230" s="290"/>
      <c r="AN230" s="290"/>
      <c r="AO230" s="290"/>
      <c r="AP230" s="290"/>
      <c r="AQ230" s="290"/>
      <c r="AR230" s="290"/>
      <c r="AS230" s="290"/>
    </row>
    <row r="231" spans="1:45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0"/>
      <c r="AL231" s="290"/>
      <c r="AM231" s="290"/>
      <c r="AN231" s="290"/>
      <c r="AO231" s="290"/>
      <c r="AP231" s="290"/>
      <c r="AQ231" s="290"/>
      <c r="AR231" s="290"/>
      <c r="AS231" s="290"/>
    </row>
    <row r="232" spans="1:45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0"/>
      <c r="AL232" s="290"/>
      <c r="AM232" s="290"/>
      <c r="AN232" s="290"/>
      <c r="AO232" s="290"/>
      <c r="AP232" s="290"/>
      <c r="AQ232" s="290"/>
      <c r="AR232" s="290"/>
      <c r="AS232" s="290"/>
    </row>
    <row r="233" spans="1:45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0"/>
      <c r="AL233" s="290"/>
      <c r="AM233" s="290"/>
      <c r="AN233" s="290"/>
      <c r="AO233" s="290"/>
      <c r="AP233" s="290"/>
      <c r="AQ233" s="290"/>
      <c r="AR233" s="290"/>
      <c r="AS233" s="290"/>
    </row>
    <row r="234" spans="1:45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0"/>
      <c r="AL234" s="290"/>
      <c r="AM234" s="290"/>
      <c r="AN234" s="290"/>
      <c r="AO234" s="290"/>
      <c r="AP234" s="290"/>
      <c r="AQ234" s="290"/>
      <c r="AR234" s="290"/>
      <c r="AS234" s="290"/>
    </row>
    <row r="235" spans="1:45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0"/>
      <c r="AL235" s="290"/>
      <c r="AM235" s="290"/>
      <c r="AN235" s="290"/>
      <c r="AO235" s="290"/>
      <c r="AP235" s="290"/>
      <c r="AQ235" s="290"/>
      <c r="AR235" s="290"/>
      <c r="AS235" s="290"/>
    </row>
    <row r="236" spans="1:45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0"/>
      <c r="AL236" s="290"/>
      <c r="AM236" s="290"/>
      <c r="AN236" s="290"/>
      <c r="AO236" s="290"/>
      <c r="AP236" s="290"/>
      <c r="AQ236" s="290"/>
      <c r="AR236" s="290"/>
      <c r="AS236" s="290"/>
    </row>
    <row r="237" spans="1:45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0"/>
      <c r="AL237" s="290"/>
      <c r="AM237" s="290"/>
      <c r="AN237" s="290"/>
      <c r="AO237" s="290"/>
      <c r="AP237" s="290"/>
      <c r="AQ237" s="290"/>
      <c r="AR237" s="290"/>
      <c r="AS237" s="290"/>
    </row>
    <row r="238" spans="1:45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0"/>
      <c r="AL238" s="290"/>
      <c r="AM238" s="290"/>
      <c r="AN238" s="290"/>
      <c r="AO238" s="290"/>
      <c r="AP238" s="290"/>
      <c r="AQ238" s="290"/>
      <c r="AR238" s="290"/>
      <c r="AS238" s="290"/>
    </row>
    <row r="239" spans="1:45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0"/>
      <c r="AL239" s="290"/>
      <c r="AM239" s="290"/>
      <c r="AN239" s="290"/>
      <c r="AO239" s="290"/>
      <c r="AP239" s="290"/>
      <c r="AQ239" s="290"/>
      <c r="AR239" s="290"/>
      <c r="AS239" s="290"/>
    </row>
    <row r="240" spans="1:45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0"/>
      <c r="AL240" s="290"/>
      <c r="AM240" s="290"/>
      <c r="AN240" s="290"/>
      <c r="AO240" s="290"/>
      <c r="AP240" s="290"/>
      <c r="AQ240" s="290"/>
      <c r="AR240" s="290"/>
      <c r="AS240" s="290"/>
    </row>
    <row r="241" spans="1:45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0"/>
      <c r="AL241" s="290"/>
      <c r="AM241" s="290"/>
      <c r="AN241" s="290"/>
      <c r="AO241" s="290"/>
      <c r="AP241" s="290"/>
      <c r="AQ241" s="290"/>
      <c r="AR241" s="290"/>
      <c r="AS241" s="290"/>
    </row>
    <row r="242" spans="1:45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0"/>
      <c r="AL242" s="290"/>
      <c r="AM242" s="290"/>
      <c r="AN242" s="290"/>
      <c r="AO242" s="290"/>
      <c r="AP242" s="290"/>
      <c r="AQ242" s="290"/>
      <c r="AR242" s="290"/>
      <c r="AS242" s="290"/>
    </row>
    <row r="243" spans="1:45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0"/>
      <c r="AL243" s="290"/>
      <c r="AM243" s="290"/>
      <c r="AN243" s="290"/>
      <c r="AO243" s="290"/>
      <c r="AP243" s="290"/>
      <c r="AQ243" s="290"/>
      <c r="AR243" s="290"/>
      <c r="AS243" s="290"/>
    </row>
    <row r="244" spans="1:45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0"/>
      <c r="AL244" s="290"/>
      <c r="AM244" s="290"/>
      <c r="AN244" s="290"/>
      <c r="AO244" s="290"/>
      <c r="AP244" s="290"/>
      <c r="AQ244" s="290"/>
      <c r="AR244" s="290"/>
      <c r="AS244" s="290"/>
    </row>
    <row r="245" spans="1:45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0"/>
      <c r="AL245" s="290"/>
      <c r="AM245" s="290"/>
      <c r="AN245" s="290"/>
      <c r="AO245" s="290"/>
      <c r="AP245" s="290"/>
      <c r="AQ245" s="290"/>
      <c r="AR245" s="290"/>
      <c r="AS245" s="290"/>
    </row>
    <row r="246" spans="1:45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0"/>
      <c r="AL246" s="290"/>
      <c r="AM246" s="290"/>
      <c r="AN246" s="290"/>
      <c r="AO246" s="290"/>
      <c r="AP246" s="290"/>
      <c r="AQ246" s="290"/>
      <c r="AR246" s="290"/>
      <c r="AS246" s="290"/>
    </row>
    <row r="247" spans="1:45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0"/>
      <c r="AL247" s="290"/>
      <c r="AM247" s="290"/>
      <c r="AN247" s="290"/>
      <c r="AO247" s="290"/>
      <c r="AP247" s="290"/>
      <c r="AQ247" s="290"/>
      <c r="AR247" s="290"/>
      <c r="AS247" s="290"/>
    </row>
    <row r="248" spans="1:45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0"/>
      <c r="AL248" s="290"/>
      <c r="AM248" s="290"/>
      <c r="AN248" s="290"/>
      <c r="AO248" s="290"/>
      <c r="AP248" s="290"/>
      <c r="AQ248" s="290"/>
      <c r="AR248" s="290"/>
      <c r="AS248" s="290"/>
    </row>
    <row r="249" spans="1:45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0"/>
      <c r="AL249" s="290"/>
      <c r="AM249" s="290"/>
      <c r="AN249" s="290"/>
      <c r="AO249" s="290"/>
      <c r="AP249" s="290"/>
      <c r="AQ249" s="290"/>
      <c r="AR249" s="290"/>
      <c r="AS249" s="290"/>
    </row>
    <row r="250" spans="1:45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0"/>
      <c r="AL250" s="290"/>
      <c r="AM250" s="290"/>
      <c r="AN250" s="290"/>
      <c r="AO250" s="290"/>
      <c r="AP250" s="290"/>
      <c r="AQ250" s="290"/>
      <c r="AR250" s="290"/>
      <c r="AS250" s="290"/>
    </row>
    <row r="251" spans="1:45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0"/>
      <c r="AL251" s="290"/>
      <c r="AM251" s="290"/>
      <c r="AN251" s="290"/>
      <c r="AO251" s="290"/>
      <c r="AP251" s="290"/>
      <c r="AQ251" s="290"/>
      <c r="AR251" s="290"/>
      <c r="AS251" s="290"/>
    </row>
    <row r="252" spans="1:45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0"/>
      <c r="AL252" s="290"/>
      <c r="AM252" s="290"/>
      <c r="AN252" s="290"/>
      <c r="AO252" s="290"/>
      <c r="AP252" s="290"/>
      <c r="AQ252" s="290"/>
      <c r="AR252" s="290"/>
      <c r="AS252" s="290"/>
    </row>
    <row r="253" spans="1:45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0"/>
      <c r="AL253" s="290"/>
      <c r="AM253" s="290"/>
      <c r="AN253" s="290"/>
      <c r="AO253" s="290"/>
      <c r="AP253" s="290"/>
      <c r="AQ253" s="290"/>
      <c r="AR253" s="290"/>
      <c r="AS253" s="290"/>
    </row>
    <row r="254" spans="1:45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0"/>
      <c r="AL254" s="290"/>
      <c r="AM254" s="290"/>
      <c r="AN254" s="290"/>
      <c r="AO254" s="290"/>
      <c r="AP254" s="290"/>
      <c r="AQ254" s="290"/>
      <c r="AR254" s="290"/>
      <c r="AS254" s="290"/>
    </row>
    <row r="255" spans="1:45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0"/>
      <c r="AL255" s="290"/>
      <c r="AM255" s="290"/>
      <c r="AN255" s="290"/>
      <c r="AO255" s="290"/>
      <c r="AP255" s="290"/>
      <c r="AQ255" s="290"/>
      <c r="AR255" s="290"/>
      <c r="AS255" s="290"/>
    </row>
    <row r="256" spans="1:45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0"/>
      <c r="AL256" s="290"/>
      <c r="AM256" s="290"/>
      <c r="AN256" s="290"/>
      <c r="AO256" s="290"/>
      <c r="AP256" s="290"/>
      <c r="AQ256" s="290"/>
      <c r="AR256" s="290"/>
      <c r="AS256" s="290"/>
    </row>
    <row r="257" spans="1:45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0"/>
      <c r="AL257" s="290"/>
      <c r="AM257" s="290"/>
      <c r="AN257" s="290"/>
      <c r="AO257" s="290"/>
      <c r="AP257" s="290"/>
      <c r="AQ257" s="290"/>
      <c r="AR257" s="290"/>
      <c r="AS257" s="290"/>
    </row>
    <row r="258" spans="1:45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0"/>
      <c r="AL258" s="290"/>
      <c r="AM258" s="290"/>
      <c r="AN258" s="290"/>
      <c r="AO258" s="290"/>
      <c r="AP258" s="290"/>
      <c r="AQ258" s="290"/>
      <c r="AR258" s="290"/>
      <c r="AS258" s="290"/>
    </row>
    <row r="259" spans="1:45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0"/>
      <c r="AL259" s="290"/>
      <c r="AM259" s="290"/>
      <c r="AN259" s="290"/>
      <c r="AO259" s="290"/>
      <c r="AP259" s="290"/>
      <c r="AQ259" s="290"/>
      <c r="AR259" s="290"/>
      <c r="AS259" s="290"/>
    </row>
    <row r="260" spans="1:45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0"/>
      <c r="AL260" s="290"/>
      <c r="AM260" s="290"/>
      <c r="AN260" s="290"/>
      <c r="AO260" s="290"/>
      <c r="AP260" s="290"/>
      <c r="AQ260" s="290"/>
      <c r="AR260" s="290"/>
      <c r="AS260" s="290"/>
    </row>
    <row r="261" spans="1:45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0"/>
      <c r="AL261" s="290"/>
      <c r="AM261" s="290"/>
      <c r="AN261" s="290"/>
      <c r="AO261" s="290"/>
      <c r="AP261" s="290"/>
      <c r="AQ261" s="290"/>
      <c r="AR261" s="290"/>
      <c r="AS261" s="290"/>
    </row>
    <row r="262" spans="1:45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0"/>
      <c r="AL262" s="290"/>
      <c r="AM262" s="290"/>
      <c r="AN262" s="290"/>
      <c r="AO262" s="290"/>
      <c r="AP262" s="290"/>
      <c r="AQ262" s="290"/>
      <c r="AR262" s="290"/>
      <c r="AS262" s="290"/>
    </row>
    <row r="263" spans="1:45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0"/>
      <c r="AL263" s="290"/>
      <c r="AM263" s="290"/>
      <c r="AN263" s="290"/>
      <c r="AO263" s="290"/>
      <c r="AP263" s="290"/>
      <c r="AQ263" s="290"/>
      <c r="AR263" s="290"/>
      <c r="AS263" s="290"/>
    </row>
    <row r="264" spans="1:45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0"/>
      <c r="AL264" s="290"/>
      <c r="AM264" s="290"/>
      <c r="AN264" s="290"/>
      <c r="AO264" s="290"/>
      <c r="AP264" s="290"/>
      <c r="AQ264" s="290"/>
      <c r="AR264" s="290"/>
      <c r="AS264" s="290"/>
    </row>
    <row r="265" spans="1:45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0"/>
      <c r="AL265" s="290"/>
      <c r="AM265" s="290"/>
      <c r="AN265" s="290"/>
      <c r="AO265" s="290"/>
      <c r="AP265" s="290"/>
      <c r="AQ265" s="290"/>
      <c r="AR265" s="290"/>
      <c r="AS265" s="290"/>
    </row>
    <row r="266" spans="1:45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0"/>
      <c r="AL266" s="290"/>
      <c r="AM266" s="290"/>
      <c r="AN266" s="290"/>
      <c r="AO266" s="290"/>
      <c r="AP266" s="290"/>
      <c r="AQ266" s="290"/>
      <c r="AR266" s="290"/>
      <c r="AS266" s="290"/>
    </row>
    <row r="267" spans="1:45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0"/>
      <c r="AL267" s="290"/>
      <c r="AM267" s="290"/>
      <c r="AN267" s="290"/>
      <c r="AO267" s="290"/>
      <c r="AP267" s="290"/>
      <c r="AQ267" s="290"/>
      <c r="AR267" s="290"/>
      <c r="AS267" s="290"/>
    </row>
    <row r="268" spans="1:45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0"/>
      <c r="AL268" s="290"/>
      <c r="AM268" s="290"/>
      <c r="AN268" s="290"/>
      <c r="AO268" s="290"/>
      <c r="AP268" s="290"/>
      <c r="AQ268" s="290"/>
      <c r="AR268" s="290"/>
      <c r="AS268" s="290"/>
    </row>
    <row r="269" spans="1:45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0"/>
      <c r="AL269" s="290"/>
      <c r="AM269" s="290"/>
      <c r="AN269" s="290"/>
      <c r="AO269" s="290"/>
      <c r="AP269" s="290"/>
      <c r="AQ269" s="290"/>
      <c r="AR269" s="290"/>
      <c r="AS269" s="290"/>
    </row>
    <row r="270" spans="1:45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0"/>
      <c r="AL270" s="290"/>
      <c r="AM270" s="290"/>
      <c r="AN270" s="290"/>
      <c r="AO270" s="290"/>
      <c r="AP270" s="290"/>
      <c r="AQ270" s="290"/>
      <c r="AR270" s="290"/>
      <c r="AS270" s="290"/>
    </row>
    <row r="271" spans="1:45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0"/>
      <c r="AL271" s="290"/>
      <c r="AM271" s="290"/>
      <c r="AN271" s="290"/>
      <c r="AO271" s="290"/>
      <c r="AP271" s="290"/>
      <c r="AQ271" s="290"/>
      <c r="AR271" s="290"/>
      <c r="AS271" s="290"/>
    </row>
    <row r="272" spans="1:45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0"/>
      <c r="AL272" s="290"/>
      <c r="AM272" s="290"/>
      <c r="AN272" s="290"/>
      <c r="AO272" s="290"/>
      <c r="AP272" s="290"/>
      <c r="AQ272" s="290"/>
      <c r="AR272" s="290"/>
      <c r="AS272" s="290"/>
    </row>
    <row r="273" spans="1:45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0"/>
      <c r="AL273" s="290"/>
      <c r="AM273" s="290"/>
      <c r="AN273" s="290"/>
      <c r="AO273" s="290"/>
      <c r="AP273" s="290"/>
      <c r="AQ273" s="290"/>
      <c r="AR273" s="290"/>
      <c r="AS273" s="290"/>
    </row>
    <row r="274" spans="1:45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0"/>
      <c r="AL274" s="290"/>
      <c r="AM274" s="290"/>
      <c r="AN274" s="290"/>
      <c r="AO274" s="290"/>
      <c r="AP274" s="290"/>
      <c r="AQ274" s="290"/>
      <c r="AR274" s="290"/>
      <c r="AS274" s="290"/>
    </row>
    <row r="275" spans="1:45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0"/>
      <c r="AL275" s="290"/>
      <c r="AM275" s="290"/>
      <c r="AN275" s="290"/>
      <c r="AO275" s="290"/>
      <c r="AP275" s="290"/>
      <c r="AQ275" s="290"/>
      <c r="AR275" s="290"/>
      <c r="AS275" s="290"/>
    </row>
    <row r="276" spans="1:45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0"/>
      <c r="AL276" s="290"/>
      <c r="AM276" s="290"/>
      <c r="AN276" s="290"/>
      <c r="AO276" s="290"/>
      <c r="AP276" s="290"/>
      <c r="AQ276" s="290"/>
      <c r="AR276" s="290"/>
      <c r="AS276" s="290"/>
    </row>
    <row r="277" spans="1:45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0"/>
      <c r="AL277" s="290"/>
      <c r="AM277" s="290"/>
      <c r="AN277" s="290"/>
      <c r="AO277" s="290"/>
      <c r="AP277" s="290"/>
      <c r="AQ277" s="290"/>
      <c r="AR277" s="290"/>
      <c r="AS277" s="290"/>
    </row>
    <row r="278" spans="1:45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0"/>
      <c r="AL278" s="290"/>
      <c r="AM278" s="290"/>
      <c r="AN278" s="290"/>
      <c r="AO278" s="290"/>
      <c r="AP278" s="290"/>
      <c r="AQ278" s="290"/>
      <c r="AR278" s="290"/>
      <c r="AS278" s="290"/>
    </row>
    <row r="279" spans="1:45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0"/>
      <c r="AL279" s="290"/>
      <c r="AM279" s="290"/>
      <c r="AN279" s="290"/>
      <c r="AO279" s="290"/>
      <c r="AP279" s="290"/>
      <c r="AQ279" s="290"/>
      <c r="AR279" s="290"/>
      <c r="AS279" s="290"/>
    </row>
    <row r="280" spans="1:45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0"/>
      <c r="AL280" s="290"/>
      <c r="AM280" s="290"/>
      <c r="AN280" s="290"/>
      <c r="AO280" s="290"/>
      <c r="AP280" s="290"/>
      <c r="AQ280" s="290"/>
      <c r="AR280" s="290"/>
      <c r="AS280" s="290"/>
    </row>
    <row r="281" spans="1:45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0"/>
      <c r="AL281" s="290"/>
      <c r="AM281" s="290"/>
      <c r="AN281" s="290"/>
      <c r="AO281" s="290"/>
      <c r="AP281" s="290"/>
      <c r="AQ281" s="290"/>
      <c r="AR281" s="290"/>
      <c r="AS281" s="290"/>
    </row>
    <row r="282" spans="1:45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0"/>
      <c r="AL282" s="290"/>
      <c r="AM282" s="290"/>
      <c r="AN282" s="290"/>
      <c r="AO282" s="290"/>
      <c r="AP282" s="290"/>
      <c r="AQ282" s="290"/>
      <c r="AR282" s="290"/>
      <c r="AS282" s="290"/>
    </row>
    <row r="283" spans="1:45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0"/>
      <c r="AL283" s="290"/>
      <c r="AM283" s="290"/>
      <c r="AN283" s="290"/>
      <c r="AO283" s="290"/>
      <c r="AP283" s="290"/>
      <c r="AQ283" s="290"/>
      <c r="AR283" s="290"/>
      <c r="AS283" s="290"/>
    </row>
    <row r="284" spans="1:45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0"/>
      <c r="AL284" s="290"/>
      <c r="AM284" s="290"/>
      <c r="AN284" s="290"/>
      <c r="AO284" s="290"/>
      <c r="AP284" s="290"/>
      <c r="AQ284" s="290"/>
      <c r="AR284" s="290"/>
      <c r="AS284" s="290"/>
    </row>
    <row r="285" spans="1:45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0"/>
      <c r="AL285" s="290"/>
      <c r="AM285" s="290"/>
      <c r="AN285" s="290"/>
      <c r="AO285" s="290"/>
      <c r="AP285" s="290"/>
      <c r="AQ285" s="290"/>
      <c r="AR285" s="290"/>
      <c r="AS285" s="290"/>
    </row>
    <row r="286" spans="1:45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0"/>
      <c r="AL286" s="290"/>
      <c r="AM286" s="290"/>
      <c r="AN286" s="290"/>
      <c r="AO286" s="290"/>
      <c r="AP286" s="290"/>
      <c r="AQ286" s="290"/>
      <c r="AR286" s="290"/>
      <c r="AS286" s="290"/>
    </row>
    <row r="287" spans="1:45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0"/>
      <c r="AL287" s="290"/>
      <c r="AM287" s="290"/>
      <c r="AN287" s="290"/>
      <c r="AO287" s="290"/>
      <c r="AP287" s="290"/>
      <c r="AQ287" s="290"/>
      <c r="AR287" s="290"/>
      <c r="AS287" s="290"/>
    </row>
    <row r="288" spans="1:45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0"/>
      <c r="AL288" s="290"/>
      <c r="AM288" s="290"/>
      <c r="AN288" s="290"/>
      <c r="AO288" s="290"/>
      <c r="AP288" s="290"/>
      <c r="AQ288" s="290"/>
      <c r="AR288" s="290"/>
      <c r="AS288" s="290"/>
    </row>
    <row r="289" spans="1:45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0"/>
      <c r="AL289" s="290"/>
      <c r="AM289" s="290"/>
      <c r="AN289" s="290"/>
      <c r="AO289" s="290"/>
      <c r="AP289" s="290"/>
      <c r="AQ289" s="290"/>
      <c r="AR289" s="290"/>
      <c r="AS289" s="290"/>
    </row>
    <row r="290" spans="1:45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0"/>
      <c r="AL290" s="290"/>
      <c r="AM290" s="290"/>
      <c r="AN290" s="290"/>
      <c r="AO290" s="290"/>
      <c r="AP290" s="290"/>
      <c r="AQ290" s="290"/>
      <c r="AR290" s="290"/>
      <c r="AS290" s="290"/>
    </row>
    <row r="291" spans="1:45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0"/>
      <c r="AL291" s="290"/>
      <c r="AM291" s="290"/>
      <c r="AN291" s="290"/>
      <c r="AO291" s="290"/>
      <c r="AP291" s="290"/>
      <c r="AQ291" s="290"/>
      <c r="AR291" s="290"/>
      <c r="AS291" s="290"/>
    </row>
    <row r="292" spans="1:45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0"/>
      <c r="AL292" s="290"/>
      <c r="AM292" s="290"/>
      <c r="AN292" s="290"/>
      <c r="AO292" s="290"/>
      <c r="AP292" s="290"/>
      <c r="AQ292" s="290"/>
      <c r="AR292" s="290"/>
      <c r="AS292" s="290"/>
    </row>
    <row r="293" spans="1:45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0"/>
      <c r="AL293" s="290"/>
      <c r="AM293" s="290"/>
      <c r="AN293" s="290"/>
      <c r="AO293" s="290"/>
      <c r="AP293" s="290"/>
      <c r="AQ293" s="290"/>
      <c r="AR293" s="290"/>
      <c r="AS293" s="290"/>
    </row>
    <row r="294" spans="1:45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0"/>
      <c r="AL294" s="290"/>
      <c r="AM294" s="290"/>
      <c r="AN294" s="290"/>
      <c r="AO294" s="290"/>
      <c r="AP294" s="290"/>
      <c r="AQ294" s="290"/>
      <c r="AR294" s="290"/>
      <c r="AS294" s="290"/>
    </row>
    <row r="295" spans="1:45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0"/>
      <c r="AL295" s="290"/>
      <c r="AM295" s="290"/>
      <c r="AN295" s="290"/>
      <c r="AO295" s="290"/>
      <c r="AP295" s="290"/>
      <c r="AQ295" s="290"/>
      <c r="AR295" s="290"/>
      <c r="AS295" s="290"/>
    </row>
    <row r="296" spans="1:45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0"/>
      <c r="AL296" s="290"/>
      <c r="AM296" s="290"/>
      <c r="AN296" s="290"/>
      <c r="AO296" s="290"/>
      <c r="AP296" s="290"/>
      <c r="AQ296" s="290"/>
      <c r="AR296" s="290"/>
      <c r="AS296" s="290"/>
    </row>
    <row r="297" spans="1:45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0"/>
      <c r="AL297" s="290"/>
      <c r="AM297" s="290"/>
      <c r="AN297" s="290"/>
      <c r="AO297" s="290"/>
      <c r="AP297" s="290"/>
      <c r="AQ297" s="290"/>
      <c r="AR297" s="290"/>
      <c r="AS297" s="290"/>
    </row>
    <row r="298" spans="1:45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0"/>
      <c r="AL298" s="290"/>
      <c r="AM298" s="290"/>
      <c r="AN298" s="290"/>
      <c r="AO298" s="290"/>
      <c r="AP298" s="290"/>
      <c r="AQ298" s="290"/>
      <c r="AR298" s="290"/>
      <c r="AS298" s="290"/>
    </row>
    <row r="299" spans="1:45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0"/>
      <c r="AL299" s="290"/>
      <c r="AM299" s="290"/>
      <c r="AN299" s="290"/>
      <c r="AO299" s="290"/>
      <c r="AP299" s="290"/>
      <c r="AQ299" s="290"/>
      <c r="AR299" s="290"/>
      <c r="AS299" s="290"/>
    </row>
    <row r="300" spans="1:45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0"/>
      <c r="AL300" s="290"/>
      <c r="AM300" s="290"/>
      <c r="AN300" s="290"/>
      <c r="AO300" s="290"/>
      <c r="AP300" s="290"/>
      <c r="AQ300" s="290"/>
      <c r="AR300" s="290"/>
      <c r="AS300" s="290"/>
    </row>
    <row r="301" spans="1:45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0"/>
      <c r="AL301" s="290"/>
      <c r="AM301" s="290"/>
      <c r="AN301" s="290"/>
      <c r="AO301" s="290"/>
      <c r="AP301" s="290"/>
      <c r="AQ301" s="290"/>
      <c r="AR301" s="290"/>
      <c r="AS301" s="290"/>
    </row>
    <row r="302" spans="1:45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0"/>
      <c r="AL302" s="290"/>
      <c r="AM302" s="290"/>
      <c r="AN302" s="290"/>
      <c r="AO302" s="290"/>
      <c r="AP302" s="290"/>
      <c r="AQ302" s="290"/>
      <c r="AR302" s="290"/>
      <c r="AS302" s="290"/>
    </row>
    <row r="303" spans="1:45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0"/>
      <c r="AL303" s="290"/>
      <c r="AM303" s="290"/>
      <c r="AN303" s="290"/>
      <c r="AO303" s="290"/>
      <c r="AP303" s="290"/>
      <c r="AQ303" s="290"/>
      <c r="AR303" s="290"/>
      <c r="AS303" s="290"/>
    </row>
    <row r="304" spans="1:45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0"/>
      <c r="AL304" s="290"/>
      <c r="AM304" s="290"/>
      <c r="AN304" s="290"/>
      <c r="AO304" s="290"/>
      <c r="AP304" s="290"/>
      <c r="AQ304" s="290"/>
      <c r="AR304" s="290"/>
      <c r="AS304" s="290"/>
    </row>
    <row r="305" spans="1:45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0"/>
      <c r="AL305" s="290"/>
      <c r="AM305" s="290"/>
      <c r="AN305" s="290"/>
      <c r="AO305" s="290"/>
      <c r="AP305" s="290"/>
      <c r="AQ305" s="290"/>
      <c r="AR305" s="290"/>
      <c r="AS305" s="290"/>
    </row>
    <row r="306" spans="1:45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0"/>
      <c r="AL306" s="290"/>
      <c r="AM306" s="290"/>
      <c r="AN306" s="290"/>
      <c r="AO306" s="290"/>
      <c r="AP306" s="290"/>
      <c r="AQ306" s="290"/>
      <c r="AR306" s="290"/>
      <c r="AS306" s="290"/>
    </row>
    <row r="307" spans="1:45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0"/>
      <c r="AL307" s="290"/>
      <c r="AM307" s="290"/>
      <c r="AN307" s="290"/>
      <c r="AO307" s="290"/>
      <c r="AP307" s="290"/>
      <c r="AQ307" s="290"/>
      <c r="AR307" s="290"/>
      <c r="AS307" s="290"/>
    </row>
    <row r="308" spans="1:45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0"/>
      <c r="AL308" s="290"/>
      <c r="AM308" s="290"/>
      <c r="AN308" s="290"/>
      <c r="AO308" s="290"/>
      <c r="AP308" s="290"/>
      <c r="AQ308" s="290"/>
      <c r="AR308" s="290"/>
      <c r="AS308" s="290"/>
    </row>
    <row r="309" spans="1:45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0"/>
      <c r="AL309" s="290"/>
      <c r="AM309" s="290"/>
      <c r="AN309" s="290"/>
      <c r="AO309" s="290"/>
      <c r="AP309" s="290"/>
      <c r="AQ309" s="290"/>
      <c r="AR309" s="290"/>
      <c r="AS309" s="290"/>
    </row>
    <row r="310" spans="1:45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0"/>
      <c r="AL310" s="290"/>
      <c r="AM310" s="290"/>
      <c r="AN310" s="290"/>
      <c r="AO310" s="290"/>
      <c r="AP310" s="290"/>
      <c r="AQ310" s="290"/>
      <c r="AR310" s="290"/>
      <c r="AS310" s="290"/>
    </row>
    <row r="311" spans="1:45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0"/>
      <c r="AL311" s="290"/>
      <c r="AM311" s="290"/>
      <c r="AN311" s="290"/>
      <c r="AO311" s="290"/>
      <c r="AP311" s="290"/>
      <c r="AQ311" s="290"/>
      <c r="AR311" s="290"/>
      <c r="AS311" s="290"/>
    </row>
    <row r="312" spans="1:45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0"/>
      <c r="AL312" s="290"/>
      <c r="AM312" s="290"/>
      <c r="AN312" s="290"/>
      <c r="AO312" s="290"/>
      <c r="AP312" s="290"/>
      <c r="AQ312" s="290"/>
      <c r="AR312" s="290"/>
      <c r="AS312" s="290"/>
    </row>
    <row r="313" spans="1:45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0"/>
      <c r="AL313" s="290"/>
      <c r="AM313" s="290"/>
      <c r="AN313" s="290"/>
      <c r="AO313" s="290"/>
      <c r="AP313" s="290"/>
      <c r="AQ313" s="290"/>
      <c r="AR313" s="290"/>
      <c r="AS313" s="290"/>
    </row>
    <row r="314" spans="1:45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0"/>
      <c r="AL314" s="290"/>
      <c r="AM314" s="290"/>
      <c r="AN314" s="290"/>
      <c r="AO314" s="290"/>
      <c r="AP314" s="290"/>
      <c r="AQ314" s="290"/>
      <c r="AR314" s="290"/>
      <c r="AS314" s="290"/>
    </row>
    <row r="315" spans="1:45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0"/>
      <c r="AL315" s="290"/>
      <c r="AM315" s="290"/>
      <c r="AN315" s="290"/>
      <c r="AO315" s="290"/>
      <c r="AP315" s="290"/>
      <c r="AQ315" s="290"/>
      <c r="AR315" s="290"/>
      <c r="AS315" s="290"/>
    </row>
    <row r="316" spans="1:45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0"/>
      <c r="AL316" s="290"/>
      <c r="AM316" s="290"/>
      <c r="AN316" s="290"/>
      <c r="AO316" s="290"/>
      <c r="AP316" s="290"/>
      <c r="AQ316" s="290"/>
      <c r="AR316" s="290"/>
      <c r="AS316" s="290"/>
    </row>
    <row r="317" spans="1:45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0"/>
      <c r="AL317" s="290"/>
      <c r="AM317" s="290"/>
      <c r="AN317" s="290"/>
      <c r="AO317" s="290"/>
      <c r="AP317" s="290"/>
      <c r="AQ317" s="290"/>
      <c r="AR317" s="290"/>
      <c r="AS317" s="290"/>
    </row>
    <row r="318" spans="1:45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0"/>
      <c r="AL318" s="290"/>
      <c r="AM318" s="290"/>
      <c r="AN318" s="290"/>
      <c r="AO318" s="290"/>
      <c r="AP318" s="290"/>
      <c r="AQ318" s="290"/>
      <c r="AR318" s="290"/>
      <c r="AS318" s="290"/>
    </row>
    <row r="319" spans="1:45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0"/>
      <c r="AL319" s="290"/>
      <c r="AM319" s="290"/>
      <c r="AN319" s="290"/>
      <c r="AO319" s="290"/>
      <c r="AP319" s="290"/>
      <c r="AQ319" s="290"/>
      <c r="AR319" s="290"/>
      <c r="AS319" s="290"/>
    </row>
    <row r="320" spans="1:45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0"/>
      <c r="AL320" s="290"/>
      <c r="AM320" s="290"/>
      <c r="AN320" s="290"/>
      <c r="AO320" s="290"/>
      <c r="AP320" s="290"/>
      <c r="AQ320" s="290"/>
      <c r="AR320" s="290"/>
      <c r="AS320" s="290"/>
    </row>
    <row r="321" spans="1:45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0"/>
      <c r="AL321" s="290"/>
      <c r="AM321" s="290"/>
      <c r="AN321" s="290"/>
      <c r="AO321" s="290"/>
      <c r="AP321" s="290"/>
      <c r="AQ321" s="290"/>
      <c r="AR321" s="290"/>
      <c r="AS321" s="290"/>
    </row>
    <row r="322" spans="1:45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0"/>
      <c r="AL322" s="290"/>
      <c r="AM322" s="290"/>
      <c r="AN322" s="290"/>
      <c r="AO322" s="290"/>
      <c r="AP322" s="290"/>
      <c r="AQ322" s="290"/>
      <c r="AR322" s="290"/>
      <c r="AS322" s="290"/>
    </row>
    <row r="323" spans="1:45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0"/>
      <c r="AL323" s="290"/>
      <c r="AM323" s="290"/>
      <c r="AN323" s="290"/>
      <c r="AO323" s="290"/>
      <c r="AP323" s="290"/>
      <c r="AQ323" s="290"/>
      <c r="AR323" s="290"/>
      <c r="AS323" s="290"/>
    </row>
    <row r="324" spans="1:45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0"/>
      <c r="AL324" s="290"/>
      <c r="AM324" s="290"/>
      <c r="AN324" s="290"/>
      <c r="AO324" s="290"/>
      <c r="AP324" s="290"/>
      <c r="AQ324" s="290"/>
      <c r="AR324" s="290"/>
      <c r="AS324" s="290"/>
    </row>
    <row r="325" spans="1:45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0"/>
      <c r="AL325" s="290"/>
      <c r="AM325" s="290"/>
      <c r="AN325" s="290"/>
      <c r="AO325" s="290"/>
      <c r="AP325" s="290"/>
      <c r="AQ325" s="290"/>
      <c r="AR325" s="290"/>
      <c r="AS325" s="290"/>
    </row>
    <row r="326" spans="1:45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0"/>
      <c r="AL326" s="290"/>
      <c r="AM326" s="290"/>
      <c r="AN326" s="290"/>
      <c r="AO326" s="290"/>
      <c r="AP326" s="290"/>
      <c r="AQ326" s="290"/>
      <c r="AR326" s="290"/>
      <c r="AS326" s="290"/>
    </row>
    <row r="327" spans="1:45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0"/>
      <c r="AL327" s="290"/>
      <c r="AM327" s="290"/>
      <c r="AN327" s="290"/>
      <c r="AO327" s="290"/>
      <c r="AP327" s="290"/>
      <c r="AQ327" s="290"/>
      <c r="AR327" s="290"/>
      <c r="AS327" s="290"/>
    </row>
    <row r="328" spans="1:45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0"/>
      <c r="AL328" s="290"/>
      <c r="AM328" s="290"/>
      <c r="AN328" s="290"/>
      <c r="AO328" s="290"/>
      <c r="AP328" s="290"/>
      <c r="AQ328" s="290"/>
      <c r="AR328" s="290"/>
      <c r="AS328" s="290"/>
    </row>
    <row r="329" spans="1:45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0"/>
      <c r="AL329" s="290"/>
      <c r="AM329" s="290"/>
      <c r="AN329" s="290"/>
      <c r="AO329" s="290"/>
      <c r="AP329" s="290"/>
      <c r="AQ329" s="290"/>
      <c r="AR329" s="290"/>
      <c r="AS329" s="290"/>
    </row>
    <row r="330" spans="1:45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0"/>
      <c r="AL330" s="290"/>
      <c r="AM330" s="290"/>
      <c r="AN330" s="290"/>
      <c r="AO330" s="290"/>
      <c r="AP330" s="290"/>
      <c r="AQ330" s="290"/>
      <c r="AR330" s="290"/>
      <c r="AS330" s="290"/>
    </row>
    <row r="331" spans="1:45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0"/>
      <c r="AL331" s="290"/>
      <c r="AM331" s="290"/>
      <c r="AN331" s="290"/>
      <c r="AO331" s="290"/>
      <c r="AP331" s="290"/>
      <c r="AQ331" s="290"/>
      <c r="AR331" s="290"/>
      <c r="AS331" s="290"/>
    </row>
    <row r="332" spans="1:45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0"/>
      <c r="AL332" s="290"/>
      <c r="AM332" s="290"/>
      <c r="AN332" s="290"/>
      <c r="AO332" s="290"/>
      <c r="AP332" s="290"/>
      <c r="AQ332" s="290"/>
      <c r="AR332" s="290"/>
      <c r="AS332" s="290"/>
    </row>
    <row r="333" spans="1:45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0"/>
      <c r="AL333" s="290"/>
      <c r="AM333" s="290"/>
      <c r="AN333" s="290"/>
      <c r="AO333" s="290"/>
      <c r="AP333" s="290"/>
      <c r="AQ333" s="290"/>
      <c r="AR333" s="290"/>
      <c r="AS333" s="290"/>
    </row>
    <row r="334" spans="1:45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0"/>
      <c r="AL334" s="290"/>
      <c r="AM334" s="290"/>
      <c r="AN334" s="290"/>
      <c r="AO334" s="290"/>
      <c r="AP334" s="290"/>
      <c r="AQ334" s="290"/>
      <c r="AR334" s="290"/>
      <c r="AS334" s="290"/>
    </row>
    <row r="335" spans="1:45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0"/>
      <c r="AL335" s="290"/>
      <c r="AM335" s="290"/>
      <c r="AN335" s="290"/>
      <c r="AO335" s="290"/>
      <c r="AP335" s="290"/>
      <c r="AQ335" s="290"/>
      <c r="AR335" s="290"/>
      <c r="AS335" s="290"/>
    </row>
    <row r="336" spans="1:45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0"/>
      <c r="AL336" s="290"/>
      <c r="AM336" s="290"/>
      <c r="AN336" s="290"/>
      <c r="AO336" s="290"/>
      <c r="AP336" s="290"/>
      <c r="AQ336" s="290"/>
      <c r="AR336" s="290"/>
      <c r="AS336" s="290"/>
    </row>
    <row r="337" spans="1:45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0"/>
      <c r="AL337" s="290"/>
      <c r="AM337" s="290"/>
      <c r="AN337" s="290"/>
      <c r="AO337" s="290"/>
      <c r="AP337" s="290"/>
      <c r="AQ337" s="290"/>
      <c r="AR337" s="290"/>
      <c r="AS337" s="290"/>
    </row>
    <row r="338" spans="1:45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0"/>
      <c r="AL338" s="290"/>
      <c r="AM338" s="290"/>
      <c r="AN338" s="290"/>
      <c r="AO338" s="290"/>
      <c r="AP338" s="290"/>
      <c r="AQ338" s="290"/>
      <c r="AR338" s="290"/>
      <c r="AS338" s="290"/>
    </row>
    <row r="339" spans="1:45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0"/>
      <c r="AL339" s="290"/>
      <c r="AM339" s="290"/>
      <c r="AN339" s="290"/>
      <c r="AO339" s="290"/>
      <c r="AP339" s="290"/>
      <c r="AQ339" s="290"/>
      <c r="AR339" s="290"/>
      <c r="AS339" s="290"/>
    </row>
    <row r="340" spans="1:45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0"/>
      <c r="AL340" s="290"/>
      <c r="AM340" s="290"/>
      <c r="AN340" s="290"/>
      <c r="AO340" s="290"/>
      <c r="AP340" s="290"/>
      <c r="AQ340" s="290"/>
      <c r="AR340" s="290"/>
      <c r="AS340" s="290"/>
    </row>
    <row r="341" spans="1:45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0"/>
      <c r="AL341" s="290"/>
      <c r="AM341" s="290"/>
      <c r="AN341" s="290"/>
      <c r="AO341" s="290"/>
      <c r="AP341" s="290"/>
      <c r="AQ341" s="290"/>
      <c r="AR341" s="290"/>
      <c r="AS341" s="290"/>
    </row>
    <row r="342" spans="1:45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0"/>
      <c r="AL342" s="290"/>
      <c r="AM342" s="290"/>
      <c r="AN342" s="290"/>
      <c r="AO342" s="290"/>
      <c r="AP342" s="290"/>
      <c r="AQ342" s="290"/>
      <c r="AR342" s="290"/>
      <c r="AS342" s="290"/>
    </row>
    <row r="343" spans="1:45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0"/>
      <c r="AL343" s="290"/>
      <c r="AM343" s="290"/>
      <c r="AN343" s="290"/>
      <c r="AO343" s="290"/>
      <c r="AP343" s="290"/>
      <c r="AQ343" s="290"/>
      <c r="AR343" s="290"/>
      <c r="AS343" s="290"/>
    </row>
    <row r="344" spans="1:45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0"/>
      <c r="AL344" s="290"/>
      <c r="AM344" s="290"/>
      <c r="AN344" s="290"/>
      <c r="AO344" s="290"/>
      <c r="AP344" s="290"/>
      <c r="AQ344" s="290"/>
      <c r="AR344" s="290"/>
      <c r="AS344" s="290"/>
    </row>
    <row r="345" spans="1:45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0"/>
      <c r="AL345" s="290"/>
      <c r="AM345" s="290"/>
      <c r="AN345" s="290"/>
      <c r="AO345" s="290"/>
      <c r="AP345" s="290"/>
      <c r="AQ345" s="290"/>
      <c r="AR345" s="290"/>
      <c r="AS345" s="290"/>
    </row>
    <row r="346" spans="1:45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0"/>
      <c r="AL346" s="290"/>
      <c r="AM346" s="290"/>
      <c r="AN346" s="290"/>
      <c r="AO346" s="290"/>
      <c r="AP346" s="290"/>
      <c r="AQ346" s="290"/>
      <c r="AR346" s="290"/>
      <c r="AS346" s="290"/>
    </row>
    <row r="347" spans="1:45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0"/>
      <c r="AL347" s="290"/>
      <c r="AM347" s="290"/>
      <c r="AN347" s="290"/>
      <c r="AO347" s="290"/>
      <c r="AP347" s="290"/>
      <c r="AQ347" s="290"/>
      <c r="AR347" s="290"/>
      <c r="AS347" s="290"/>
    </row>
    <row r="348" spans="1:45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0"/>
      <c r="AL348" s="290"/>
      <c r="AM348" s="290"/>
      <c r="AN348" s="290"/>
      <c r="AO348" s="290"/>
      <c r="AP348" s="290"/>
      <c r="AQ348" s="290"/>
      <c r="AR348" s="290"/>
      <c r="AS348" s="290"/>
    </row>
    <row r="349" spans="1:45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0"/>
      <c r="AL349" s="290"/>
      <c r="AM349" s="290"/>
      <c r="AN349" s="290"/>
      <c r="AO349" s="290"/>
      <c r="AP349" s="290"/>
      <c r="AQ349" s="290"/>
      <c r="AR349" s="290"/>
      <c r="AS349" s="290"/>
    </row>
    <row r="350" spans="1:45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0"/>
      <c r="AL350" s="290"/>
      <c r="AM350" s="290"/>
      <c r="AN350" s="290"/>
      <c r="AO350" s="290"/>
      <c r="AP350" s="290"/>
      <c r="AQ350" s="290"/>
      <c r="AR350" s="290"/>
      <c r="AS350" s="290"/>
    </row>
    <row r="351" spans="1:45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0"/>
      <c r="AL351" s="290"/>
      <c r="AM351" s="290"/>
      <c r="AN351" s="290"/>
      <c r="AO351" s="290"/>
      <c r="AP351" s="290"/>
      <c r="AQ351" s="290"/>
      <c r="AR351" s="290"/>
      <c r="AS351" s="290"/>
    </row>
    <row r="352" spans="1:45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0"/>
      <c r="AL352" s="290"/>
      <c r="AM352" s="290"/>
      <c r="AN352" s="290"/>
      <c r="AO352" s="290"/>
      <c r="AP352" s="290"/>
      <c r="AQ352" s="290"/>
      <c r="AR352" s="290"/>
      <c r="AS352" s="290"/>
    </row>
    <row r="353" spans="1:45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0"/>
      <c r="AL353" s="290"/>
      <c r="AM353" s="290"/>
      <c r="AN353" s="290"/>
      <c r="AO353" s="290"/>
      <c r="AP353" s="290"/>
      <c r="AQ353" s="290"/>
      <c r="AR353" s="290"/>
      <c r="AS353" s="290"/>
    </row>
    <row r="354" spans="1:45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0"/>
      <c r="AL354" s="290"/>
      <c r="AM354" s="290"/>
      <c r="AN354" s="290"/>
      <c r="AO354" s="290"/>
      <c r="AP354" s="290"/>
      <c r="AQ354" s="290"/>
      <c r="AR354" s="290"/>
      <c r="AS354" s="290"/>
    </row>
    <row r="355" spans="1:45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0"/>
      <c r="AL355" s="290"/>
      <c r="AM355" s="290"/>
      <c r="AN355" s="290"/>
      <c r="AO355" s="290"/>
      <c r="AP355" s="290"/>
      <c r="AQ355" s="290"/>
      <c r="AR355" s="290"/>
      <c r="AS355" s="290"/>
    </row>
    <row r="356" spans="1:45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0"/>
      <c r="AL356" s="290"/>
      <c r="AM356" s="290"/>
      <c r="AN356" s="290"/>
      <c r="AO356" s="290"/>
      <c r="AP356" s="290"/>
      <c r="AQ356" s="290"/>
      <c r="AR356" s="290"/>
      <c r="AS356" s="290"/>
    </row>
    <row r="357" spans="1:45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0"/>
      <c r="AL357" s="290"/>
      <c r="AM357" s="290"/>
      <c r="AN357" s="290"/>
      <c r="AO357" s="290"/>
      <c r="AP357" s="290"/>
      <c r="AQ357" s="290"/>
      <c r="AR357" s="290"/>
      <c r="AS357" s="290"/>
    </row>
    <row r="358" spans="1:45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0"/>
      <c r="AL358" s="290"/>
      <c r="AM358" s="290"/>
      <c r="AN358" s="290"/>
      <c r="AO358" s="290"/>
      <c r="AP358" s="290"/>
      <c r="AQ358" s="290"/>
      <c r="AR358" s="290"/>
      <c r="AS358" s="290"/>
    </row>
    <row r="359" spans="1:45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0"/>
      <c r="AL359" s="290"/>
      <c r="AM359" s="290"/>
      <c r="AN359" s="290"/>
      <c r="AO359" s="290"/>
      <c r="AP359" s="290"/>
      <c r="AQ359" s="290"/>
      <c r="AR359" s="290"/>
      <c r="AS359" s="290"/>
    </row>
    <row r="360" spans="1:45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0"/>
      <c r="AL360" s="290"/>
      <c r="AM360" s="290"/>
      <c r="AN360" s="290"/>
      <c r="AO360" s="290"/>
      <c r="AP360" s="290"/>
      <c r="AQ360" s="290"/>
      <c r="AR360" s="290"/>
      <c r="AS360" s="290"/>
    </row>
    <row r="361" spans="1:45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0"/>
      <c r="AL361" s="290"/>
      <c r="AM361" s="290"/>
      <c r="AN361" s="290"/>
      <c r="AO361" s="290"/>
      <c r="AP361" s="290"/>
      <c r="AQ361" s="290"/>
      <c r="AR361" s="290"/>
      <c r="AS361" s="290"/>
    </row>
    <row r="362" spans="1:45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0"/>
      <c r="AL362" s="290"/>
      <c r="AM362" s="290"/>
      <c r="AN362" s="290"/>
      <c r="AO362" s="290"/>
      <c r="AP362" s="290"/>
      <c r="AQ362" s="290"/>
      <c r="AR362" s="290"/>
      <c r="AS362" s="290"/>
    </row>
    <row r="363" spans="1:45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0"/>
      <c r="AL363" s="290"/>
      <c r="AM363" s="290"/>
      <c r="AN363" s="290"/>
      <c r="AO363" s="290"/>
      <c r="AP363" s="290"/>
      <c r="AQ363" s="290"/>
      <c r="AR363" s="290"/>
      <c r="AS363" s="290"/>
    </row>
    <row r="364" spans="1:45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0"/>
      <c r="AL364" s="290"/>
      <c r="AM364" s="290"/>
      <c r="AN364" s="290"/>
      <c r="AO364" s="290"/>
      <c r="AP364" s="290"/>
      <c r="AQ364" s="290"/>
      <c r="AR364" s="290"/>
      <c r="AS364" s="290"/>
    </row>
    <row r="365" spans="1:45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0"/>
      <c r="AL365" s="290"/>
      <c r="AM365" s="290"/>
      <c r="AN365" s="290"/>
      <c r="AO365" s="290"/>
      <c r="AP365" s="290"/>
      <c r="AQ365" s="290"/>
      <c r="AR365" s="290"/>
      <c r="AS365" s="290"/>
    </row>
    <row r="366" spans="1:45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0"/>
      <c r="AL366" s="290"/>
      <c r="AM366" s="290"/>
      <c r="AN366" s="290"/>
      <c r="AO366" s="290"/>
      <c r="AP366" s="290"/>
      <c r="AQ366" s="290"/>
      <c r="AR366" s="290"/>
      <c r="AS366" s="290"/>
    </row>
    <row r="367" spans="1:45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0"/>
      <c r="AL367" s="290"/>
      <c r="AM367" s="290"/>
      <c r="AN367" s="290"/>
      <c r="AO367" s="290"/>
      <c r="AP367" s="290"/>
      <c r="AQ367" s="290"/>
      <c r="AR367" s="290"/>
      <c r="AS367" s="290"/>
    </row>
    <row r="368" spans="1:45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0"/>
      <c r="AL368" s="290"/>
      <c r="AM368" s="290"/>
      <c r="AN368" s="290"/>
      <c r="AO368" s="290"/>
      <c r="AP368" s="290"/>
      <c r="AQ368" s="290"/>
      <c r="AR368" s="290"/>
      <c r="AS368" s="290"/>
    </row>
    <row r="369" spans="1:45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0"/>
      <c r="AL369" s="290"/>
      <c r="AM369" s="290"/>
      <c r="AN369" s="290"/>
      <c r="AO369" s="290"/>
      <c r="AP369" s="290"/>
      <c r="AQ369" s="290"/>
      <c r="AR369" s="290"/>
      <c r="AS369" s="290"/>
    </row>
    <row r="370" spans="1:45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0"/>
      <c r="AL370" s="290"/>
      <c r="AM370" s="290"/>
      <c r="AN370" s="290"/>
      <c r="AO370" s="290"/>
      <c r="AP370" s="290"/>
      <c r="AQ370" s="290"/>
      <c r="AR370" s="290"/>
      <c r="AS370" s="290"/>
    </row>
    <row r="371" spans="1:45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0"/>
      <c r="AL371" s="290"/>
      <c r="AM371" s="290"/>
      <c r="AN371" s="290"/>
      <c r="AO371" s="290"/>
      <c r="AP371" s="290"/>
      <c r="AQ371" s="290"/>
      <c r="AR371" s="290"/>
      <c r="AS371" s="290"/>
    </row>
    <row r="372" spans="1:45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0"/>
      <c r="AL372" s="290"/>
      <c r="AM372" s="290"/>
      <c r="AN372" s="290"/>
      <c r="AO372" s="290"/>
      <c r="AP372" s="290"/>
      <c r="AQ372" s="290"/>
      <c r="AR372" s="290"/>
      <c r="AS372" s="290"/>
    </row>
    <row r="373" spans="1:45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0"/>
      <c r="AL373" s="290"/>
      <c r="AM373" s="290"/>
      <c r="AN373" s="290"/>
      <c r="AO373" s="290"/>
      <c r="AP373" s="290"/>
      <c r="AQ373" s="290"/>
      <c r="AR373" s="290"/>
      <c r="AS373" s="290"/>
    </row>
    <row r="374" spans="1:45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0"/>
      <c r="AL374" s="290"/>
      <c r="AM374" s="290"/>
      <c r="AN374" s="290"/>
      <c r="AO374" s="290"/>
      <c r="AP374" s="290"/>
      <c r="AQ374" s="290"/>
      <c r="AR374" s="290"/>
      <c r="AS374" s="290"/>
    </row>
    <row r="375" spans="1:45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0"/>
      <c r="AL375" s="290"/>
      <c r="AM375" s="290"/>
      <c r="AN375" s="290"/>
      <c r="AO375" s="290"/>
      <c r="AP375" s="290"/>
      <c r="AQ375" s="290"/>
      <c r="AR375" s="290"/>
      <c r="AS375" s="290"/>
    </row>
    <row r="376" spans="1:45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0"/>
      <c r="AL376" s="290"/>
      <c r="AM376" s="290"/>
      <c r="AN376" s="290"/>
      <c r="AO376" s="290"/>
      <c r="AP376" s="290"/>
      <c r="AQ376" s="290"/>
      <c r="AR376" s="290"/>
      <c r="AS376" s="290"/>
    </row>
    <row r="377" spans="1:45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0"/>
      <c r="AL377" s="290"/>
      <c r="AM377" s="290"/>
      <c r="AN377" s="290"/>
      <c r="AO377" s="290"/>
      <c r="AP377" s="290"/>
      <c r="AQ377" s="290"/>
      <c r="AR377" s="290"/>
      <c r="AS377" s="290"/>
    </row>
    <row r="378" spans="1:45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0"/>
      <c r="AL378" s="290"/>
      <c r="AM378" s="290"/>
      <c r="AN378" s="290"/>
      <c r="AO378" s="290"/>
      <c r="AP378" s="290"/>
      <c r="AQ378" s="290"/>
      <c r="AR378" s="290"/>
      <c r="AS378" s="290"/>
    </row>
    <row r="379" spans="1:45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0"/>
      <c r="AL379" s="290"/>
      <c r="AM379" s="290"/>
      <c r="AN379" s="290"/>
      <c r="AO379" s="290"/>
      <c r="AP379" s="290"/>
      <c r="AQ379" s="290"/>
      <c r="AR379" s="290"/>
      <c r="AS379" s="290"/>
    </row>
    <row r="380" spans="1:45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0"/>
      <c r="AL380" s="290"/>
      <c r="AM380" s="290"/>
      <c r="AN380" s="290"/>
      <c r="AO380" s="290"/>
      <c r="AP380" s="290"/>
      <c r="AQ380" s="290"/>
      <c r="AR380" s="290"/>
      <c r="AS380" s="290"/>
    </row>
    <row r="381" spans="1:45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0"/>
      <c r="AL381" s="290"/>
      <c r="AM381" s="290"/>
      <c r="AN381" s="290"/>
      <c r="AO381" s="290"/>
      <c r="AP381" s="290"/>
      <c r="AQ381" s="290"/>
      <c r="AR381" s="290"/>
      <c r="AS381" s="290"/>
    </row>
    <row r="382" spans="1:45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0"/>
      <c r="AL382" s="290"/>
      <c r="AM382" s="290"/>
      <c r="AN382" s="290"/>
      <c r="AO382" s="290"/>
      <c r="AP382" s="290"/>
      <c r="AQ382" s="290"/>
      <c r="AR382" s="290"/>
      <c r="AS382" s="290"/>
    </row>
    <row r="383" spans="1:45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0"/>
      <c r="AL383" s="290"/>
      <c r="AM383" s="290"/>
      <c r="AN383" s="290"/>
      <c r="AO383" s="290"/>
      <c r="AP383" s="290"/>
      <c r="AQ383" s="290"/>
      <c r="AR383" s="290"/>
      <c r="AS383" s="290"/>
    </row>
    <row r="384" spans="1:45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0"/>
      <c r="AL384" s="290"/>
      <c r="AM384" s="290"/>
      <c r="AN384" s="290"/>
      <c r="AO384" s="290"/>
      <c r="AP384" s="290"/>
      <c r="AQ384" s="290"/>
      <c r="AR384" s="290"/>
      <c r="AS384" s="290"/>
    </row>
    <row r="385" spans="1:45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0"/>
      <c r="AL385" s="290"/>
      <c r="AM385" s="290"/>
      <c r="AN385" s="290"/>
      <c r="AO385" s="290"/>
      <c r="AP385" s="290"/>
      <c r="AQ385" s="290"/>
      <c r="AR385" s="290"/>
      <c r="AS385" s="290"/>
    </row>
    <row r="386" spans="1:45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0"/>
      <c r="AL386" s="290"/>
      <c r="AM386" s="290"/>
      <c r="AN386" s="290"/>
      <c r="AO386" s="290"/>
      <c r="AP386" s="290"/>
      <c r="AQ386" s="290"/>
      <c r="AR386" s="290"/>
      <c r="AS386" s="290"/>
    </row>
    <row r="387" spans="1:45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0"/>
      <c r="AL387" s="290"/>
      <c r="AM387" s="290"/>
      <c r="AN387" s="290"/>
      <c r="AO387" s="290"/>
      <c r="AP387" s="290"/>
      <c r="AQ387" s="290"/>
      <c r="AR387" s="290"/>
      <c r="AS387" s="290"/>
    </row>
    <row r="388" spans="1:45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0"/>
      <c r="AL388" s="290"/>
      <c r="AM388" s="290"/>
      <c r="AN388" s="290"/>
      <c r="AO388" s="290"/>
      <c r="AP388" s="290"/>
      <c r="AQ388" s="290"/>
      <c r="AR388" s="290"/>
      <c r="AS388" s="290"/>
    </row>
    <row r="389" spans="1:45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0"/>
      <c r="AL389" s="290"/>
      <c r="AM389" s="290"/>
      <c r="AN389" s="290"/>
      <c r="AO389" s="290"/>
      <c r="AP389" s="290"/>
      <c r="AQ389" s="290"/>
      <c r="AR389" s="290"/>
      <c r="AS389" s="290"/>
    </row>
    <row r="390" spans="1:45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0"/>
      <c r="AL390" s="290"/>
      <c r="AM390" s="290"/>
      <c r="AN390" s="290"/>
      <c r="AO390" s="290"/>
      <c r="AP390" s="290"/>
      <c r="AQ390" s="290"/>
      <c r="AR390" s="290"/>
      <c r="AS390" s="290"/>
    </row>
    <row r="391" spans="1:45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0"/>
      <c r="AL391" s="290"/>
      <c r="AM391" s="290"/>
      <c r="AN391" s="290"/>
      <c r="AO391" s="290"/>
      <c r="AP391" s="290"/>
      <c r="AQ391" s="290"/>
      <c r="AR391" s="290"/>
      <c r="AS391" s="290"/>
    </row>
    <row r="392" spans="1:45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0"/>
      <c r="AL392" s="290"/>
      <c r="AM392" s="290"/>
      <c r="AN392" s="290"/>
      <c r="AO392" s="290"/>
      <c r="AP392" s="290"/>
      <c r="AQ392" s="290"/>
      <c r="AR392" s="290"/>
      <c r="AS392" s="290"/>
    </row>
    <row r="393" spans="1:45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0"/>
      <c r="AL393" s="290"/>
      <c r="AM393" s="290"/>
      <c r="AN393" s="290"/>
      <c r="AO393" s="290"/>
      <c r="AP393" s="290"/>
      <c r="AQ393" s="290"/>
      <c r="AR393" s="290"/>
      <c r="AS393" s="290"/>
    </row>
    <row r="394" spans="1:45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0"/>
      <c r="AL394" s="290"/>
      <c r="AM394" s="290"/>
      <c r="AN394" s="290"/>
      <c r="AO394" s="290"/>
      <c r="AP394" s="290"/>
      <c r="AQ394" s="290"/>
      <c r="AR394" s="290"/>
      <c r="AS394" s="290"/>
    </row>
    <row r="395" spans="1:45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0"/>
      <c r="AL395" s="290"/>
      <c r="AM395" s="290"/>
      <c r="AN395" s="290"/>
      <c r="AO395" s="290"/>
      <c r="AP395" s="290"/>
      <c r="AQ395" s="290"/>
      <c r="AR395" s="290"/>
      <c r="AS395" s="290"/>
    </row>
    <row r="396" spans="1:45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0"/>
      <c r="AL396" s="290"/>
      <c r="AM396" s="290"/>
      <c r="AN396" s="290"/>
      <c r="AO396" s="290"/>
      <c r="AP396" s="290"/>
      <c r="AQ396" s="290"/>
      <c r="AR396" s="290"/>
      <c r="AS396" s="290"/>
    </row>
    <row r="397" spans="1:45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0"/>
      <c r="AL397" s="290"/>
      <c r="AM397" s="290"/>
      <c r="AN397" s="290"/>
      <c r="AO397" s="290"/>
      <c r="AP397" s="290"/>
      <c r="AQ397" s="290"/>
      <c r="AR397" s="290"/>
      <c r="AS397" s="290"/>
    </row>
    <row r="398" spans="1:45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0"/>
      <c r="AL398" s="290"/>
      <c r="AM398" s="290"/>
      <c r="AN398" s="290"/>
      <c r="AO398" s="290"/>
      <c r="AP398" s="290"/>
      <c r="AQ398" s="290"/>
      <c r="AR398" s="290"/>
      <c r="AS398" s="290"/>
    </row>
    <row r="399" spans="1:45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0"/>
      <c r="AL399" s="290"/>
      <c r="AM399" s="290"/>
      <c r="AN399" s="290"/>
      <c r="AO399" s="290"/>
      <c r="AP399" s="290"/>
      <c r="AQ399" s="290"/>
      <c r="AR399" s="290"/>
      <c r="AS399" s="290"/>
    </row>
    <row r="400" spans="1:45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0"/>
      <c r="AL400" s="290"/>
      <c r="AM400" s="290"/>
      <c r="AN400" s="290"/>
      <c r="AO400" s="290"/>
      <c r="AP400" s="290"/>
      <c r="AQ400" s="290"/>
      <c r="AR400" s="290"/>
      <c r="AS400" s="290"/>
    </row>
    <row r="401" spans="1:45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0"/>
      <c r="AL401" s="290"/>
      <c r="AM401" s="290"/>
      <c r="AN401" s="290"/>
      <c r="AO401" s="290"/>
      <c r="AP401" s="290"/>
      <c r="AQ401" s="290"/>
      <c r="AR401" s="290"/>
      <c r="AS401" s="290"/>
    </row>
    <row r="402" spans="1:45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0"/>
      <c r="AL402" s="290"/>
      <c r="AM402" s="290"/>
      <c r="AN402" s="290"/>
      <c r="AO402" s="290"/>
      <c r="AP402" s="290"/>
      <c r="AQ402" s="290"/>
      <c r="AR402" s="290"/>
      <c r="AS402" s="290"/>
    </row>
    <row r="403" spans="1:45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0"/>
      <c r="AL403" s="290"/>
      <c r="AM403" s="290"/>
      <c r="AN403" s="290"/>
      <c r="AO403" s="290"/>
      <c r="AP403" s="290"/>
      <c r="AQ403" s="290"/>
      <c r="AR403" s="290"/>
      <c r="AS403" s="290"/>
    </row>
    <row r="404" spans="1:45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0"/>
      <c r="AL404" s="290"/>
      <c r="AM404" s="290"/>
      <c r="AN404" s="290"/>
      <c r="AO404" s="290"/>
      <c r="AP404" s="290"/>
      <c r="AQ404" s="290"/>
      <c r="AR404" s="290"/>
      <c r="AS404" s="290"/>
    </row>
    <row r="405" spans="1:45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0"/>
      <c r="AL405" s="290"/>
      <c r="AM405" s="290"/>
      <c r="AN405" s="290"/>
      <c r="AO405" s="290"/>
      <c r="AP405" s="290"/>
      <c r="AQ405" s="290"/>
      <c r="AR405" s="290"/>
      <c r="AS405" s="290"/>
    </row>
    <row r="406" spans="1:45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0"/>
      <c r="AL406" s="290"/>
      <c r="AM406" s="290"/>
      <c r="AN406" s="290"/>
      <c r="AO406" s="290"/>
      <c r="AP406" s="290"/>
      <c r="AQ406" s="290"/>
      <c r="AR406" s="290"/>
      <c r="AS406" s="290"/>
    </row>
    <row r="407" spans="1:45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0"/>
      <c r="AL407" s="290"/>
      <c r="AM407" s="290"/>
      <c r="AN407" s="290"/>
      <c r="AO407" s="290"/>
      <c r="AP407" s="290"/>
      <c r="AQ407" s="290"/>
      <c r="AR407" s="290"/>
      <c r="AS407" s="290"/>
    </row>
    <row r="408" spans="1:45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0"/>
      <c r="AL408" s="290"/>
      <c r="AM408" s="290"/>
      <c r="AN408" s="290"/>
      <c r="AO408" s="290"/>
      <c r="AP408" s="290"/>
      <c r="AQ408" s="290"/>
      <c r="AR408" s="290"/>
      <c r="AS408" s="290"/>
    </row>
    <row r="409" spans="1:45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0"/>
      <c r="AL409" s="290"/>
      <c r="AM409" s="290"/>
      <c r="AN409" s="290"/>
      <c r="AO409" s="290"/>
      <c r="AP409" s="290"/>
      <c r="AQ409" s="290"/>
      <c r="AR409" s="290"/>
      <c r="AS409" s="290"/>
    </row>
    <row r="410" spans="1:45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0"/>
      <c r="AL410" s="290"/>
      <c r="AM410" s="290"/>
      <c r="AN410" s="290"/>
      <c r="AO410" s="290"/>
      <c r="AP410" s="290"/>
      <c r="AQ410" s="290"/>
      <c r="AR410" s="290"/>
      <c r="AS410" s="290"/>
    </row>
    <row r="411" spans="1:45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0"/>
      <c r="AL411" s="290"/>
      <c r="AM411" s="290"/>
      <c r="AN411" s="290"/>
      <c r="AO411" s="290"/>
      <c r="AP411" s="290"/>
      <c r="AQ411" s="290"/>
      <c r="AR411" s="290"/>
      <c r="AS411" s="290"/>
    </row>
    <row r="412" spans="1:45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0"/>
      <c r="AL412" s="290"/>
      <c r="AM412" s="290"/>
      <c r="AN412" s="290"/>
      <c r="AO412" s="290"/>
      <c r="AP412" s="290"/>
      <c r="AQ412" s="290"/>
      <c r="AR412" s="290"/>
      <c r="AS412" s="290"/>
    </row>
    <row r="413" spans="1:45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0"/>
      <c r="AL413" s="290"/>
      <c r="AM413" s="290"/>
      <c r="AN413" s="290"/>
      <c r="AO413" s="290"/>
      <c r="AP413" s="290"/>
      <c r="AQ413" s="290"/>
      <c r="AR413" s="290"/>
      <c r="AS413" s="290"/>
    </row>
    <row r="414" spans="1:45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0"/>
      <c r="AL414" s="290"/>
      <c r="AM414" s="290"/>
      <c r="AN414" s="290"/>
      <c r="AO414" s="290"/>
      <c r="AP414" s="290"/>
      <c r="AQ414" s="290"/>
      <c r="AR414" s="290"/>
      <c r="AS414" s="290"/>
    </row>
    <row r="415" spans="1:45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0"/>
      <c r="AL415" s="290"/>
      <c r="AM415" s="290"/>
      <c r="AN415" s="290"/>
      <c r="AO415" s="290"/>
      <c r="AP415" s="290"/>
      <c r="AQ415" s="290"/>
      <c r="AR415" s="290"/>
      <c r="AS415" s="290"/>
    </row>
    <row r="416" spans="1:45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0"/>
      <c r="AL416" s="290"/>
      <c r="AM416" s="290"/>
      <c r="AN416" s="290"/>
      <c r="AO416" s="290"/>
      <c r="AP416" s="290"/>
      <c r="AQ416" s="290"/>
      <c r="AR416" s="290"/>
      <c r="AS416" s="290"/>
    </row>
    <row r="417" spans="1:45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0"/>
      <c r="AL417" s="290"/>
      <c r="AM417" s="290"/>
      <c r="AN417" s="290"/>
      <c r="AO417" s="290"/>
      <c r="AP417" s="290"/>
      <c r="AQ417" s="290"/>
      <c r="AR417" s="290"/>
      <c r="AS417" s="290"/>
    </row>
    <row r="418" spans="1:45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0"/>
      <c r="AL418" s="290"/>
      <c r="AM418" s="290"/>
      <c r="AN418" s="290"/>
      <c r="AO418" s="290"/>
      <c r="AP418" s="290"/>
      <c r="AQ418" s="290"/>
      <c r="AR418" s="290"/>
      <c r="AS418" s="290"/>
    </row>
    <row r="419" spans="1:45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0"/>
      <c r="AL419" s="290"/>
      <c r="AM419" s="290"/>
      <c r="AN419" s="290"/>
      <c r="AO419" s="290"/>
      <c r="AP419" s="290"/>
      <c r="AQ419" s="290"/>
      <c r="AR419" s="290"/>
      <c r="AS419" s="290"/>
    </row>
    <row r="420" spans="1:45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0"/>
      <c r="AL420" s="290"/>
      <c r="AM420" s="290"/>
      <c r="AN420" s="290"/>
      <c r="AO420" s="290"/>
      <c r="AP420" s="290"/>
      <c r="AQ420" s="290"/>
      <c r="AR420" s="290"/>
      <c r="AS420" s="290"/>
    </row>
    <row r="421" spans="1:45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0"/>
      <c r="AL421" s="290"/>
      <c r="AM421" s="290"/>
      <c r="AN421" s="290"/>
      <c r="AO421" s="290"/>
      <c r="AP421" s="290"/>
      <c r="AQ421" s="290"/>
      <c r="AR421" s="290"/>
      <c r="AS421" s="290"/>
    </row>
    <row r="422" spans="1:45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0"/>
      <c r="AL422" s="290"/>
      <c r="AM422" s="290"/>
      <c r="AN422" s="290"/>
      <c r="AO422" s="290"/>
      <c r="AP422" s="290"/>
      <c r="AQ422" s="290"/>
      <c r="AR422" s="290"/>
      <c r="AS422" s="290"/>
    </row>
    <row r="423" spans="1:45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0"/>
      <c r="AL423" s="290"/>
      <c r="AM423" s="290"/>
      <c r="AN423" s="290"/>
      <c r="AO423" s="290"/>
      <c r="AP423" s="290"/>
      <c r="AQ423" s="290"/>
      <c r="AR423" s="290"/>
      <c r="AS423" s="290"/>
    </row>
    <row r="424" spans="1:45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0"/>
      <c r="AL424" s="290"/>
      <c r="AM424" s="290"/>
      <c r="AN424" s="290"/>
      <c r="AO424" s="290"/>
      <c r="AP424" s="290"/>
      <c r="AQ424" s="290"/>
      <c r="AR424" s="290"/>
      <c r="AS424" s="290"/>
    </row>
    <row r="425" spans="1:45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0"/>
      <c r="AL425" s="290"/>
      <c r="AM425" s="290"/>
      <c r="AN425" s="290"/>
      <c r="AO425" s="290"/>
      <c r="AP425" s="290"/>
      <c r="AQ425" s="290"/>
      <c r="AR425" s="290"/>
      <c r="AS425" s="290"/>
    </row>
    <row r="426" spans="1:45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0"/>
      <c r="AL426" s="290"/>
      <c r="AM426" s="290"/>
      <c r="AN426" s="290"/>
      <c r="AO426" s="290"/>
      <c r="AP426" s="290"/>
      <c r="AQ426" s="290"/>
      <c r="AR426" s="290"/>
      <c r="AS426" s="290"/>
    </row>
    <row r="427" spans="1:45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0"/>
      <c r="AL427" s="290"/>
      <c r="AM427" s="290"/>
      <c r="AN427" s="290"/>
      <c r="AO427" s="290"/>
      <c r="AP427" s="290"/>
      <c r="AQ427" s="290"/>
      <c r="AR427" s="290"/>
      <c r="AS427" s="290"/>
    </row>
    <row r="428" spans="1:45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0"/>
      <c r="AL428" s="290"/>
      <c r="AM428" s="290"/>
      <c r="AN428" s="290"/>
      <c r="AO428" s="290"/>
      <c r="AP428" s="290"/>
      <c r="AQ428" s="290"/>
      <c r="AR428" s="290"/>
      <c r="AS428" s="290"/>
    </row>
    <row r="429" spans="1:45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0"/>
      <c r="AL429" s="290"/>
      <c r="AM429" s="290"/>
      <c r="AN429" s="290"/>
      <c r="AO429" s="290"/>
      <c r="AP429" s="290"/>
      <c r="AQ429" s="290"/>
      <c r="AR429" s="290"/>
      <c r="AS429" s="290"/>
    </row>
    <row r="430" spans="1:45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0"/>
      <c r="AL430" s="290"/>
      <c r="AM430" s="290"/>
      <c r="AN430" s="290"/>
      <c r="AO430" s="290"/>
      <c r="AP430" s="290"/>
      <c r="AQ430" s="290"/>
      <c r="AR430" s="290"/>
      <c r="AS430" s="290"/>
    </row>
    <row r="431" spans="1:45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0"/>
      <c r="AL431" s="290"/>
      <c r="AM431" s="290"/>
      <c r="AN431" s="290"/>
      <c r="AO431" s="290"/>
      <c r="AP431" s="290"/>
      <c r="AQ431" s="290"/>
      <c r="AR431" s="290"/>
      <c r="AS431" s="290"/>
    </row>
    <row r="432" spans="1:45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0"/>
      <c r="AL432" s="290"/>
      <c r="AM432" s="290"/>
      <c r="AN432" s="290"/>
      <c r="AO432" s="290"/>
      <c r="AP432" s="290"/>
      <c r="AQ432" s="290"/>
      <c r="AR432" s="290"/>
      <c r="AS432" s="290"/>
    </row>
    <row r="433" spans="1:45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0"/>
      <c r="AL433" s="290"/>
      <c r="AM433" s="290"/>
      <c r="AN433" s="290"/>
      <c r="AO433" s="290"/>
      <c r="AP433" s="290"/>
      <c r="AQ433" s="290"/>
      <c r="AR433" s="290"/>
      <c r="AS433" s="290"/>
    </row>
    <row r="434" spans="1:45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0"/>
      <c r="AL434" s="290"/>
      <c r="AM434" s="290"/>
      <c r="AN434" s="290"/>
      <c r="AO434" s="290"/>
      <c r="AP434" s="290"/>
      <c r="AQ434" s="290"/>
      <c r="AR434" s="290"/>
      <c r="AS434" s="290"/>
    </row>
    <row r="435" spans="1:45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0"/>
      <c r="AL435" s="290"/>
      <c r="AM435" s="290"/>
      <c r="AN435" s="290"/>
      <c r="AO435" s="290"/>
      <c r="AP435" s="290"/>
      <c r="AQ435" s="290"/>
      <c r="AR435" s="290"/>
      <c r="AS435" s="290"/>
    </row>
    <row r="436" spans="1:45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0"/>
      <c r="AL436" s="290"/>
      <c r="AM436" s="290"/>
      <c r="AN436" s="290"/>
      <c r="AO436" s="290"/>
      <c r="AP436" s="290"/>
      <c r="AQ436" s="290"/>
      <c r="AR436" s="290"/>
      <c r="AS436" s="290"/>
    </row>
    <row r="437" spans="1:45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0"/>
      <c r="AL437" s="290"/>
      <c r="AM437" s="290"/>
      <c r="AN437" s="290"/>
      <c r="AO437" s="290"/>
      <c r="AP437" s="290"/>
      <c r="AQ437" s="290"/>
      <c r="AR437" s="290"/>
      <c r="AS437" s="290"/>
    </row>
    <row r="438" spans="1:45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0"/>
      <c r="AL438" s="290"/>
      <c r="AM438" s="290"/>
      <c r="AN438" s="290"/>
      <c r="AO438" s="290"/>
      <c r="AP438" s="290"/>
      <c r="AQ438" s="290"/>
      <c r="AR438" s="290"/>
      <c r="AS438" s="290"/>
    </row>
    <row r="439" spans="1:45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0"/>
      <c r="AL439" s="290"/>
      <c r="AM439" s="290"/>
      <c r="AN439" s="290"/>
      <c r="AO439" s="290"/>
      <c r="AP439" s="290"/>
      <c r="AQ439" s="290"/>
      <c r="AR439" s="290"/>
      <c r="AS439" s="290"/>
    </row>
    <row r="440" spans="1:45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0"/>
      <c r="AL440" s="290"/>
      <c r="AM440" s="290"/>
      <c r="AN440" s="290"/>
      <c r="AO440" s="290"/>
      <c r="AP440" s="290"/>
      <c r="AQ440" s="290"/>
      <c r="AR440" s="290"/>
      <c r="AS440" s="290"/>
    </row>
    <row r="441" spans="1:45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0"/>
      <c r="AL441" s="290"/>
      <c r="AM441" s="290"/>
      <c r="AN441" s="290"/>
      <c r="AO441" s="290"/>
      <c r="AP441" s="290"/>
      <c r="AQ441" s="290"/>
      <c r="AR441" s="290"/>
      <c r="AS441" s="290"/>
    </row>
    <row r="442" spans="1:45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0"/>
      <c r="AL442" s="290"/>
      <c r="AM442" s="290"/>
      <c r="AN442" s="290"/>
      <c r="AO442" s="290"/>
      <c r="AP442" s="290"/>
      <c r="AQ442" s="290"/>
      <c r="AR442" s="290"/>
      <c r="AS442" s="290"/>
    </row>
    <row r="443" spans="1:45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0"/>
      <c r="AL443" s="290"/>
      <c r="AM443" s="290"/>
      <c r="AN443" s="290"/>
      <c r="AO443" s="290"/>
      <c r="AP443" s="290"/>
      <c r="AQ443" s="290"/>
      <c r="AR443" s="290"/>
      <c r="AS443" s="290"/>
    </row>
    <row r="444" spans="1:45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0"/>
      <c r="AL444" s="290"/>
      <c r="AM444" s="290"/>
      <c r="AN444" s="290"/>
      <c r="AO444" s="290"/>
      <c r="AP444" s="290"/>
      <c r="AQ444" s="290"/>
      <c r="AR444" s="290"/>
      <c r="AS444" s="290"/>
    </row>
    <row r="445" spans="1:45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0"/>
      <c r="AL445" s="290"/>
      <c r="AM445" s="290"/>
      <c r="AN445" s="290"/>
      <c r="AO445" s="290"/>
      <c r="AP445" s="290"/>
      <c r="AQ445" s="290"/>
      <c r="AR445" s="290"/>
      <c r="AS445" s="290"/>
    </row>
    <row r="446" spans="1:45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0"/>
      <c r="AL446" s="290"/>
      <c r="AM446" s="290"/>
      <c r="AN446" s="290"/>
      <c r="AO446" s="290"/>
      <c r="AP446" s="290"/>
      <c r="AQ446" s="290"/>
      <c r="AR446" s="290"/>
      <c r="AS446" s="290"/>
    </row>
    <row r="447" spans="1:45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0"/>
      <c r="AL447" s="290"/>
      <c r="AM447" s="290"/>
      <c r="AN447" s="290"/>
      <c r="AO447" s="290"/>
      <c r="AP447" s="290"/>
      <c r="AQ447" s="290"/>
      <c r="AR447" s="290"/>
      <c r="AS447" s="290"/>
    </row>
    <row r="448" spans="1:45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0"/>
      <c r="AL448" s="290"/>
      <c r="AM448" s="290"/>
      <c r="AN448" s="290"/>
      <c r="AO448" s="290"/>
      <c r="AP448" s="290"/>
      <c r="AQ448" s="290"/>
      <c r="AR448" s="290"/>
      <c r="AS448" s="290"/>
    </row>
    <row r="449" spans="1:45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0"/>
      <c r="AL449" s="290"/>
      <c r="AM449" s="290"/>
      <c r="AN449" s="290"/>
      <c r="AO449" s="290"/>
      <c r="AP449" s="290"/>
      <c r="AQ449" s="290"/>
      <c r="AR449" s="290"/>
      <c r="AS449" s="290"/>
    </row>
    <row r="450" spans="1:45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0"/>
      <c r="AL450" s="290"/>
      <c r="AM450" s="290"/>
      <c r="AN450" s="290"/>
      <c r="AO450" s="290"/>
      <c r="AP450" s="290"/>
      <c r="AQ450" s="290"/>
      <c r="AR450" s="290"/>
      <c r="AS450" s="290"/>
    </row>
    <row r="451" spans="1:45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0"/>
      <c r="AL451" s="290"/>
      <c r="AM451" s="290"/>
      <c r="AN451" s="290"/>
      <c r="AO451" s="290"/>
      <c r="AP451" s="290"/>
      <c r="AQ451" s="290"/>
      <c r="AR451" s="290"/>
      <c r="AS451" s="290"/>
    </row>
    <row r="452" spans="1:45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0"/>
      <c r="AL452" s="290"/>
      <c r="AM452" s="290"/>
      <c r="AN452" s="290"/>
      <c r="AO452" s="290"/>
      <c r="AP452" s="290"/>
      <c r="AQ452" s="290"/>
      <c r="AR452" s="290"/>
      <c r="AS452" s="290"/>
    </row>
    <row r="453" spans="1:45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0"/>
      <c r="AL453" s="290"/>
      <c r="AM453" s="290"/>
      <c r="AN453" s="290"/>
      <c r="AO453" s="290"/>
      <c r="AP453" s="290"/>
      <c r="AQ453" s="290"/>
      <c r="AR453" s="290"/>
      <c r="AS453" s="290"/>
    </row>
    <row r="454" spans="1:45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0"/>
      <c r="AL454" s="290"/>
      <c r="AM454" s="290"/>
      <c r="AN454" s="290"/>
      <c r="AO454" s="290"/>
      <c r="AP454" s="290"/>
      <c r="AQ454" s="290"/>
      <c r="AR454" s="290"/>
      <c r="AS454" s="290"/>
    </row>
    <row r="455" spans="1:45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0"/>
      <c r="AL455" s="290"/>
      <c r="AM455" s="290"/>
      <c r="AN455" s="290"/>
      <c r="AO455" s="290"/>
      <c r="AP455" s="290"/>
      <c r="AQ455" s="290"/>
      <c r="AR455" s="290"/>
      <c r="AS455" s="290"/>
    </row>
    <row r="456" spans="1:45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0"/>
      <c r="AL456" s="290"/>
      <c r="AM456" s="290"/>
      <c r="AN456" s="290"/>
      <c r="AO456" s="290"/>
      <c r="AP456" s="290"/>
      <c r="AQ456" s="290"/>
      <c r="AR456" s="290"/>
      <c r="AS456" s="290"/>
    </row>
    <row r="457" spans="1:45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0"/>
      <c r="AL457" s="290"/>
      <c r="AM457" s="290"/>
      <c r="AN457" s="290"/>
      <c r="AO457" s="290"/>
      <c r="AP457" s="290"/>
      <c r="AQ457" s="290"/>
      <c r="AR457" s="290"/>
      <c r="AS457" s="290"/>
    </row>
    <row r="458" spans="1:45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0"/>
      <c r="AL458" s="290"/>
      <c r="AM458" s="290"/>
      <c r="AN458" s="290"/>
      <c r="AO458" s="290"/>
      <c r="AP458" s="290"/>
      <c r="AQ458" s="290"/>
      <c r="AR458" s="290"/>
      <c r="AS458" s="290"/>
    </row>
    <row r="459" spans="1:45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0"/>
      <c r="AL459" s="290"/>
      <c r="AM459" s="290"/>
      <c r="AN459" s="290"/>
      <c r="AO459" s="290"/>
      <c r="AP459" s="290"/>
      <c r="AQ459" s="290"/>
      <c r="AR459" s="290"/>
      <c r="AS459" s="290"/>
    </row>
    <row r="460" spans="1:45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0"/>
      <c r="AL460" s="290"/>
      <c r="AM460" s="290"/>
      <c r="AN460" s="290"/>
      <c r="AO460" s="290"/>
      <c r="AP460" s="290"/>
      <c r="AQ460" s="290"/>
      <c r="AR460" s="290"/>
      <c r="AS460" s="290"/>
    </row>
    <row r="461" spans="1:45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0"/>
      <c r="AL461" s="290"/>
      <c r="AM461" s="290"/>
      <c r="AN461" s="290"/>
      <c r="AO461" s="290"/>
      <c r="AP461" s="290"/>
      <c r="AQ461" s="290"/>
      <c r="AR461" s="290"/>
      <c r="AS461" s="290"/>
    </row>
    <row r="462" spans="1:45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0"/>
      <c r="AL462" s="290"/>
      <c r="AM462" s="290"/>
      <c r="AN462" s="290"/>
      <c r="AO462" s="290"/>
      <c r="AP462" s="290"/>
      <c r="AQ462" s="290"/>
      <c r="AR462" s="290"/>
      <c r="AS462" s="290"/>
    </row>
    <row r="463" spans="1:45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0"/>
      <c r="AL463" s="290"/>
      <c r="AM463" s="290"/>
      <c r="AN463" s="290"/>
      <c r="AO463" s="290"/>
      <c r="AP463" s="290"/>
      <c r="AQ463" s="290"/>
      <c r="AR463" s="290"/>
      <c r="AS463" s="290"/>
    </row>
    <row r="464" spans="1:45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0"/>
      <c r="AL464" s="290"/>
      <c r="AM464" s="290"/>
      <c r="AN464" s="290"/>
      <c r="AO464" s="290"/>
      <c r="AP464" s="290"/>
      <c r="AQ464" s="290"/>
      <c r="AR464" s="290"/>
      <c r="AS464" s="290"/>
    </row>
    <row r="465" spans="1:45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0"/>
      <c r="AL465" s="290"/>
      <c r="AM465" s="290"/>
      <c r="AN465" s="290"/>
      <c r="AO465" s="290"/>
      <c r="AP465" s="290"/>
      <c r="AQ465" s="290"/>
      <c r="AR465" s="290"/>
      <c r="AS465" s="290"/>
    </row>
    <row r="466" spans="1:45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0"/>
      <c r="AL466" s="290"/>
      <c r="AM466" s="290"/>
      <c r="AN466" s="290"/>
      <c r="AO466" s="290"/>
      <c r="AP466" s="290"/>
      <c r="AQ466" s="290"/>
      <c r="AR466" s="290"/>
      <c r="AS466" s="290"/>
    </row>
    <row r="467" spans="1:45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0"/>
      <c r="AL467" s="290"/>
      <c r="AM467" s="290"/>
      <c r="AN467" s="290"/>
      <c r="AO467" s="290"/>
      <c r="AP467" s="290"/>
      <c r="AQ467" s="290"/>
      <c r="AR467" s="290"/>
      <c r="AS467" s="290"/>
    </row>
    <row r="468" spans="1:45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0"/>
      <c r="AL468" s="290"/>
      <c r="AM468" s="290"/>
      <c r="AN468" s="290"/>
      <c r="AO468" s="290"/>
      <c r="AP468" s="290"/>
      <c r="AQ468" s="290"/>
      <c r="AR468" s="290"/>
      <c r="AS468" s="290"/>
    </row>
    <row r="469" spans="1:45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0"/>
      <c r="AL469" s="290"/>
      <c r="AM469" s="290"/>
      <c r="AN469" s="290"/>
      <c r="AO469" s="290"/>
      <c r="AP469" s="290"/>
      <c r="AQ469" s="290"/>
      <c r="AR469" s="290"/>
      <c r="AS469" s="290"/>
    </row>
    <row r="470" spans="1:45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0"/>
      <c r="AL470" s="290"/>
      <c r="AM470" s="290"/>
      <c r="AN470" s="290"/>
      <c r="AO470" s="290"/>
      <c r="AP470" s="290"/>
      <c r="AQ470" s="290"/>
      <c r="AR470" s="290"/>
      <c r="AS470" s="290"/>
    </row>
    <row r="471" spans="1:45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0"/>
      <c r="AL471" s="290"/>
      <c r="AM471" s="290"/>
      <c r="AN471" s="290"/>
      <c r="AO471" s="290"/>
      <c r="AP471" s="290"/>
      <c r="AQ471" s="290"/>
      <c r="AR471" s="290"/>
      <c r="AS471" s="290"/>
    </row>
    <row r="472" spans="1:45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0"/>
      <c r="AL472" s="290"/>
      <c r="AM472" s="290"/>
      <c r="AN472" s="290"/>
      <c r="AO472" s="290"/>
      <c r="AP472" s="290"/>
      <c r="AQ472" s="290"/>
      <c r="AR472" s="290"/>
      <c r="AS472" s="290"/>
    </row>
    <row r="473" spans="1:45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0"/>
      <c r="AL473" s="290"/>
      <c r="AM473" s="290"/>
      <c r="AN473" s="290"/>
      <c r="AO473" s="290"/>
      <c r="AP473" s="290"/>
      <c r="AQ473" s="290"/>
      <c r="AR473" s="290"/>
      <c r="AS473" s="290"/>
    </row>
    <row r="474" spans="1:45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0"/>
      <c r="AL474" s="290"/>
      <c r="AM474" s="290"/>
      <c r="AN474" s="290"/>
      <c r="AO474" s="290"/>
      <c r="AP474" s="290"/>
      <c r="AQ474" s="290"/>
      <c r="AR474" s="290"/>
      <c r="AS474" s="290"/>
    </row>
    <row r="475" spans="1:45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0"/>
      <c r="AL475" s="290"/>
      <c r="AM475" s="290"/>
      <c r="AN475" s="290"/>
      <c r="AO475" s="290"/>
      <c r="AP475" s="290"/>
      <c r="AQ475" s="290"/>
      <c r="AR475" s="290"/>
      <c r="AS475" s="290"/>
    </row>
    <row r="476" spans="1:45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0"/>
      <c r="AL476" s="290"/>
      <c r="AM476" s="290"/>
      <c r="AN476" s="290"/>
      <c r="AO476" s="290"/>
      <c r="AP476" s="290"/>
      <c r="AQ476" s="290"/>
      <c r="AR476" s="290"/>
      <c r="AS476" s="290"/>
    </row>
    <row r="477" spans="1:45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0"/>
      <c r="AL477" s="290"/>
      <c r="AM477" s="290"/>
      <c r="AN477" s="290"/>
      <c r="AO477" s="290"/>
      <c r="AP477" s="290"/>
      <c r="AQ477" s="290"/>
      <c r="AR477" s="290"/>
      <c r="AS477" s="290"/>
    </row>
    <row r="478" spans="1:45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0"/>
      <c r="AL478" s="290"/>
      <c r="AM478" s="290"/>
      <c r="AN478" s="290"/>
      <c r="AO478" s="290"/>
      <c r="AP478" s="290"/>
      <c r="AQ478" s="290"/>
      <c r="AR478" s="290"/>
      <c r="AS478" s="290"/>
    </row>
    <row r="479" spans="1:45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0"/>
      <c r="AL479" s="290"/>
      <c r="AM479" s="290"/>
      <c r="AN479" s="290"/>
      <c r="AO479" s="290"/>
      <c r="AP479" s="290"/>
      <c r="AQ479" s="290"/>
      <c r="AR479" s="290"/>
      <c r="AS479" s="290"/>
    </row>
    <row r="480" spans="1:45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0"/>
      <c r="AL480" s="290"/>
      <c r="AM480" s="290"/>
      <c r="AN480" s="290"/>
      <c r="AO480" s="290"/>
      <c r="AP480" s="290"/>
      <c r="AQ480" s="290"/>
      <c r="AR480" s="290"/>
      <c r="AS480" s="290"/>
    </row>
    <row r="481" spans="1:45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0"/>
      <c r="AL481" s="290"/>
      <c r="AM481" s="290"/>
      <c r="AN481" s="290"/>
      <c r="AO481" s="290"/>
      <c r="AP481" s="290"/>
      <c r="AQ481" s="290"/>
      <c r="AR481" s="290"/>
      <c r="AS481" s="290"/>
    </row>
    <row r="482" spans="1:45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0"/>
      <c r="AL482" s="290"/>
      <c r="AM482" s="290"/>
      <c r="AN482" s="290"/>
      <c r="AO482" s="290"/>
      <c r="AP482" s="290"/>
      <c r="AQ482" s="290"/>
      <c r="AR482" s="290"/>
      <c r="AS482" s="290"/>
    </row>
    <row r="483" spans="1:45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0"/>
      <c r="AL483" s="290"/>
      <c r="AM483" s="290"/>
      <c r="AN483" s="290"/>
      <c r="AO483" s="290"/>
      <c r="AP483" s="290"/>
      <c r="AQ483" s="290"/>
      <c r="AR483" s="290"/>
      <c r="AS483" s="290"/>
    </row>
    <row r="484" spans="1:45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0"/>
      <c r="AL484" s="290"/>
      <c r="AM484" s="290"/>
      <c r="AN484" s="290"/>
      <c r="AO484" s="290"/>
      <c r="AP484" s="290"/>
      <c r="AQ484" s="290"/>
      <c r="AR484" s="290"/>
      <c r="AS484" s="290"/>
    </row>
    <row r="485" spans="1:45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0"/>
      <c r="AL485" s="290"/>
      <c r="AM485" s="290"/>
      <c r="AN485" s="290"/>
      <c r="AO485" s="290"/>
      <c r="AP485" s="290"/>
      <c r="AQ485" s="290"/>
      <c r="AR485" s="290"/>
      <c r="AS485" s="290"/>
    </row>
    <row r="486" spans="1:45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0"/>
      <c r="AL486" s="290"/>
      <c r="AM486" s="290"/>
      <c r="AN486" s="290"/>
      <c r="AO486" s="290"/>
      <c r="AP486" s="290"/>
      <c r="AQ486" s="290"/>
      <c r="AR486" s="290"/>
      <c r="AS486" s="290"/>
    </row>
    <row r="487" spans="1:45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0"/>
      <c r="AL487" s="290"/>
      <c r="AM487" s="290"/>
      <c r="AN487" s="290"/>
      <c r="AO487" s="290"/>
      <c r="AP487" s="290"/>
      <c r="AQ487" s="290"/>
      <c r="AR487" s="290"/>
      <c r="AS487" s="290"/>
    </row>
    <row r="488" spans="1:45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0"/>
      <c r="AL488" s="290"/>
      <c r="AM488" s="290"/>
      <c r="AN488" s="290"/>
      <c r="AO488" s="290"/>
      <c r="AP488" s="290"/>
      <c r="AQ488" s="290"/>
      <c r="AR488" s="290"/>
      <c r="AS488" s="290"/>
    </row>
    <row r="489" spans="1:45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0"/>
      <c r="AL489" s="290"/>
      <c r="AM489" s="290"/>
      <c r="AN489" s="290"/>
      <c r="AO489" s="290"/>
      <c r="AP489" s="290"/>
      <c r="AQ489" s="290"/>
      <c r="AR489" s="290"/>
      <c r="AS489" s="290"/>
    </row>
    <row r="490" spans="1:45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0"/>
      <c r="AL490" s="290"/>
      <c r="AM490" s="290"/>
      <c r="AN490" s="290"/>
      <c r="AO490" s="290"/>
      <c r="AP490" s="290"/>
      <c r="AQ490" s="290"/>
      <c r="AR490" s="290"/>
      <c r="AS490" s="290"/>
    </row>
    <row r="491" spans="1:45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0"/>
      <c r="AL491" s="290"/>
      <c r="AM491" s="290"/>
      <c r="AN491" s="290"/>
      <c r="AO491" s="290"/>
      <c r="AP491" s="290"/>
      <c r="AQ491" s="290"/>
      <c r="AR491" s="290"/>
      <c r="AS491" s="290"/>
    </row>
    <row r="492" spans="1:45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0"/>
      <c r="AL492" s="290"/>
      <c r="AM492" s="290"/>
      <c r="AN492" s="290"/>
      <c r="AO492" s="290"/>
      <c r="AP492" s="290"/>
      <c r="AQ492" s="290"/>
      <c r="AR492" s="290"/>
      <c r="AS492" s="290"/>
    </row>
    <row r="493" spans="1:45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0"/>
      <c r="AL493" s="290"/>
      <c r="AM493" s="290"/>
      <c r="AN493" s="290"/>
      <c r="AO493" s="290"/>
      <c r="AP493" s="290"/>
      <c r="AQ493" s="290"/>
      <c r="AR493" s="290"/>
      <c r="AS493" s="290"/>
    </row>
    <row r="494" spans="1:45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0"/>
      <c r="AL494" s="290"/>
      <c r="AM494" s="290"/>
      <c r="AN494" s="290"/>
      <c r="AO494" s="290"/>
      <c r="AP494" s="290"/>
      <c r="AQ494" s="290"/>
      <c r="AR494" s="290"/>
      <c r="AS494" s="290"/>
    </row>
    <row r="495" spans="1:45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0"/>
      <c r="AL495" s="290"/>
      <c r="AM495" s="290"/>
      <c r="AN495" s="290"/>
      <c r="AO495" s="290"/>
      <c r="AP495" s="290"/>
      <c r="AQ495" s="290"/>
      <c r="AR495" s="290"/>
      <c r="AS495" s="290"/>
    </row>
    <row r="496" spans="1:45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0"/>
      <c r="AL496" s="290"/>
      <c r="AM496" s="290"/>
      <c r="AN496" s="290"/>
      <c r="AO496" s="290"/>
      <c r="AP496" s="290"/>
      <c r="AQ496" s="290"/>
      <c r="AR496" s="290"/>
      <c r="AS496" s="290"/>
    </row>
    <row r="497" spans="1:45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0"/>
      <c r="AL497" s="290"/>
      <c r="AM497" s="290"/>
      <c r="AN497" s="290"/>
      <c r="AO497" s="290"/>
      <c r="AP497" s="290"/>
      <c r="AQ497" s="290"/>
      <c r="AR497" s="290"/>
      <c r="AS497" s="290"/>
    </row>
    <row r="498" spans="1:45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0"/>
      <c r="AL498" s="290"/>
      <c r="AM498" s="290"/>
      <c r="AN498" s="290"/>
      <c r="AO498" s="290"/>
      <c r="AP498" s="290"/>
      <c r="AQ498" s="290"/>
      <c r="AR498" s="290"/>
      <c r="AS498" s="290"/>
    </row>
    <row r="499" spans="1:45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0"/>
      <c r="AL499" s="290"/>
      <c r="AM499" s="290"/>
      <c r="AN499" s="290"/>
      <c r="AO499" s="290"/>
      <c r="AP499" s="290"/>
      <c r="AQ499" s="290"/>
      <c r="AR499" s="290"/>
      <c r="AS499" s="290"/>
    </row>
    <row r="500" spans="1:45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0"/>
      <c r="AL500" s="290"/>
      <c r="AM500" s="290"/>
      <c r="AN500" s="290"/>
      <c r="AO500" s="290"/>
      <c r="AP500" s="290"/>
      <c r="AQ500" s="290"/>
      <c r="AR500" s="290"/>
      <c r="AS500" s="290"/>
    </row>
    <row r="501" spans="1:45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0"/>
      <c r="AL501" s="290"/>
      <c r="AM501" s="290"/>
      <c r="AN501" s="290"/>
      <c r="AO501" s="290"/>
      <c r="AP501" s="290"/>
      <c r="AQ501" s="290"/>
      <c r="AR501" s="290"/>
      <c r="AS501" s="290"/>
    </row>
    <row r="502" spans="1:45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0"/>
      <c r="AL502" s="290"/>
      <c r="AM502" s="290"/>
      <c r="AN502" s="290"/>
      <c r="AO502" s="290"/>
      <c r="AP502" s="290"/>
      <c r="AQ502" s="290"/>
      <c r="AR502" s="290"/>
      <c r="AS502" s="290"/>
    </row>
    <row r="503" spans="1:45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0"/>
      <c r="AL503" s="290"/>
      <c r="AM503" s="290"/>
      <c r="AN503" s="290"/>
      <c r="AO503" s="290"/>
      <c r="AP503" s="290"/>
      <c r="AQ503" s="290"/>
      <c r="AR503" s="290"/>
      <c r="AS503" s="290"/>
    </row>
    <row r="504" spans="1:45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0"/>
      <c r="AL504" s="290"/>
      <c r="AM504" s="290"/>
      <c r="AN504" s="290"/>
      <c r="AO504" s="290"/>
      <c r="AP504" s="290"/>
      <c r="AQ504" s="290"/>
      <c r="AR504" s="290"/>
      <c r="AS504" s="290"/>
    </row>
    <row r="505" spans="1:45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0"/>
      <c r="AL505" s="290"/>
      <c r="AM505" s="290"/>
      <c r="AN505" s="290"/>
      <c r="AO505" s="290"/>
      <c r="AP505" s="290"/>
      <c r="AQ505" s="290"/>
      <c r="AR505" s="290"/>
      <c r="AS505" s="290"/>
    </row>
    <row r="506" spans="1:45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0"/>
      <c r="AL506" s="290"/>
      <c r="AM506" s="290"/>
      <c r="AN506" s="290"/>
      <c r="AO506" s="290"/>
      <c r="AP506" s="290"/>
      <c r="AQ506" s="290"/>
      <c r="AR506" s="290"/>
      <c r="AS506" s="290"/>
    </row>
    <row r="507" spans="1:45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0"/>
      <c r="AL507" s="290"/>
      <c r="AM507" s="290"/>
      <c r="AN507" s="290"/>
      <c r="AO507" s="290"/>
      <c r="AP507" s="290"/>
      <c r="AQ507" s="290"/>
      <c r="AR507" s="290"/>
      <c r="AS507" s="290"/>
    </row>
    <row r="508" spans="1:45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0"/>
      <c r="AL508" s="290"/>
      <c r="AM508" s="290"/>
      <c r="AN508" s="290"/>
      <c r="AO508" s="290"/>
      <c r="AP508" s="290"/>
      <c r="AQ508" s="290"/>
      <c r="AR508" s="290"/>
      <c r="AS508" s="290"/>
    </row>
    <row r="509" spans="1:45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0"/>
      <c r="AL509" s="290"/>
      <c r="AM509" s="290"/>
      <c r="AN509" s="290"/>
      <c r="AO509" s="290"/>
      <c r="AP509" s="290"/>
      <c r="AQ509" s="290"/>
      <c r="AR509" s="290"/>
      <c r="AS509" s="290"/>
    </row>
    <row r="510" spans="1:45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0"/>
      <c r="AL510" s="290"/>
      <c r="AM510" s="290"/>
      <c r="AN510" s="290"/>
      <c r="AO510" s="290"/>
      <c r="AP510" s="290"/>
      <c r="AQ510" s="290"/>
      <c r="AR510" s="290"/>
      <c r="AS510" s="290"/>
    </row>
    <row r="511" spans="1:45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0"/>
      <c r="AL511" s="290"/>
      <c r="AM511" s="290"/>
      <c r="AN511" s="290"/>
      <c r="AO511" s="290"/>
      <c r="AP511" s="290"/>
      <c r="AQ511" s="290"/>
      <c r="AR511" s="290"/>
      <c r="AS511" s="290"/>
    </row>
    <row r="512" spans="1:45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0"/>
      <c r="AL512" s="290"/>
      <c r="AM512" s="290"/>
      <c r="AN512" s="290"/>
      <c r="AO512" s="290"/>
      <c r="AP512" s="290"/>
      <c r="AQ512" s="290"/>
      <c r="AR512" s="290"/>
      <c r="AS512" s="290"/>
    </row>
    <row r="513" spans="1:45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0"/>
      <c r="AL513" s="290"/>
      <c r="AM513" s="290"/>
      <c r="AN513" s="290"/>
      <c r="AO513" s="290"/>
      <c r="AP513" s="290"/>
      <c r="AQ513" s="290"/>
      <c r="AR513" s="290"/>
      <c r="AS513" s="290"/>
    </row>
    <row r="514" spans="1:45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0"/>
      <c r="AL514" s="290"/>
      <c r="AM514" s="290"/>
      <c r="AN514" s="290"/>
      <c r="AO514" s="290"/>
      <c r="AP514" s="290"/>
      <c r="AQ514" s="290"/>
      <c r="AR514" s="290"/>
      <c r="AS514" s="290"/>
    </row>
    <row r="515" spans="1:45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0"/>
      <c r="AL515" s="290"/>
      <c r="AM515" s="290"/>
      <c r="AN515" s="290"/>
      <c r="AO515" s="290"/>
      <c r="AP515" s="290"/>
      <c r="AQ515" s="290"/>
      <c r="AR515" s="290"/>
      <c r="AS515" s="290"/>
    </row>
    <row r="516" spans="1:45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0"/>
      <c r="AL516" s="290"/>
      <c r="AM516" s="290"/>
      <c r="AN516" s="290"/>
      <c r="AO516" s="290"/>
      <c r="AP516" s="290"/>
      <c r="AQ516" s="290"/>
      <c r="AR516" s="290"/>
      <c r="AS516" s="290"/>
    </row>
    <row r="517" spans="1:45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0"/>
      <c r="AL517" s="290"/>
      <c r="AM517" s="290"/>
      <c r="AN517" s="290"/>
      <c r="AO517" s="290"/>
      <c r="AP517" s="290"/>
      <c r="AQ517" s="290"/>
      <c r="AR517" s="290"/>
      <c r="AS517" s="290"/>
    </row>
    <row r="518" spans="1:45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0"/>
      <c r="AL518" s="290"/>
      <c r="AM518" s="290"/>
      <c r="AN518" s="290"/>
      <c r="AO518" s="290"/>
      <c r="AP518" s="290"/>
      <c r="AQ518" s="290"/>
      <c r="AR518" s="290"/>
      <c r="AS518" s="290"/>
    </row>
    <row r="519" spans="1:45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0"/>
      <c r="AL519" s="290"/>
      <c r="AM519" s="290"/>
      <c r="AN519" s="290"/>
      <c r="AO519" s="290"/>
      <c r="AP519" s="290"/>
      <c r="AQ519" s="290"/>
      <c r="AR519" s="290"/>
      <c r="AS519" s="290"/>
    </row>
    <row r="520" spans="1:45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0"/>
      <c r="AL520" s="290"/>
      <c r="AM520" s="290"/>
      <c r="AN520" s="290"/>
      <c r="AO520" s="290"/>
      <c r="AP520" s="290"/>
      <c r="AQ520" s="290"/>
      <c r="AR520" s="290"/>
      <c r="AS520" s="290"/>
    </row>
    <row r="521" spans="1:45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0"/>
      <c r="AL521" s="290"/>
      <c r="AM521" s="290"/>
      <c r="AN521" s="290"/>
      <c r="AO521" s="290"/>
      <c r="AP521" s="290"/>
      <c r="AQ521" s="290"/>
      <c r="AR521" s="290"/>
      <c r="AS521" s="290"/>
    </row>
    <row r="522" spans="1:45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0"/>
      <c r="AL522" s="290"/>
      <c r="AM522" s="290"/>
      <c r="AN522" s="290"/>
      <c r="AO522" s="290"/>
      <c r="AP522" s="290"/>
      <c r="AQ522" s="290"/>
      <c r="AR522" s="290"/>
      <c r="AS522" s="290"/>
    </row>
    <row r="523" spans="1:45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0"/>
      <c r="AL523" s="290"/>
      <c r="AM523" s="290"/>
      <c r="AN523" s="290"/>
      <c r="AO523" s="290"/>
      <c r="AP523" s="290"/>
      <c r="AQ523" s="290"/>
      <c r="AR523" s="290"/>
      <c r="AS523" s="290"/>
    </row>
    <row r="524" spans="1:45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0"/>
      <c r="AL524" s="290"/>
      <c r="AM524" s="290"/>
      <c r="AN524" s="290"/>
      <c r="AO524" s="290"/>
      <c r="AP524" s="290"/>
      <c r="AQ524" s="290"/>
      <c r="AR524" s="290"/>
      <c r="AS524" s="290"/>
    </row>
    <row r="525" spans="1:45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0"/>
      <c r="AL525" s="290"/>
      <c r="AM525" s="290"/>
      <c r="AN525" s="290"/>
      <c r="AO525" s="290"/>
      <c r="AP525" s="290"/>
      <c r="AQ525" s="290"/>
      <c r="AR525" s="290"/>
      <c r="AS525" s="290"/>
    </row>
    <row r="526" spans="1:45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0"/>
      <c r="AL526" s="290"/>
      <c r="AM526" s="290"/>
      <c r="AN526" s="290"/>
      <c r="AO526" s="290"/>
      <c r="AP526" s="290"/>
      <c r="AQ526" s="290"/>
      <c r="AR526" s="290"/>
      <c r="AS526" s="290"/>
    </row>
    <row r="527" spans="1:45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0"/>
      <c r="AL527" s="290"/>
      <c r="AM527" s="290"/>
      <c r="AN527" s="290"/>
      <c r="AO527" s="290"/>
      <c r="AP527" s="290"/>
      <c r="AQ527" s="290"/>
      <c r="AR527" s="290"/>
      <c r="AS527" s="290"/>
    </row>
    <row r="528" spans="1:45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0"/>
      <c r="AL528" s="290"/>
      <c r="AM528" s="290"/>
      <c r="AN528" s="290"/>
      <c r="AO528" s="290"/>
      <c r="AP528" s="290"/>
      <c r="AQ528" s="290"/>
      <c r="AR528" s="290"/>
      <c r="AS528" s="290"/>
    </row>
    <row r="529" spans="1:45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0"/>
      <c r="AL529" s="290"/>
      <c r="AM529" s="290"/>
      <c r="AN529" s="290"/>
      <c r="AO529" s="290"/>
      <c r="AP529" s="290"/>
      <c r="AQ529" s="290"/>
      <c r="AR529" s="290"/>
      <c r="AS529" s="290"/>
    </row>
    <row r="530" spans="1:45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0"/>
      <c r="AL530" s="290"/>
      <c r="AM530" s="290"/>
      <c r="AN530" s="290"/>
      <c r="AO530" s="290"/>
      <c r="AP530" s="290"/>
      <c r="AQ530" s="290"/>
      <c r="AR530" s="290"/>
      <c r="AS530" s="290"/>
    </row>
    <row r="531" spans="1:45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0"/>
      <c r="AL531" s="290"/>
      <c r="AM531" s="290"/>
      <c r="AN531" s="290"/>
      <c r="AO531" s="290"/>
      <c r="AP531" s="290"/>
      <c r="AQ531" s="290"/>
      <c r="AR531" s="290"/>
      <c r="AS531" s="290"/>
    </row>
    <row r="532" spans="1:45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0"/>
      <c r="AL532" s="290"/>
      <c r="AM532" s="290"/>
      <c r="AN532" s="290"/>
      <c r="AO532" s="290"/>
      <c r="AP532" s="290"/>
      <c r="AQ532" s="290"/>
      <c r="AR532" s="290"/>
      <c r="AS532" s="290"/>
    </row>
    <row r="533" spans="1:45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0"/>
      <c r="AL533" s="290"/>
      <c r="AM533" s="290"/>
      <c r="AN533" s="290"/>
      <c r="AO533" s="290"/>
      <c r="AP533" s="290"/>
      <c r="AQ533" s="290"/>
      <c r="AR533" s="290"/>
      <c r="AS533" s="290"/>
    </row>
    <row r="534" spans="1:45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0"/>
      <c r="AL534" s="290"/>
      <c r="AM534" s="290"/>
      <c r="AN534" s="290"/>
      <c r="AO534" s="290"/>
      <c r="AP534" s="290"/>
      <c r="AQ534" s="290"/>
      <c r="AR534" s="290"/>
      <c r="AS534" s="290"/>
    </row>
    <row r="535" spans="1:45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0"/>
      <c r="AL535" s="290"/>
      <c r="AM535" s="290"/>
      <c r="AN535" s="290"/>
      <c r="AO535" s="290"/>
      <c r="AP535" s="290"/>
      <c r="AQ535" s="290"/>
      <c r="AR535" s="290"/>
      <c r="AS535" s="290"/>
    </row>
    <row r="536" spans="1:45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0"/>
      <c r="AL536" s="290"/>
      <c r="AM536" s="290"/>
      <c r="AN536" s="290"/>
      <c r="AO536" s="290"/>
      <c r="AP536" s="290"/>
      <c r="AQ536" s="290"/>
      <c r="AR536" s="290"/>
      <c r="AS536" s="290"/>
    </row>
    <row r="537" spans="1:45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0"/>
      <c r="AL537" s="290"/>
      <c r="AM537" s="290"/>
      <c r="AN537" s="290"/>
      <c r="AO537" s="290"/>
      <c r="AP537" s="290"/>
      <c r="AQ537" s="290"/>
      <c r="AR537" s="290"/>
      <c r="AS537" s="290"/>
    </row>
    <row r="538" spans="1:45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0"/>
      <c r="AL538" s="290"/>
      <c r="AM538" s="290"/>
      <c r="AN538" s="290"/>
      <c r="AO538" s="290"/>
      <c r="AP538" s="290"/>
      <c r="AQ538" s="290"/>
      <c r="AR538" s="290"/>
      <c r="AS538" s="290"/>
    </row>
    <row r="539" spans="1:45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0"/>
      <c r="AL539" s="290"/>
      <c r="AM539" s="290"/>
      <c r="AN539" s="290"/>
      <c r="AO539" s="290"/>
      <c r="AP539" s="290"/>
      <c r="AQ539" s="290"/>
      <c r="AR539" s="290"/>
      <c r="AS539" s="290"/>
    </row>
    <row r="540" spans="1:45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0"/>
      <c r="AL540" s="290"/>
      <c r="AM540" s="290"/>
      <c r="AN540" s="290"/>
      <c r="AO540" s="290"/>
      <c r="AP540" s="290"/>
      <c r="AQ540" s="290"/>
      <c r="AR540" s="290"/>
      <c r="AS540" s="290"/>
    </row>
    <row r="541" spans="1:45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0"/>
      <c r="AL541" s="290"/>
      <c r="AM541" s="290"/>
      <c r="AN541" s="290"/>
      <c r="AO541" s="290"/>
      <c r="AP541" s="290"/>
      <c r="AQ541" s="290"/>
      <c r="AR541" s="290"/>
      <c r="AS541" s="290"/>
    </row>
    <row r="542" spans="1:45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0"/>
      <c r="AL542" s="290"/>
      <c r="AM542" s="290"/>
      <c r="AN542" s="290"/>
      <c r="AO542" s="290"/>
      <c r="AP542" s="290"/>
      <c r="AQ542" s="290"/>
      <c r="AR542" s="290"/>
      <c r="AS542" s="290"/>
    </row>
    <row r="543" spans="1:45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0"/>
      <c r="AL543" s="290"/>
      <c r="AM543" s="290"/>
      <c r="AN543" s="290"/>
      <c r="AO543" s="290"/>
      <c r="AP543" s="290"/>
      <c r="AQ543" s="290"/>
      <c r="AR543" s="290"/>
      <c r="AS543" s="290"/>
    </row>
    <row r="544" spans="1:45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0"/>
      <c r="AL544" s="290"/>
      <c r="AM544" s="290"/>
      <c r="AN544" s="290"/>
      <c r="AO544" s="290"/>
      <c r="AP544" s="290"/>
      <c r="AQ544" s="290"/>
      <c r="AR544" s="290"/>
      <c r="AS544" s="290"/>
    </row>
    <row r="545" spans="1:45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0"/>
      <c r="AL545" s="290"/>
      <c r="AM545" s="290"/>
      <c r="AN545" s="290"/>
      <c r="AO545" s="290"/>
      <c r="AP545" s="290"/>
      <c r="AQ545" s="290"/>
      <c r="AR545" s="290"/>
      <c r="AS545" s="290"/>
    </row>
    <row r="546" spans="1:45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0"/>
      <c r="AL546" s="290"/>
      <c r="AM546" s="290"/>
      <c r="AN546" s="290"/>
      <c r="AO546" s="290"/>
      <c r="AP546" s="290"/>
      <c r="AQ546" s="290"/>
      <c r="AR546" s="290"/>
      <c r="AS546" s="290"/>
    </row>
    <row r="547" spans="1:45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0"/>
      <c r="AL547" s="290"/>
      <c r="AM547" s="290"/>
      <c r="AN547" s="290"/>
      <c r="AO547" s="290"/>
      <c r="AP547" s="290"/>
      <c r="AQ547" s="290"/>
      <c r="AR547" s="290"/>
      <c r="AS547" s="290"/>
    </row>
    <row r="548" spans="1:45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0"/>
      <c r="AL548" s="290"/>
      <c r="AM548" s="290"/>
      <c r="AN548" s="290"/>
      <c r="AO548" s="290"/>
      <c r="AP548" s="290"/>
      <c r="AQ548" s="290"/>
      <c r="AR548" s="290"/>
      <c r="AS548" s="290"/>
    </row>
    <row r="549" spans="1:45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0"/>
      <c r="AL549" s="290"/>
      <c r="AM549" s="290"/>
      <c r="AN549" s="290"/>
      <c r="AO549" s="290"/>
      <c r="AP549" s="290"/>
      <c r="AQ549" s="290"/>
      <c r="AR549" s="290"/>
      <c r="AS549" s="290"/>
    </row>
    <row r="550" spans="1:45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0"/>
      <c r="AL550" s="290"/>
      <c r="AM550" s="290"/>
      <c r="AN550" s="290"/>
      <c r="AO550" s="290"/>
      <c r="AP550" s="290"/>
      <c r="AQ550" s="290"/>
      <c r="AR550" s="290"/>
      <c r="AS550" s="290"/>
    </row>
    <row r="551" spans="1:45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0"/>
      <c r="AL551" s="290"/>
      <c r="AM551" s="290"/>
      <c r="AN551" s="290"/>
      <c r="AO551" s="290"/>
      <c r="AP551" s="290"/>
      <c r="AQ551" s="290"/>
      <c r="AR551" s="290"/>
      <c r="AS551" s="290"/>
    </row>
    <row r="552" spans="1:45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0"/>
      <c r="AL552" s="290"/>
      <c r="AM552" s="290"/>
      <c r="AN552" s="290"/>
      <c r="AO552" s="290"/>
      <c r="AP552" s="290"/>
      <c r="AQ552" s="290"/>
      <c r="AR552" s="290"/>
      <c r="AS552" s="290"/>
    </row>
    <row r="553" spans="1:45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0"/>
      <c r="AL553" s="290"/>
      <c r="AM553" s="290"/>
      <c r="AN553" s="290"/>
      <c r="AO553" s="290"/>
      <c r="AP553" s="290"/>
      <c r="AQ553" s="290"/>
      <c r="AR553" s="290"/>
      <c r="AS553" s="290"/>
    </row>
    <row r="554" spans="1:45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0"/>
      <c r="AL554" s="290"/>
      <c r="AM554" s="290"/>
      <c r="AN554" s="290"/>
      <c r="AO554" s="290"/>
      <c r="AP554" s="290"/>
      <c r="AQ554" s="290"/>
      <c r="AR554" s="290"/>
      <c r="AS554" s="290"/>
    </row>
    <row r="555" spans="1:45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0"/>
      <c r="AL555" s="290"/>
      <c r="AM555" s="290"/>
      <c r="AN555" s="290"/>
      <c r="AO555" s="290"/>
      <c r="AP555" s="290"/>
      <c r="AQ555" s="290"/>
      <c r="AR555" s="290"/>
      <c r="AS555" s="290"/>
    </row>
    <row r="556" spans="1:45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0"/>
      <c r="AL556" s="290"/>
      <c r="AM556" s="290"/>
      <c r="AN556" s="290"/>
      <c r="AO556" s="290"/>
      <c r="AP556" s="290"/>
      <c r="AQ556" s="290"/>
      <c r="AR556" s="290"/>
      <c r="AS556" s="290"/>
    </row>
    <row r="557" spans="1:45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0"/>
      <c r="AL557" s="290"/>
      <c r="AM557" s="290"/>
      <c r="AN557" s="290"/>
      <c r="AO557" s="290"/>
      <c r="AP557" s="290"/>
      <c r="AQ557" s="290"/>
      <c r="AR557" s="290"/>
      <c r="AS557" s="290"/>
    </row>
    <row r="558" spans="1:45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0"/>
      <c r="AL558" s="290"/>
      <c r="AM558" s="290"/>
      <c r="AN558" s="290"/>
      <c r="AO558" s="290"/>
      <c r="AP558" s="290"/>
      <c r="AQ558" s="290"/>
      <c r="AR558" s="290"/>
      <c r="AS558" s="290"/>
    </row>
    <row r="559" spans="1:45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0"/>
      <c r="AL559" s="290"/>
      <c r="AM559" s="290"/>
      <c r="AN559" s="290"/>
      <c r="AO559" s="290"/>
      <c r="AP559" s="290"/>
      <c r="AQ559" s="290"/>
      <c r="AR559" s="290"/>
      <c r="AS559" s="290"/>
    </row>
    <row r="560" spans="1:45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0"/>
      <c r="AL560" s="290"/>
      <c r="AM560" s="290"/>
      <c r="AN560" s="290"/>
      <c r="AO560" s="290"/>
      <c r="AP560" s="290"/>
      <c r="AQ560" s="290"/>
      <c r="AR560" s="290"/>
      <c r="AS560" s="290"/>
    </row>
    <row r="561" spans="1:45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0"/>
      <c r="AL561" s="290"/>
      <c r="AM561" s="290"/>
      <c r="AN561" s="290"/>
      <c r="AO561" s="290"/>
      <c r="AP561" s="290"/>
      <c r="AQ561" s="290"/>
      <c r="AR561" s="290"/>
      <c r="AS561" s="290"/>
    </row>
    <row r="562" spans="1:45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0"/>
      <c r="AL562" s="290"/>
      <c r="AM562" s="290"/>
      <c r="AN562" s="290"/>
      <c r="AO562" s="290"/>
      <c r="AP562" s="290"/>
      <c r="AQ562" s="290"/>
      <c r="AR562" s="290"/>
      <c r="AS562" s="290"/>
    </row>
    <row r="563" spans="1:45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0"/>
      <c r="AL563" s="290"/>
      <c r="AM563" s="290"/>
      <c r="AN563" s="290"/>
      <c r="AO563" s="290"/>
      <c r="AP563" s="290"/>
      <c r="AQ563" s="290"/>
      <c r="AR563" s="290"/>
      <c r="AS563" s="290"/>
    </row>
    <row r="564" spans="1:45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0"/>
      <c r="AL564" s="290"/>
      <c r="AM564" s="290"/>
      <c r="AN564" s="290"/>
      <c r="AO564" s="290"/>
      <c r="AP564" s="290"/>
      <c r="AQ564" s="290"/>
      <c r="AR564" s="290"/>
      <c r="AS564" s="290"/>
    </row>
    <row r="565" spans="1:45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0"/>
      <c r="AL565" s="290"/>
      <c r="AM565" s="290"/>
      <c r="AN565" s="290"/>
      <c r="AO565" s="290"/>
      <c r="AP565" s="290"/>
      <c r="AQ565" s="290"/>
      <c r="AR565" s="290"/>
      <c r="AS565" s="290"/>
    </row>
    <row r="566" spans="1:45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0"/>
      <c r="AL566" s="290"/>
      <c r="AM566" s="290"/>
      <c r="AN566" s="290"/>
      <c r="AO566" s="290"/>
      <c r="AP566" s="290"/>
      <c r="AQ566" s="290"/>
      <c r="AR566" s="290"/>
      <c r="AS566" s="290"/>
    </row>
    <row r="567" spans="1:45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0"/>
      <c r="AL567" s="290"/>
      <c r="AM567" s="290"/>
      <c r="AN567" s="290"/>
      <c r="AO567" s="290"/>
      <c r="AP567" s="290"/>
      <c r="AQ567" s="290"/>
      <c r="AR567" s="290"/>
      <c r="AS567" s="290"/>
    </row>
    <row r="568" spans="1:45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0"/>
      <c r="AL568" s="290"/>
      <c r="AM568" s="290"/>
      <c r="AN568" s="290"/>
      <c r="AO568" s="290"/>
      <c r="AP568" s="290"/>
      <c r="AQ568" s="290"/>
      <c r="AR568" s="290"/>
      <c r="AS568" s="290"/>
    </row>
    <row r="569" spans="1:45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0"/>
      <c r="AL569" s="290"/>
      <c r="AM569" s="290"/>
      <c r="AN569" s="290"/>
      <c r="AO569" s="290"/>
      <c r="AP569" s="290"/>
      <c r="AQ569" s="290"/>
      <c r="AR569" s="290"/>
      <c r="AS569" s="290"/>
    </row>
    <row r="570" spans="1:45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0"/>
      <c r="AL570" s="290"/>
      <c r="AM570" s="290"/>
      <c r="AN570" s="290"/>
      <c r="AO570" s="290"/>
      <c r="AP570" s="290"/>
      <c r="AQ570" s="290"/>
      <c r="AR570" s="290"/>
      <c r="AS570" s="290"/>
    </row>
    <row r="571" spans="1:45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0"/>
      <c r="AL571" s="290"/>
      <c r="AM571" s="290"/>
      <c r="AN571" s="290"/>
      <c r="AO571" s="290"/>
      <c r="AP571" s="290"/>
      <c r="AQ571" s="290"/>
      <c r="AR571" s="290"/>
      <c r="AS571" s="290"/>
    </row>
    <row r="572" spans="1:45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0"/>
      <c r="AL572" s="290"/>
      <c r="AM572" s="290"/>
      <c r="AN572" s="290"/>
      <c r="AO572" s="290"/>
      <c r="AP572" s="290"/>
      <c r="AQ572" s="290"/>
      <c r="AR572" s="290"/>
      <c r="AS572" s="290"/>
    </row>
    <row r="573" spans="1:45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0"/>
      <c r="AL573" s="290"/>
      <c r="AM573" s="290"/>
      <c r="AN573" s="290"/>
      <c r="AO573" s="290"/>
      <c r="AP573" s="290"/>
      <c r="AQ573" s="290"/>
      <c r="AR573" s="290"/>
      <c r="AS573" s="290"/>
    </row>
    <row r="574" spans="1:45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0"/>
      <c r="AL574" s="290"/>
      <c r="AM574" s="290"/>
      <c r="AN574" s="290"/>
      <c r="AO574" s="290"/>
      <c r="AP574" s="290"/>
      <c r="AQ574" s="290"/>
      <c r="AR574" s="290"/>
      <c r="AS574" s="290"/>
    </row>
    <row r="575" spans="1:45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0"/>
      <c r="AL575" s="290"/>
      <c r="AM575" s="290"/>
      <c r="AN575" s="290"/>
      <c r="AO575" s="290"/>
      <c r="AP575" s="290"/>
      <c r="AQ575" s="290"/>
      <c r="AR575" s="290"/>
      <c r="AS575" s="290"/>
    </row>
    <row r="576" spans="1:45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0"/>
      <c r="AL576" s="290"/>
      <c r="AM576" s="290"/>
      <c r="AN576" s="290"/>
      <c r="AO576" s="290"/>
      <c r="AP576" s="290"/>
      <c r="AQ576" s="290"/>
      <c r="AR576" s="290"/>
      <c r="AS576" s="290"/>
    </row>
    <row r="577" spans="1:45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0"/>
      <c r="AL577" s="290"/>
      <c r="AM577" s="290"/>
      <c r="AN577" s="290"/>
      <c r="AO577" s="290"/>
      <c r="AP577" s="290"/>
      <c r="AQ577" s="290"/>
      <c r="AR577" s="290"/>
      <c r="AS577" s="290"/>
    </row>
    <row r="578" spans="1:45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0"/>
      <c r="AL578" s="290"/>
      <c r="AM578" s="290"/>
      <c r="AN578" s="290"/>
      <c r="AO578" s="290"/>
      <c r="AP578" s="290"/>
      <c r="AQ578" s="290"/>
      <c r="AR578" s="290"/>
      <c r="AS578" s="290"/>
    </row>
    <row r="579" spans="1:45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0"/>
      <c r="AL579" s="290"/>
      <c r="AM579" s="290"/>
      <c r="AN579" s="290"/>
      <c r="AO579" s="290"/>
      <c r="AP579" s="290"/>
      <c r="AQ579" s="290"/>
      <c r="AR579" s="290"/>
      <c r="AS579" s="290"/>
    </row>
    <row r="580" spans="1:45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0"/>
      <c r="AL580" s="290"/>
      <c r="AM580" s="290"/>
      <c r="AN580" s="290"/>
      <c r="AO580" s="290"/>
      <c r="AP580" s="290"/>
      <c r="AQ580" s="290"/>
      <c r="AR580" s="290"/>
      <c r="AS580" s="290"/>
    </row>
    <row r="581" spans="1:45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0"/>
      <c r="AL581" s="290"/>
      <c r="AM581" s="290"/>
      <c r="AN581" s="290"/>
      <c r="AO581" s="290"/>
      <c r="AP581" s="290"/>
      <c r="AQ581" s="290"/>
      <c r="AR581" s="290"/>
      <c r="AS581" s="290"/>
    </row>
    <row r="582" spans="1:45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0"/>
      <c r="AL582" s="290"/>
      <c r="AM582" s="290"/>
      <c r="AN582" s="290"/>
      <c r="AO582" s="290"/>
      <c r="AP582" s="290"/>
      <c r="AQ582" s="290"/>
      <c r="AR582" s="290"/>
      <c r="AS582" s="290"/>
    </row>
    <row r="583" spans="1:45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0"/>
      <c r="AL583" s="290"/>
      <c r="AM583" s="290"/>
      <c r="AN583" s="290"/>
      <c r="AO583" s="290"/>
      <c r="AP583" s="290"/>
      <c r="AQ583" s="290"/>
      <c r="AR583" s="290"/>
      <c r="AS583" s="290"/>
    </row>
    <row r="584" spans="1:45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0"/>
      <c r="AL584" s="290"/>
      <c r="AM584" s="290"/>
      <c r="AN584" s="290"/>
      <c r="AO584" s="290"/>
      <c r="AP584" s="290"/>
      <c r="AQ584" s="290"/>
      <c r="AR584" s="290"/>
      <c r="AS584" s="290"/>
    </row>
    <row r="585" spans="1:45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0"/>
      <c r="AL585" s="290"/>
      <c r="AM585" s="290"/>
      <c r="AN585" s="290"/>
      <c r="AO585" s="290"/>
      <c r="AP585" s="290"/>
      <c r="AQ585" s="290"/>
      <c r="AR585" s="290"/>
      <c r="AS585" s="290"/>
    </row>
    <row r="586" spans="1:45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0"/>
      <c r="AL586" s="290"/>
      <c r="AM586" s="290"/>
      <c r="AN586" s="290"/>
      <c r="AO586" s="290"/>
      <c r="AP586" s="290"/>
      <c r="AQ586" s="290"/>
      <c r="AR586" s="290"/>
      <c r="AS586" s="290"/>
    </row>
    <row r="587" spans="1:45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0"/>
      <c r="AL587" s="290"/>
      <c r="AM587" s="290"/>
      <c r="AN587" s="290"/>
      <c r="AO587" s="290"/>
      <c r="AP587" s="290"/>
      <c r="AQ587" s="290"/>
      <c r="AR587" s="290"/>
      <c r="AS587" s="290"/>
    </row>
    <row r="588" spans="1:45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0"/>
      <c r="AL588" s="290"/>
      <c r="AM588" s="290"/>
      <c r="AN588" s="290"/>
      <c r="AO588" s="290"/>
      <c r="AP588" s="290"/>
      <c r="AQ588" s="290"/>
      <c r="AR588" s="290"/>
      <c r="AS588" s="290"/>
    </row>
    <row r="589" spans="1:45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0"/>
      <c r="AL589" s="290"/>
      <c r="AM589" s="290"/>
      <c r="AN589" s="290"/>
      <c r="AO589" s="290"/>
      <c r="AP589" s="290"/>
      <c r="AQ589" s="290"/>
      <c r="AR589" s="290"/>
      <c r="AS589" s="290"/>
    </row>
    <row r="590" spans="1:45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0"/>
      <c r="AL590" s="290"/>
      <c r="AM590" s="290"/>
      <c r="AN590" s="290"/>
      <c r="AO590" s="290"/>
      <c r="AP590" s="290"/>
      <c r="AQ590" s="290"/>
      <c r="AR590" s="290"/>
      <c r="AS590" s="290"/>
    </row>
    <row r="591" spans="1:45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0"/>
      <c r="AL591" s="290"/>
      <c r="AM591" s="290"/>
      <c r="AN591" s="290"/>
      <c r="AO591" s="290"/>
      <c r="AP591" s="290"/>
      <c r="AQ591" s="290"/>
      <c r="AR591" s="290"/>
      <c r="AS591" s="290"/>
    </row>
    <row r="592" spans="1:45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0"/>
      <c r="AL592" s="290"/>
      <c r="AM592" s="290"/>
      <c r="AN592" s="290"/>
      <c r="AO592" s="290"/>
      <c r="AP592" s="290"/>
      <c r="AQ592" s="290"/>
      <c r="AR592" s="290"/>
      <c r="AS592" s="290"/>
    </row>
    <row r="593" spans="1:45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0"/>
      <c r="AL593" s="290"/>
      <c r="AM593" s="290"/>
      <c r="AN593" s="290"/>
      <c r="AO593" s="290"/>
      <c r="AP593" s="290"/>
      <c r="AQ593" s="290"/>
      <c r="AR593" s="290"/>
      <c r="AS593" s="290"/>
    </row>
    <row r="594" spans="1:45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0"/>
      <c r="AL594" s="290"/>
      <c r="AM594" s="290"/>
      <c r="AN594" s="290"/>
      <c r="AO594" s="290"/>
      <c r="AP594" s="290"/>
      <c r="AQ594" s="290"/>
      <c r="AR594" s="290"/>
      <c r="AS594" s="290"/>
    </row>
    <row r="595" spans="1:45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0"/>
      <c r="AL595" s="290"/>
      <c r="AM595" s="290"/>
      <c r="AN595" s="290"/>
      <c r="AO595" s="290"/>
      <c r="AP595" s="290"/>
      <c r="AQ595" s="290"/>
      <c r="AR595" s="290"/>
      <c r="AS595" s="290"/>
    </row>
    <row r="596" spans="1:45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0"/>
      <c r="AL596" s="290"/>
      <c r="AM596" s="290"/>
      <c r="AN596" s="290"/>
      <c r="AO596" s="290"/>
      <c r="AP596" s="290"/>
      <c r="AQ596" s="290"/>
      <c r="AR596" s="290"/>
      <c r="AS596" s="290"/>
    </row>
    <row r="597" spans="1:45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0"/>
      <c r="AL597" s="290"/>
      <c r="AM597" s="290"/>
      <c r="AN597" s="290"/>
      <c r="AO597" s="290"/>
      <c r="AP597" s="290"/>
      <c r="AQ597" s="290"/>
      <c r="AR597" s="290"/>
      <c r="AS597" s="290"/>
    </row>
    <row r="598" spans="1:45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0"/>
      <c r="AL598" s="290"/>
      <c r="AM598" s="290"/>
      <c r="AN598" s="290"/>
      <c r="AO598" s="290"/>
      <c r="AP598" s="290"/>
      <c r="AQ598" s="290"/>
      <c r="AR598" s="290"/>
      <c r="AS598" s="290"/>
    </row>
    <row r="599" spans="1:45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0"/>
      <c r="AL599" s="290"/>
      <c r="AM599" s="290"/>
      <c r="AN599" s="290"/>
      <c r="AO599" s="290"/>
      <c r="AP599" s="290"/>
      <c r="AQ599" s="290"/>
      <c r="AR599" s="290"/>
      <c r="AS599" s="290"/>
    </row>
    <row r="600" spans="1:45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0"/>
      <c r="AL600" s="290"/>
      <c r="AM600" s="290"/>
      <c r="AN600" s="290"/>
      <c r="AO600" s="290"/>
      <c r="AP600" s="290"/>
      <c r="AQ600" s="290"/>
      <c r="AR600" s="290"/>
      <c r="AS600" s="290"/>
    </row>
    <row r="601" spans="1:45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0"/>
      <c r="AL601" s="290"/>
      <c r="AM601" s="290"/>
      <c r="AN601" s="290"/>
      <c r="AO601" s="290"/>
      <c r="AP601" s="290"/>
      <c r="AQ601" s="290"/>
      <c r="AR601" s="290"/>
      <c r="AS601" s="290"/>
    </row>
    <row r="602" spans="1:45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0"/>
      <c r="AL602" s="290"/>
      <c r="AM602" s="290"/>
      <c r="AN602" s="290"/>
      <c r="AO602" s="290"/>
      <c r="AP602" s="290"/>
      <c r="AQ602" s="290"/>
      <c r="AR602" s="290"/>
      <c r="AS602" s="290"/>
    </row>
    <row r="603" spans="1:45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0"/>
      <c r="AL603" s="290"/>
      <c r="AM603" s="290"/>
      <c r="AN603" s="290"/>
      <c r="AO603" s="290"/>
      <c r="AP603" s="290"/>
      <c r="AQ603" s="290"/>
      <c r="AR603" s="290"/>
      <c r="AS603" s="290"/>
    </row>
    <row r="604" spans="1:45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0"/>
      <c r="AL604" s="290"/>
      <c r="AM604" s="290"/>
      <c r="AN604" s="290"/>
      <c r="AO604" s="290"/>
      <c r="AP604" s="290"/>
      <c r="AQ604" s="290"/>
      <c r="AR604" s="290"/>
      <c r="AS604" s="290"/>
    </row>
    <row r="605" spans="1:45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0"/>
      <c r="AL605" s="290"/>
      <c r="AM605" s="290"/>
      <c r="AN605" s="290"/>
      <c r="AO605" s="290"/>
      <c r="AP605" s="290"/>
      <c r="AQ605" s="290"/>
      <c r="AR605" s="290"/>
      <c r="AS605" s="290"/>
    </row>
    <row r="606" spans="1:45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0"/>
      <c r="AL606" s="290"/>
      <c r="AM606" s="290"/>
      <c r="AN606" s="290"/>
      <c r="AO606" s="290"/>
      <c r="AP606" s="290"/>
      <c r="AQ606" s="290"/>
      <c r="AR606" s="290"/>
      <c r="AS606" s="290"/>
    </row>
    <row r="607" spans="1:45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0"/>
      <c r="AL607" s="290"/>
      <c r="AM607" s="290"/>
      <c r="AN607" s="290"/>
      <c r="AO607" s="290"/>
      <c r="AP607" s="290"/>
      <c r="AQ607" s="290"/>
      <c r="AR607" s="290"/>
      <c r="AS607" s="290"/>
    </row>
    <row r="608" spans="1:45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0"/>
      <c r="AL608" s="290"/>
      <c r="AM608" s="290"/>
      <c r="AN608" s="290"/>
      <c r="AO608" s="290"/>
      <c r="AP608" s="290"/>
      <c r="AQ608" s="290"/>
      <c r="AR608" s="290"/>
      <c r="AS608" s="290"/>
    </row>
    <row r="609" spans="1:45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0"/>
      <c r="AL609" s="290"/>
      <c r="AM609" s="290"/>
      <c r="AN609" s="290"/>
      <c r="AO609" s="290"/>
      <c r="AP609" s="290"/>
      <c r="AQ609" s="290"/>
      <c r="AR609" s="290"/>
      <c r="AS609" s="290"/>
    </row>
    <row r="610" spans="1:45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0"/>
      <c r="AL610" s="290"/>
      <c r="AM610" s="290"/>
      <c r="AN610" s="290"/>
      <c r="AO610" s="290"/>
      <c r="AP610" s="290"/>
      <c r="AQ610" s="290"/>
      <c r="AR610" s="290"/>
      <c r="AS610" s="290"/>
    </row>
    <row r="611" spans="1:45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0"/>
      <c r="AL611" s="290"/>
      <c r="AM611" s="290"/>
      <c r="AN611" s="290"/>
      <c r="AO611" s="290"/>
      <c r="AP611" s="290"/>
      <c r="AQ611" s="290"/>
      <c r="AR611" s="290"/>
      <c r="AS611" s="290"/>
    </row>
    <row r="612" spans="1:45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0"/>
      <c r="AL612" s="290"/>
      <c r="AM612" s="290"/>
      <c r="AN612" s="290"/>
      <c r="AO612" s="290"/>
      <c r="AP612" s="290"/>
      <c r="AQ612" s="290"/>
      <c r="AR612" s="290"/>
      <c r="AS612" s="290"/>
    </row>
    <row r="613" spans="1:45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0"/>
      <c r="AL613" s="290"/>
      <c r="AM613" s="290"/>
      <c r="AN613" s="290"/>
      <c r="AO613" s="290"/>
      <c r="AP613" s="290"/>
      <c r="AQ613" s="290"/>
      <c r="AR613" s="290"/>
      <c r="AS613" s="290"/>
    </row>
    <row r="614" spans="1:45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0"/>
      <c r="AL614" s="290"/>
      <c r="AM614" s="290"/>
      <c r="AN614" s="290"/>
      <c r="AO614" s="290"/>
      <c r="AP614" s="290"/>
      <c r="AQ614" s="290"/>
      <c r="AR614" s="290"/>
      <c r="AS614" s="290"/>
    </row>
    <row r="615" spans="1:45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0"/>
      <c r="AL615" s="290"/>
      <c r="AM615" s="290"/>
      <c r="AN615" s="290"/>
      <c r="AO615" s="290"/>
      <c r="AP615" s="290"/>
      <c r="AQ615" s="290"/>
      <c r="AR615" s="290"/>
      <c r="AS615" s="290"/>
    </row>
    <row r="616" spans="1:45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0"/>
      <c r="AL616" s="290"/>
      <c r="AM616" s="290"/>
      <c r="AN616" s="290"/>
      <c r="AO616" s="290"/>
      <c r="AP616" s="290"/>
      <c r="AQ616" s="290"/>
      <c r="AR616" s="290"/>
      <c r="AS616" s="290"/>
    </row>
    <row r="617" spans="1:45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0"/>
      <c r="AL617" s="290"/>
      <c r="AM617" s="290"/>
      <c r="AN617" s="290"/>
      <c r="AO617" s="290"/>
      <c r="AP617" s="290"/>
      <c r="AQ617" s="290"/>
      <c r="AR617" s="290"/>
      <c r="AS617" s="290"/>
    </row>
    <row r="618" spans="1:45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0"/>
      <c r="AL618" s="290"/>
      <c r="AM618" s="290"/>
      <c r="AN618" s="290"/>
      <c r="AO618" s="290"/>
      <c r="AP618" s="290"/>
      <c r="AQ618" s="290"/>
      <c r="AR618" s="290"/>
      <c r="AS618" s="290"/>
    </row>
    <row r="619" spans="1:45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0"/>
      <c r="AL619" s="290"/>
      <c r="AM619" s="290"/>
      <c r="AN619" s="290"/>
      <c r="AO619" s="290"/>
      <c r="AP619" s="290"/>
      <c r="AQ619" s="290"/>
      <c r="AR619" s="290"/>
      <c r="AS619" s="290"/>
    </row>
    <row r="620" spans="1:45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0"/>
      <c r="AL620" s="290"/>
      <c r="AM620" s="290"/>
      <c r="AN620" s="290"/>
      <c r="AO620" s="290"/>
      <c r="AP620" s="290"/>
      <c r="AQ620" s="290"/>
      <c r="AR620" s="290"/>
      <c r="AS620" s="290"/>
    </row>
    <row r="621" spans="1:45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0"/>
      <c r="AL621" s="290"/>
      <c r="AM621" s="290"/>
      <c r="AN621" s="290"/>
      <c r="AO621" s="290"/>
      <c r="AP621" s="290"/>
      <c r="AQ621" s="290"/>
      <c r="AR621" s="290"/>
      <c r="AS621" s="290"/>
    </row>
    <row r="622" spans="1:45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0"/>
      <c r="AL622" s="290"/>
      <c r="AM622" s="290"/>
      <c r="AN622" s="290"/>
      <c r="AO622" s="290"/>
      <c r="AP622" s="290"/>
      <c r="AQ622" s="290"/>
      <c r="AR622" s="290"/>
      <c r="AS622" s="290"/>
    </row>
    <row r="623" spans="1:45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0"/>
      <c r="AL623" s="290"/>
      <c r="AM623" s="290"/>
      <c r="AN623" s="290"/>
      <c r="AO623" s="290"/>
      <c r="AP623" s="290"/>
      <c r="AQ623" s="290"/>
      <c r="AR623" s="290"/>
      <c r="AS623" s="290"/>
    </row>
    <row r="624" spans="1:45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0"/>
      <c r="AL624" s="290"/>
      <c r="AM624" s="290"/>
      <c r="AN624" s="290"/>
      <c r="AO624" s="290"/>
      <c r="AP624" s="290"/>
      <c r="AQ624" s="290"/>
      <c r="AR624" s="290"/>
      <c r="AS624" s="290"/>
    </row>
    <row r="625" spans="1:45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0"/>
      <c r="AL625" s="290"/>
      <c r="AM625" s="290"/>
      <c r="AN625" s="290"/>
      <c r="AO625" s="290"/>
      <c r="AP625" s="290"/>
      <c r="AQ625" s="290"/>
      <c r="AR625" s="290"/>
      <c r="AS625" s="290"/>
    </row>
    <row r="626" spans="1:45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0"/>
      <c r="AL626" s="290"/>
      <c r="AM626" s="290"/>
      <c r="AN626" s="290"/>
      <c r="AO626" s="290"/>
      <c r="AP626" s="290"/>
      <c r="AQ626" s="290"/>
      <c r="AR626" s="290"/>
      <c r="AS626" s="290"/>
    </row>
    <row r="627" spans="1:45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0"/>
      <c r="AL627" s="290"/>
      <c r="AM627" s="290"/>
      <c r="AN627" s="290"/>
      <c r="AO627" s="290"/>
      <c r="AP627" s="290"/>
      <c r="AQ627" s="290"/>
      <c r="AR627" s="290"/>
      <c r="AS627" s="290"/>
    </row>
    <row r="628" spans="1:45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0"/>
      <c r="AL628" s="290"/>
      <c r="AM628" s="290"/>
      <c r="AN628" s="290"/>
      <c r="AO628" s="290"/>
      <c r="AP628" s="290"/>
      <c r="AQ628" s="290"/>
      <c r="AR628" s="290"/>
      <c r="AS628" s="290"/>
    </row>
    <row r="629" spans="1:45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0"/>
      <c r="AL629" s="290"/>
      <c r="AM629" s="290"/>
      <c r="AN629" s="290"/>
      <c r="AO629" s="290"/>
      <c r="AP629" s="290"/>
      <c r="AQ629" s="290"/>
      <c r="AR629" s="290"/>
      <c r="AS629" s="290"/>
    </row>
    <row r="630" spans="1:45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0"/>
      <c r="AL630" s="290"/>
      <c r="AM630" s="290"/>
      <c r="AN630" s="290"/>
      <c r="AO630" s="290"/>
      <c r="AP630" s="290"/>
      <c r="AQ630" s="290"/>
      <c r="AR630" s="290"/>
      <c r="AS630" s="290"/>
    </row>
    <row r="631" spans="1:45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0"/>
      <c r="AL631" s="290"/>
      <c r="AM631" s="290"/>
      <c r="AN631" s="290"/>
      <c r="AO631" s="290"/>
      <c r="AP631" s="290"/>
      <c r="AQ631" s="290"/>
      <c r="AR631" s="290"/>
      <c r="AS631" s="290"/>
    </row>
    <row r="632" spans="1:45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0"/>
      <c r="AL632" s="290"/>
      <c r="AM632" s="290"/>
      <c r="AN632" s="290"/>
      <c r="AO632" s="290"/>
      <c r="AP632" s="290"/>
      <c r="AQ632" s="290"/>
      <c r="AR632" s="290"/>
      <c r="AS632" s="290"/>
    </row>
    <row r="633" spans="1:45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0"/>
      <c r="AL633" s="290"/>
      <c r="AM633" s="290"/>
      <c r="AN633" s="290"/>
      <c r="AO633" s="290"/>
      <c r="AP633" s="290"/>
      <c r="AQ633" s="290"/>
      <c r="AR633" s="290"/>
      <c r="AS633" s="290"/>
    </row>
    <row r="634" spans="1:45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0"/>
      <c r="AL634" s="290"/>
      <c r="AM634" s="290"/>
      <c r="AN634" s="290"/>
      <c r="AO634" s="290"/>
      <c r="AP634" s="290"/>
      <c r="AQ634" s="290"/>
      <c r="AR634" s="290"/>
      <c r="AS634" s="290"/>
    </row>
    <row r="635" spans="1:45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0"/>
      <c r="AL635" s="290"/>
      <c r="AM635" s="290"/>
      <c r="AN635" s="290"/>
      <c r="AO635" s="290"/>
      <c r="AP635" s="290"/>
      <c r="AQ635" s="290"/>
      <c r="AR635" s="290"/>
      <c r="AS635" s="290"/>
    </row>
    <row r="636" spans="1:45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0"/>
      <c r="AL636" s="290"/>
      <c r="AM636" s="290"/>
      <c r="AN636" s="290"/>
      <c r="AO636" s="290"/>
      <c r="AP636" s="290"/>
      <c r="AQ636" s="290"/>
      <c r="AR636" s="290"/>
      <c r="AS636" s="290"/>
    </row>
    <row r="637" spans="1:45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0"/>
      <c r="AL637" s="290"/>
      <c r="AM637" s="290"/>
      <c r="AN637" s="290"/>
      <c r="AO637" s="290"/>
      <c r="AP637" s="290"/>
      <c r="AQ637" s="290"/>
      <c r="AR637" s="290"/>
      <c r="AS637" s="290"/>
    </row>
    <row r="638" spans="1:45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0"/>
      <c r="AL638" s="290"/>
      <c r="AM638" s="290"/>
      <c r="AN638" s="290"/>
      <c r="AO638" s="290"/>
      <c r="AP638" s="290"/>
      <c r="AQ638" s="290"/>
      <c r="AR638" s="290"/>
      <c r="AS638" s="290"/>
    </row>
    <row r="639" spans="1:45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0"/>
      <c r="AL639" s="290"/>
      <c r="AM639" s="290"/>
      <c r="AN639" s="290"/>
      <c r="AO639" s="290"/>
      <c r="AP639" s="290"/>
      <c r="AQ639" s="290"/>
      <c r="AR639" s="290"/>
      <c r="AS639" s="290"/>
    </row>
    <row r="640" spans="1:45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0"/>
      <c r="AL640" s="290"/>
      <c r="AM640" s="290"/>
      <c r="AN640" s="290"/>
      <c r="AO640" s="290"/>
      <c r="AP640" s="290"/>
      <c r="AQ640" s="290"/>
      <c r="AR640" s="290"/>
      <c r="AS640" s="290"/>
    </row>
    <row r="641" spans="1:45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0"/>
      <c r="AL641" s="290"/>
      <c r="AM641" s="290"/>
      <c r="AN641" s="290"/>
      <c r="AO641" s="290"/>
      <c r="AP641" s="290"/>
      <c r="AQ641" s="290"/>
      <c r="AR641" s="290"/>
      <c r="AS641" s="290"/>
    </row>
    <row r="642" spans="1:45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0"/>
      <c r="AL642" s="290"/>
      <c r="AM642" s="290"/>
      <c r="AN642" s="290"/>
      <c r="AO642" s="290"/>
      <c r="AP642" s="290"/>
      <c r="AQ642" s="290"/>
      <c r="AR642" s="290"/>
      <c r="AS642" s="290"/>
    </row>
    <row r="643" spans="1:45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0"/>
      <c r="AL643" s="290"/>
      <c r="AM643" s="290"/>
      <c r="AN643" s="290"/>
      <c r="AO643" s="290"/>
      <c r="AP643" s="290"/>
      <c r="AQ643" s="290"/>
      <c r="AR643" s="290"/>
      <c r="AS643" s="290"/>
    </row>
    <row r="644" spans="1:45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0"/>
      <c r="AL644" s="290"/>
      <c r="AM644" s="290"/>
      <c r="AN644" s="290"/>
      <c r="AO644" s="290"/>
      <c r="AP644" s="290"/>
      <c r="AQ644" s="290"/>
      <c r="AR644" s="290"/>
      <c r="AS644" s="290"/>
    </row>
    <row r="645" spans="1:45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0"/>
      <c r="AL645" s="290"/>
      <c r="AM645" s="290"/>
      <c r="AN645" s="290"/>
      <c r="AO645" s="290"/>
      <c r="AP645" s="290"/>
      <c r="AQ645" s="290"/>
      <c r="AR645" s="290"/>
      <c r="AS645" s="290"/>
    </row>
    <row r="646" spans="1:45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0"/>
      <c r="AL646" s="290"/>
      <c r="AM646" s="290"/>
      <c r="AN646" s="290"/>
      <c r="AO646" s="290"/>
      <c r="AP646" s="290"/>
      <c r="AQ646" s="290"/>
      <c r="AR646" s="290"/>
      <c r="AS646" s="290"/>
    </row>
    <row r="647" spans="1:45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0"/>
      <c r="AL647" s="290"/>
      <c r="AM647" s="290"/>
      <c r="AN647" s="290"/>
      <c r="AO647" s="290"/>
      <c r="AP647" s="290"/>
      <c r="AQ647" s="290"/>
      <c r="AR647" s="290"/>
      <c r="AS647" s="290"/>
    </row>
    <row r="648" spans="1:45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0"/>
      <c r="AL648" s="290"/>
      <c r="AM648" s="290"/>
      <c r="AN648" s="290"/>
      <c r="AO648" s="290"/>
      <c r="AP648" s="290"/>
      <c r="AQ648" s="290"/>
      <c r="AR648" s="290"/>
      <c r="AS648" s="290"/>
    </row>
    <row r="649" spans="1:45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0"/>
      <c r="AL649" s="290"/>
      <c r="AM649" s="290"/>
      <c r="AN649" s="290"/>
      <c r="AO649" s="290"/>
      <c r="AP649" s="290"/>
      <c r="AQ649" s="290"/>
      <c r="AR649" s="290"/>
      <c r="AS649" s="290"/>
    </row>
    <row r="650" spans="1:45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0"/>
      <c r="AL650" s="290"/>
      <c r="AM650" s="290"/>
      <c r="AN650" s="290"/>
      <c r="AO650" s="290"/>
      <c r="AP650" s="290"/>
      <c r="AQ650" s="290"/>
      <c r="AR650" s="290"/>
      <c r="AS650" s="290"/>
    </row>
    <row r="651" spans="1:45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0"/>
      <c r="AL651" s="290"/>
      <c r="AM651" s="290"/>
      <c r="AN651" s="290"/>
      <c r="AO651" s="290"/>
      <c r="AP651" s="290"/>
      <c r="AQ651" s="290"/>
      <c r="AR651" s="290"/>
      <c r="AS651" s="290"/>
    </row>
    <row r="652" spans="1:45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0"/>
      <c r="AL652" s="290"/>
      <c r="AM652" s="290"/>
      <c r="AN652" s="290"/>
      <c r="AO652" s="290"/>
      <c r="AP652" s="290"/>
      <c r="AQ652" s="290"/>
      <c r="AR652" s="290"/>
      <c r="AS652" s="290"/>
    </row>
    <row r="653" spans="1:45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0"/>
      <c r="AL653" s="290"/>
      <c r="AM653" s="290"/>
      <c r="AN653" s="290"/>
      <c r="AO653" s="290"/>
      <c r="AP653" s="290"/>
      <c r="AQ653" s="290"/>
      <c r="AR653" s="290"/>
      <c r="AS653" s="290"/>
    </row>
    <row r="654" spans="1:45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0"/>
      <c r="AL654" s="290"/>
      <c r="AM654" s="290"/>
      <c r="AN654" s="290"/>
      <c r="AO654" s="290"/>
      <c r="AP654" s="290"/>
      <c r="AQ654" s="290"/>
      <c r="AR654" s="290"/>
      <c r="AS654" s="290"/>
    </row>
    <row r="655" spans="1:45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0"/>
      <c r="AL655" s="290"/>
      <c r="AM655" s="290"/>
      <c r="AN655" s="290"/>
      <c r="AO655" s="290"/>
      <c r="AP655" s="290"/>
      <c r="AQ655" s="290"/>
      <c r="AR655" s="290"/>
      <c r="AS655" s="290"/>
    </row>
    <row r="656" spans="1:45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0"/>
      <c r="AL656" s="290"/>
      <c r="AM656" s="290"/>
      <c r="AN656" s="290"/>
      <c r="AO656" s="290"/>
      <c r="AP656" s="290"/>
      <c r="AQ656" s="290"/>
      <c r="AR656" s="290"/>
      <c r="AS656" s="290"/>
    </row>
    <row r="657" spans="1:45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0"/>
      <c r="AL657" s="290"/>
      <c r="AM657" s="290"/>
      <c r="AN657" s="290"/>
      <c r="AO657" s="290"/>
      <c r="AP657" s="290"/>
      <c r="AQ657" s="290"/>
      <c r="AR657" s="290"/>
      <c r="AS657" s="290"/>
    </row>
    <row r="658" spans="1:45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0"/>
      <c r="AL658" s="290"/>
      <c r="AM658" s="290"/>
      <c r="AN658" s="290"/>
      <c r="AO658" s="290"/>
      <c r="AP658" s="290"/>
      <c r="AQ658" s="290"/>
      <c r="AR658" s="290"/>
      <c r="AS658" s="290"/>
    </row>
    <row r="659" spans="1:45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0"/>
      <c r="AL659" s="290"/>
      <c r="AM659" s="290"/>
      <c r="AN659" s="290"/>
      <c r="AO659" s="290"/>
      <c r="AP659" s="290"/>
      <c r="AQ659" s="290"/>
      <c r="AR659" s="290"/>
      <c r="AS659" s="290"/>
    </row>
    <row r="660" spans="1:45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0"/>
      <c r="AL660" s="290"/>
      <c r="AM660" s="290"/>
      <c r="AN660" s="290"/>
      <c r="AO660" s="290"/>
      <c r="AP660" s="290"/>
      <c r="AQ660" s="290"/>
      <c r="AR660" s="290"/>
      <c r="AS660" s="290"/>
    </row>
    <row r="661" spans="1:45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0"/>
      <c r="AL661" s="290"/>
      <c r="AM661" s="290"/>
      <c r="AN661" s="290"/>
      <c r="AO661" s="290"/>
      <c r="AP661" s="290"/>
      <c r="AQ661" s="290"/>
      <c r="AR661" s="290"/>
      <c r="AS661" s="290"/>
    </row>
    <row r="662" spans="1:45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0"/>
      <c r="AL662" s="290"/>
      <c r="AM662" s="290"/>
      <c r="AN662" s="290"/>
      <c r="AO662" s="290"/>
      <c r="AP662" s="290"/>
      <c r="AQ662" s="290"/>
      <c r="AR662" s="290"/>
      <c r="AS662" s="290"/>
    </row>
    <row r="663" spans="1:45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0"/>
      <c r="AL663" s="290"/>
      <c r="AM663" s="290"/>
      <c r="AN663" s="290"/>
      <c r="AO663" s="290"/>
      <c r="AP663" s="290"/>
      <c r="AQ663" s="290"/>
      <c r="AR663" s="290"/>
      <c r="AS663" s="290"/>
    </row>
    <row r="664" spans="1:45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0"/>
      <c r="AL664" s="290"/>
      <c r="AM664" s="290"/>
      <c r="AN664" s="290"/>
      <c r="AO664" s="290"/>
      <c r="AP664" s="290"/>
      <c r="AQ664" s="290"/>
      <c r="AR664" s="290"/>
      <c r="AS664" s="290"/>
    </row>
    <row r="665" spans="1:45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0"/>
      <c r="AL665" s="290"/>
      <c r="AM665" s="290"/>
      <c r="AN665" s="290"/>
      <c r="AO665" s="290"/>
      <c r="AP665" s="290"/>
      <c r="AQ665" s="290"/>
      <c r="AR665" s="290"/>
      <c r="AS665" s="290"/>
    </row>
    <row r="666" spans="1:45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0"/>
      <c r="AL666" s="290"/>
      <c r="AM666" s="290"/>
      <c r="AN666" s="290"/>
      <c r="AO666" s="290"/>
      <c r="AP666" s="290"/>
      <c r="AQ666" s="290"/>
      <c r="AR666" s="290"/>
      <c r="AS666" s="290"/>
    </row>
    <row r="667" spans="1:45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0"/>
      <c r="AL667" s="290"/>
      <c r="AM667" s="290"/>
      <c r="AN667" s="290"/>
      <c r="AO667" s="290"/>
      <c r="AP667" s="290"/>
      <c r="AQ667" s="290"/>
      <c r="AR667" s="290"/>
      <c r="AS667" s="290"/>
    </row>
    <row r="668" spans="1:45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0"/>
      <c r="AL668" s="290"/>
      <c r="AM668" s="290"/>
      <c r="AN668" s="290"/>
      <c r="AO668" s="290"/>
      <c r="AP668" s="290"/>
      <c r="AQ668" s="290"/>
      <c r="AR668" s="290"/>
      <c r="AS668" s="290"/>
    </row>
    <row r="669" spans="1:45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0"/>
      <c r="AL669" s="290"/>
      <c r="AM669" s="290"/>
      <c r="AN669" s="290"/>
      <c r="AO669" s="290"/>
      <c r="AP669" s="290"/>
      <c r="AQ669" s="290"/>
      <c r="AR669" s="290"/>
      <c r="AS669" s="290"/>
    </row>
    <row r="670" spans="1:45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0"/>
      <c r="AL670" s="290"/>
      <c r="AM670" s="290"/>
      <c r="AN670" s="290"/>
      <c r="AO670" s="290"/>
      <c r="AP670" s="290"/>
      <c r="AQ670" s="290"/>
      <c r="AR670" s="290"/>
      <c r="AS670" s="290"/>
    </row>
    <row r="671" spans="1:45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0"/>
      <c r="AL671" s="290"/>
      <c r="AM671" s="290"/>
      <c r="AN671" s="290"/>
      <c r="AO671" s="290"/>
      <c r="AP671" s="290"/>
      <c r="AQ671" s="290"/>
      <c r="AR671" s="290"/>
      <c r="AS671" s="290"/>
    </row>
    <row r="672" spans="1:45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0"/>
      <c r="AL672" s="290"/>
      <c r="AM672" s="290"/>
      <c r="AN672" s="290"/>
      <c r="AO672" s="290"/>
      <c r="AP672" s="290"/>
      <c r="AQ672" s="290"/>
      <c r="AR672" s="290"/>
      <c r="AS672" s="290"/>
    </row>
    <row r="673" spans="1:45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0"/>
      <c r="AL673" s="290"/>
      <c r="AM673" s="290"/>
      <c r="AN673" s="290"/>
      <c r="AO673" s="290"/>
      <c r="AP673" s="290"/>
      <c r="AQ673" s="290"/>
      <c r="AR673" s="290"/>
      <c r="AS673" s="290"/>
    </row>
    <row r="674" spans="1:45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0"/>
      <c r="AL674" s="290"/>
      <c r="AM674" s="290"/>
      <c r="AN674" s="290"/>
      <c r="AO674" s="290"/>
      <c r="AP674" s="290"/>
      <c r="AQ674" s="290"/>
      <c r="AR674" s="290"/>
      <c r="AS674" s="290"/>
    </row>
    <row r="675" spans="1:45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0"/>
      <c r="AL675" s="290"/>
      <c r="AM675" s="290"/>
      <c r="AN675" s="290"/>
      <c r="AO675" s="290"/>
      <c r="AP675" s="290"/>
      <c r="AQ675" s="290"/>
      <c r="AR675" s="290"/>
      <c r="AS675" s="290"/>
    </row>
    <row r="676" spans="1:45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0"/>
      <c r="AL676" s="290"/>
      <c r="AM676" s="290"/>
      <c r="AN676" s="290"/>
      <c r="AO676" s="290"/>
      <c r="AP676" s="290"/>
      <c r="AQ676" s="290"/>
      <c r="AR676" s="290"/>
      <c r="AS676" s="290"/>
    </row>
    <row r="677" spans="1:45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0"/>
      <c r="AL677" s="290"/>
      <c r="AM677" s="290"/>
      <c r="AN677" s="290"/>
      <c r="AO677" s="290"/>
      <c r="AP677" s="290"/>
      <c r="AQ677" s="290"/>
      <c r="AR677" s="290"/>
      <c r="AS677" s="290"/>
    </row>
    <row r="678" spans="1:45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0"/>
      <c r="AL678" s="290"/>
      <c r="AM678" s="290"/>
      <c r="AN678" s="290"/>
      <c r="AO678" s="290"/>
      <c r="AP678" s="290"/>
      <c r="AQ678" s="290"/>
      <c r="AR678" s="290"/>
      <c r="AS678" s="290"/>
    </row>
    <row r="679" spans="1:45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0"/>
      <c r="AL679" s="290"/>
      <c r="AM679" s="290"/>
      <c r="AN679" s="290"/>
      <c r="AO679" s="290"/>
      <c r="AP679" s="290"/>
      <c r="AQ679" s="290"/>
      <c r="AR679" s="290"/>
      <c r="AS679" s="290"/>
    </row>
    <row r="680" spans="1:45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0"/>
      <c r="AL680" s="290"/>
      <c r="AM680" s="290"/>
      <c r="AN680" s="290"/>
      <c r="AO680" s="290"/>
      <c r="AP680" s="290"/>
      <c r="AQ680" s="290"/>
      <c r="AR680" s="290"/>
      <c r="AS680" s="290"/>
    </row>
    <row r="681" spans="1:45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0"/>
      <c r="AL681" s="290"/>
      <c r="AM681" s="290"/>
      <c r="AN681" s="290"/>
      <c r="AO681" s="290"/>
      <c r="AP681" s="290"/>
      <c r="AQ681" s="290"/>
      <c r="AR681" s="290"/>
      <c r="AS681" s="290"/>
    </row>
    <row r="682" spans="1:45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0"/>
      <c r="AL682" s="290"/>
      <c r="AM682" s="290"/>
      <c r="AN682" s="290"/>
      <c r="AO682" s="290"/>
      <c r="AP682" s="290"/>
      <c r="AQ682" s="290"/>
      <c r="AR682" s="290"/>
      <c r="AS682" s="290"/>
    </row>
    <row r="683" spans="1:45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0"/>
      <c r="AL683" s="290"/>
      <c r="AM683" s="290"/>
      <c r="AN683" s="290"/>
      <c r="AO683" s="290"/>
      <c r="AP683" s="290"/>
      <c r="AQ683" s="290"/>
      <c r="AR683" s="290"/>
      <c r="AS683" s="290"/>
    </row>
    <row r="684" spans="1:45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0"/>
      <c r="AL684" s="290"/>
      <c r="AM684" s="290"/>
      <c r="AN684" s="290"/>
      <c r="AO684" s="290"/>
      <c r="AP684" s="290"/>
      <c r="AQ684" s="290"/>
      <c r="AR684" s="290"/>
      <c r="AS684" s="290"/>
    </row>
    <row r="685" spans="1:45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0"/>
      <c r="AL685" s="290"/>
      <c r="AM685" s="290"/>
      <c r="AN685" s="290"/>
      <c r="AO685" s="290"/>
      <c r="AP685" s="290"/>
      <c r="AQ685" s="290"/>
      <c r="AR685" s="290"/>
      <c r="AS685" s="290"/>
    </row>
    <row r="686" spans="1:45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0"/>
      <c r="AL686" s="290"/>
      <c r="AM686" s="290"/>
      <c r="AN686" s="290"/>
      <c r="AO686" s="290"/>
      <c r="AP686" s="290"/>
      <c r="AQ686" s="290"/>
      <c r="AR686" s="290"/>
      <c r="AS686" s="290"/>
    </row>
    <row r="687" spans="1:45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0"/>
      <c r="AL687" s="290"/>
      <c r="AM687" s="290"/>
      <c r="AN687" s="290"/>
      <c r="AO687" s="290"/>
      <c r="AP687" s="290"/>
      <c r="AQ687" s="290"/>
      <c r="AR687" s="290"/>
      <c r="AS687" s="290"/>
    </row>
    <row r="688" spans="1:45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0"/>
      <c r="AL688" s="290"/>
      <c r="AM688" s="290"/>
      <c r="AN688" s="290"/>
      <c r="AO688" s="290"/>
      <c r="AP688" s="290"/>
      <c r="AQ688" s="290"/>
      <c r="AR688" s="290"/>
      <c r="AS688" s="290"/>
    </row>
    <row r="689" spans="1:45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0"/>
      <c r="AL689" s="290"/>
      <c r="AM689" s="290"/>
      <c r="AN689" s="290"/>
      <c r="AO689" s="290"/>
      <c r="AP689" s="290"/>
      <c r="AQ689" s="290"/>
      <c r="AR689" s="290"/>
      <c r="AS689" s="290"/>
    </row>
    <row r="690" spans="1:45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0"/>
      <c r="AL690" s="290"/>
      <c r="AM690" s="290"/>
      <c r="AN690" s="290"/>
      <c r="AO690" s="290"/>
      <c r="AP690" s="290"/>
      <c r="AQ690" s="290"/>
      <c r="AR690" s="290"/>
      <c r="AS690" s="290"/>
    </row>
    <row r="691" spans="1:45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0"/>
      <c r="AL691" s="290"/>
      <c r="AM691" s="290"/>
      <c r="AN691" s="290"/>
      <c r="AO691" s="290"/>
      <c r="AP691" s="290"/>
      <c r="AQ691" s="290"/>
      <c r="AR691" s="290"/>
      <c r="AS691" s="290"/>
    </row>
    <row r="692" spans="1:45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0"/>
      <c r="AL692" s="290"/>
      <c r="AM692" s="290"/>
      <c r="AN692" s="290"/>
      <c r="AO692" s="290"/>
      <c r="AP692" s="290"/>
      <c r="AQ692" s="290"/>
      <c r="AR692" s="290"/>
      <c r="AS692" s="290"/>
    </row>
    <row r="693" spans="1:45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0"/>
      <c r="AL693" s="290"/>
      <c r="AM693" s="290"/>
      <c r="AN693" s="290"/>
      <c r="AO693" s="290"/>
      <c r="AP693" s="290"/>
      <c r="AQ693" s="290"/>
      <c r="AR693" s="290"/>
      <c r="AS693" s="290"/>
    </row>
    <row r="694" spans="1:45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0"/>
      <c r="AL694" s="290"/>
      <c r="AM694" s="290"/>
      <c r="AN694" s="290"/>
      <c r="AO694" s="290"/>
      <c r="AP694" s="290"/>
      <c r="AQ694" s="290"/>
      <c r="AR694" s="290"/>
      <c r="AS694" s="290"/>
    </row>
    <row r="695" spans="1:45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0"/>
      <c r="AL695" s="290"/>
      <c r="AM695" s="290"/>
      <c r="AN695" s="290"/>
      <c r="AO695" s="290"/>
      <c r="AP695" s="290"/>
      <c r="AQ695" s="290"/>
      <c r="AR695" s="290"/>
      <c r="AS695" s="290"/>
    </row>
    <row r="696" spans="1:45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0"/>
      <c r="AL696" s="290"/>
      <c r="AM696" s="290"/>
      <c r="AN696" s="290"/>
      <c r="AO696" s="290"/>
      <c r="AP696" s="290"/>
      <c r="AQ696" s="290"/>
      <c r="AR696" s="290"/>
      <c r="AS696" s="290"/>
    </row>
    <row r="697" spans="1:45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0"/>
      <c r="AL697" s="290"/>
      <c r="AM697" s="290"/>
      <c r="AN697" s="290"/>
      <c r="AO697" s="290"/>
      <c r="AP697" s="290"/>
      <c r="AQ697" s="290"/>
      <c r="AR697" s="290"/>
      <c r="AS697" s="290"/>
    </row>
    <row r="698" spans="1:45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0"/>
      <c r="AL698" s="290"/>
      <c r="AM698" s="290"/>
      <c r="AN698" s="290"/>
      <c r="AO698" s="290"/>
      <c r="AP698" s="290"/>
      <c r="AQ698" s="290"/>
      <c r="AR698" s="290"/>
      <c r="AS698" s="290"/>
    </row>
    <row r="699" spans="1:45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0"/>
      <c r="AL699" s="290"/>
      <c r="AM699" s="290"/>
      <c r="AN699" s="290"/>
      <c r="AO699" s="290"/>
      <c r="AP699" s="290"/>
      <c r="AQ699" s="290"/>
      <c r="AR699" s="290"/>
      <c r="AS699" s="290"/>
    </row>
    <row r="700" spans="1:45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0"/>
      <c r="AL700" s="290"/>
      <c r="AM700" s="290"/>
      <c r="AN700" s="290"/>
      <c r="AO700" s="290"/>
      <c r="AP700" s="290"/>
      <c r="AQ700" s="290"/>
      <c r="AR700" s="290"/>
      <c r="AS700" s="290"/>
    </row>
    <row r="701" spans="1:45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0"/>
      <c r="AL701" s="290"/>
      <c r="AM701" s="290"/>
      <c r="AN701" s="290"/>
      <c r="AO701" s="290"/>
      <c r="AP701" s="290"/>
      <c r="AQ701" s="290"/>
      <c r="AR701" s="290"/>
      <c r="AS701" s="290"/>
    </row>
    <row r="702" spans="1:45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0"/>
      <c r="AL702" s="290"/>
      <c r="AM702" s="290"/>
      <c r="AN702" s="290"/>
      <c r="AO702" s="290"/>
      <c r="AP702" s="290"/>
      <c r="AQ702" s="290"/>
      <c r="AR702" s="290"/>
      <c r="AS702" s="290"/>
    </row>
    <row r="703" spans="1:45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0"/>
      <c r="AL703" s="290"/>
      <c r="AM703" s="290"/>
      <c r="AN703" s="290"/>
      <c r="AO703" s="290"/>
      <c r="AP703" s="290"/>
      <c r="AQ703" s="290"/>
      <c r="AR703" s="290"/>
      <c r="AS703" s="290"/>
    </row>
    <row r="704" spans="1:45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0"/>
      <c r="AL704" s="290"/>
      <c r="AM704" s="290"/>
      <c r="AN704" s="290"/>
      <c r="AO704" s="290"/>
      <c r="AP704" s="290"/>
      <c r="AQ704" s="290"/>
      <c r="AR704" s="290"/>
      <c r="AS704" s="290"/>
    </row>
    <row r="705" spans="1:45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0"/>
      <c r="AL705" s="290"/>
      <c r="AM705" s="290"/>
      <c r="AN705" s="290"/>
      <c r="AO705" s="290"/>
      <c r="AP705" s="290"/>
      <c r="AQ705" s="290"/>
      <c r="AR705" s="290"/>
      <c r="AS705" s="290"/>
    </row>
    <row r="706" spans="1:45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0"/>
      <c r="AL706" s="290"/>
      <c r="AM706" s="290"/>
      <c r="AN706" s="290"/>
      <c r="AO706" s="290"/>
      <c r="AP706" s="290"/>
      <c r="AQ706" s="290"/>
      <c r="AR706" s="290"/>
      <c r="AS706" s="290"/>
    </row>
    <row r="707" spans="1:45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0"/>
      <c r="AL707" s="290"/>
      <c r="AM707" s="290"/>
      <c r="AN707" s="290"/>
      <c r="AO707" s="290"/>
      <c r="AP707" s="290"/>
      <c r="AQ707" s="290"/>
      <c r="AR707" s="290"/>
      <c r="AS707" s="290"/>
    </row>
    <row r="708" spans="1:45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0"/>
      <c r="AL708" s="290"/>
      <c r="AM708" s="290"/>
      <c r="AN708" s="290"/>
      <c r="AO708" s="290"/>
      <c r="AP708" s="290"/>
      <c r="AQ708" s="290"/>
      <c r="AR708" s="290"/>
      <c r="AS708" s="290"/>
    </row>
    <row r="709" spans="1:45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0"/>
      <c r="AL709" s="290"/>
      <c r="AM709" s="290"/>
      <c r="AN709" s="290"/>
      <c r="AO709" s="290"/>
      <c r="AP709" s="290"/>
      <c r="AQ709" s="290"/>
      <c r="AR709" s="290"/>
      <c r="AS709" s="290"/>
    </row>
    <row r="710" spans="1:45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0"/>
      <c r="AL710" s="290"/>
      <c r="AM710" s="290"/>
      <c r="AN710" s="290"/>
      <c r="AO710" s="290"/>
      <c r="AP710" s="290"/>
      <c r="AQ710" s="290"/>
      <c r="AR710" s="290"/>
      <c r="AS710" s="290"/>
    </row>
    <row r="711" spans="1:45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0"/>
      <c r="AL711" s="290"/>
      <c r="AM711" s="290"/>
      <c r="AN711" s="290"/>
      <c r="AO711" s="290"/>
      <c r="AP711" s="290"/>
      <c r="AQ711" s="290"/>
      <c r="AR711" s="290"/>
      <c r="AS711" s="290"/>
    </row>
    <row r="712" spans="1:45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0"/>
      <c r="AL712" s="290"/>
      <c r="AM712" s="290"/>
      <c r="AN712" s="290"/>
      <c r="AO712" s="290"/>
      <c r="AP712" s="290"/>
      <c r="AQ712" s="290"/>
      <c r="AR712" s="290"/>
      <c r="AS712" s="290"/>
    </row>
    <row r="713" spans="1:45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0"/>
      <c r="AL713" s="290"/>
      <c r="AM713" s="290"/>
      <c r="AN713" s="290"/>
      <c r="AO713" s="290"/>
      <c r="AP713" s="290"/>
      <c r="AQ713" s="290"/>
      <c r="AR713" s="290"/>
      <c r="AS713" s="290"/>
    </row>
    <row r="714" spans="1:45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0"/>
      <c r="AL714" s="290"/>
      <c r="AM714" s="290"/>
      <c r="AN714" s="290"/>
      <c r="AO714" s="290"/>
      <c r="AP714" s="290"/>
      <c r="AQ714" s="290"/>
      <c r="AR714" s="290"/>
      <c r="AS714" s="290"/>
    </row>
    <row r="715" spans="1:45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0"/>
      <c r="AL715" s="290"/>
      <c r="AM715" s="290"/>
      <c r="AN715" s="290"/>
      <c r="AO715" s="290"/>
      <c r="AP715" s="290"/>
      <c r="AQ715" s="290"/>
      <c r="AR715" s="290"/>
      <c r="AS715" s="290"/>
    </row>
    <row r="716" spans="1:45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0"/>
      <c r="AL716" s="290"/>
      <c r="AM716" s="290"/>
      <c r="AN716" s="290"/>
      <c r="AO716" s="290"/>
      <c r="AP716" s="290"/>
      <c r="AQ716" s="290"/>
      <c r="AR716" s="290"/>
      <c r="AS716" s="290"/>
    </row>
    <row r="717" spans="1:45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0"/>
      <c r="AL717" s="290"/>
      <c r="AM717" s="290"/>
      <c r="AN717" s="290"/>
      <c r="AO717" s="290"/>
      <c r="AP717" s="290"/>
      <c r="AQ717" s="290"/>
      <c r="AR717" s="290"/>
      <c r="AS717" s="290"/>
    </row>
    <row r="718" spans="1:45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0"/>
      <c r="AL718" s="290"/>
      <c r="AM718" s="290"/>
      <c r="AN718" s="290"/>
      <c r="AO718" s="290"/>
      <c r="AP718" s="290"/>
      <c r="AQ718" s="290"/>
      <c r="AR718" s="290"/>
      <c r="AS718" s="290"/>
    </row>
    <row r="719" spans="1:45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0"/>
      <c r="AL719" s="290"/>
      <c r="AM719" s="290"/>
      <c r="AN719" s="290"/>
      <c r="AO719" s="290"/>
      <c r="AP719" s="290"/>
      <c r="AQ719" s="290"/>
      <c r="AR719" s="290"/>
      <c r="AS719" s="290"/>
    </row>
    <row r="720" spans="1:45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0"/>
      <c r="AL720" s="290"/>
      <c r="AM720" s="290"/>
      <c r="AN720" s="290"/>
      <c r="AO720" s="290"/>
      <c r="AP720" s="290"/>
      <c r="AQ720" s="290"/>
      <c r="AR720" s="290"/>
      <c r="AS720" s="290"/>
    </row>
    <row r="721" spans="1:45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0"/>
      <c r="AL721" s="290"/>
      <c r="AM721" s="290"/>
      <c r="AN721" s="290"/>
      <c r="AO721" s="290"/>
      <c r="AP721" s="290"/>
      <c r="AQ721" s="290"/>
      <c r="AR721" s="290"/>
      <c r="AS721" s="290"/>
    </row>
    <row r="722" spans="1:45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0"/>
      <c r="AL722" s="290"/>
      <c r="AM722" s="290"/>
      <c r="AN722" s="290"/>
      <c r="AO722" s="290"/>
      <c r="AP722" s="290"/>
      <c r="AQ722" s="290"/>
      <c r="AR722" s="290"/>
      <c r="AS722" s="290"/>
    </row>
    <row r="723" spans="1:45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0"/>
      <c r="AL723" s="290"/>
      <c r="AM723" s="290"/>
      <c r="AN723" s="290"/>
      <c r="AO723" s="290"/>
      <c r="AP723" s="290"/>
      <c r="AQ723" s="290"/>
      <c r="AR723" s="290"/>
      <c r="AS723" s="290"/>
    </row>
    <row r="724" spans="1:45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0"/>
      <c r="AL724" s="290"/>
      <c r="AM724" s="290"/>
      <c r="AN724" s="290"/>
      <c r="AO724" s="290"/>
      <c r="AP724" s="290"/>
      <c r="AQ724" s="290"/>
      <c r="AR724" s="290"/>
      <c r="AS724" s="290"/>
    </row>
    <row r="725" spans="1:45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0"/>
      <c r="AL725" s="290"/>
      <c r="AM725" s="290"/>
      <c r="AN725" s="290"/>
      <c r="AO725" s="290"/>
      <c r="AP725" s="290"/>
      <c r="AQ725" s="290"/>
      <c r="AR725" s="290"/>
      <c r="AS725" s="290"/>
    </row>
    <row r="726" spans="1:45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0"/>
      <c r="AL726" s="290"/>
      <c r="AM726" s="290"/>
      <c r="AN726" s="290"/>
      <c r="AO726" s="290"/>
      <c r="AP726" s="290"/>
      <c r="AQ726" s="290"/>
      <c r="AR726" s="290"/>
      <c r="AS726" s="290"/>
    </row>
    <row r="727" spans="1:45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0"/>
      <c r="AL727" s="290"/>
      <c r="AM727" s="290"/>
      <c r="AN727" s="290"/>
      <c r="AO727" s="290"/>
      <c r="AP727" s="290"/>
      <c r="AQ727" s="290"/>
      <c r="AR727" s="290"/>
      <c r="AS727" s="290"/>
    </row>
    <row r="728" spans="1:45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0"/>
      <c r="AL728" s="290"/>
      <c r="AM728" s="290"/>
      <c r="AN728" s="290"/>
      <c r="AO728" s="290"/>
      <c r="AP728" s="290"/>
      <c r="AQ728" s="290"/>
      <c r="AR728" s="290"/>
      <c r="AS728" s="290"/>
    </row>
    <row r="729" spans="1:45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0"/>
      <c r="AL729" s="290"/>
      <c r="AM729" s="290"/>
      <c r="AN729" s="290"/>
      <c r="AO729" s="290"/>
      <c r="AP729" s="290"/>
      <c r="AQ729" s="290"/>
      <c r="AR729" s="290"/>
      <c r="AS729" s="290"/>
    </row>
    <row r="730" spans="1:45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0"/>
      <c r="AL730" s="290"/>
      <c r="AM730" s="290"/>
      <c r="AN730" s="290"/>
      <c r="AO730" s="290"/>
      <c r="AP730" s="290"/>
      <c r="AQ730" s="290"/>
      <c r="AR730" s="290"/>
      <c r="AS730" s="290"/>
    </row>
    <row r="731" spans="1:45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0"/>
      <c r="AL731" s="290"/>
      <c r="AM731" s="290"/>
      <c r="AN731" s="290"/>
      <c r="AO731" s="290"/>
      <c r="AP731" s="290"/>
      <c r="AQ731" s="290"/>
      <c r="AR731" s="290"/>
      <c r="AS731" s="290"/>
    </row>
    <row r="732" spans="1:45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0"/>
      <c r="AL732" s="290"/>
      <c r="AM732" s="290"/>
      <c r="AN732" s="290"/>
      <c r="AO732" s="290"/>
      <c r="AP732" s="290"/>
      <c r="AQ732" s="290"/>
      <c r="AR732" s="290"/>
      <c r="AS732" s="290"/>
    </row>
    <row r="733" spans="1:45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0"/>
      <c r="AL733" s="290"/>
      <c r="AM733" s="290"/>
      <c r="AN733" s="290"/>
      <c r="AO733" s="290"/>
      <c r="AP733" s="290"/>
      <c r="AQ733" s="290"/>
      <c r="AR733" s="290"/>
      <c r="AS733" s="290"/>
    </row>
    <row r="734" spans="1:45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0"/>
      <c r="AL734" s="290"/>
      <c r="AM734" s="290"/>
      <c r="AN734" s="290"/>
      <c r="AO734" s="290"/>
      <c r="AP734" s="290"/>
      <c r="AQ734" s="290"/>
      <c r="AR734" s="290"/>
      <c r="AS734" s="290"/>
    </row>
    <row r="735" spans="1:45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0"/>
      <c r="AL735" s="290"/>
      <c r="AM735" s="290"/>
      <c r="AN735" s="290"/>
      <c r="AO735" s="290"/>
      <c r="AP735" s="290"/>
      <c r="AQ735" s="290"/>
      <c r="AR735" s="290"/>
      <c r="AS735" s="290"/>
    </row>
    <row r="736" spans="1:45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0"/>
      <c r="AL736" s="290"/>
      <c r="AM736" s="290"/>
      <c r="AN736" s="290"/>
      <c r="AO736" s="290"/>
      <c r="AP736" s="290"/>
      <c r="AQ736" s="290"/>
      <c r="AR736" s="290"/>
      <c r="AS736" s="290"/>
    </row>
    <row r="737" spans="1:45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0"/>
      <c r="AL737" s="290"/>
      <c r="AM737" s="290"/>
      <c r="AN737" s="290"/>
      <c r="AO737" s="290"/>
      <c r="AP737" s="290"/>
      <c r="AQ737" s="290"/>
      <c r="AR737" s="290"/>
      <c r="AS737" s="290"/>
    </row>
    <row r="738" spans="1:45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0"/>
      <c r="AL738" s="290"/>
      <c r="AM738" s="290"/>
      <c r="AN738" s="290"/>
      <c r="AO738" s="290"/>
      <c r="AP738" s="290"/>
      <c r="AQ738" s="290"/>
      <c r="AR738" s="290"/>
      <c r="AS738" s="290"/>
    </row>
    <row r="739" spans="1:45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0"/>
      <c r="AL739" s="290"/>
      <c r="AM739" s="290"/>
      <c r="AN739" s="290"/>
      <c r="AO739" s="290"/>
      <c r="AP739" s="290"/>
      <c r="AQ739" s="290"/>
      <c r="AR739" s="290"/>
      <c r="AS739" s="290"/>
    </row>
    <row r="740" spans="1:45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0"/>
      <c r="AL740" s="290"/>
      <c r="AM740" s="290"/>
      <c r="AN740" s="290"/>
      <c r="AO740" s="290"/>
      <c r="AP740" s="290"/>
      <c r="AQ740" s="290"/>
      <c r="AR740" s="290"/>
      <c r="AS740" s="290"/>
    </row>
    <row r="741" spans="1:45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0"/>
      <c r="AL741" s="290"/>
      <c r="AM741" s="290"/>
      <c r="AN741" s="290"/>
      <c r="AO741" s="290"/>
      <c r="AP741" s="290"/>
      <c r="AQ741" s="290"/>
      <c r="AR741" s="290"/>
      <c r="AS741" s="290"/>
    </row>
    <row r="742" spans="1:45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0"/>
      <c r="AL742" s="290"/>
      <c r="AM742" s="290"/>
      <c r="AN742" s="290"/>
      <c r="AO742" s="290"/>
      <c r="AP742" s="290"/>
      <c r="AQ742" s="290"/>
      <c r="AR742" s="290"/>
      <c r="AS742" s="290"/>
    </row>
    <row r="743" spans="1:45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0"/>
      <c r="AL743" s="290"/>
      <c r="AM743" s="290"/>
      <c r="AN743" s="290"/>
      <c r="AO743" s="290"/>
      <c r="AP743" s="290"/>
      <c r="AQ743" s="290"/>
      <c r="AR743" s="290"/>
      <c r="AS743" s="290"/>
    </row>
    <row r="744" spans="1:45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0"/>
      <c r="AL744" s="290"/>
      <c r="AM744" s="290"/>
      <c r="AN744" s="290"/>
      <c r="AO744" s="290"/>
      <c r="AP744" s="290"/>
      <c r="AQ744" s="290"/>
      <c r="AR744" s="290"/>
      <c r="AS744" s="290"/>
    </row>
    <row r="745" spans="1:45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0"/>
      <c r="AL745" s="290"/>
      <c r="AM745" s="290"/>
      <c r="AN745" s="290"/>
      <c r="AO745" s="290"/>
      <c r="AP745" s="290"/>
      <c r="AQ745" s="290"/>
      <c r="AR745" s="290"/>
      <c r="AS745" s="290"/>
    </row>
    <row r="746" spans="1:45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0"/>
      <c r="AL746" s="290"/>
      <c r="AM746" s="290"/>
      <c r="AN746" s="290"/>
      <c r="AO746" s="290"/>
      <c r="AP746" s="290"/>
      <c r="AQ746" s="290"/>
      <c r="AR746" s="290"/>
      <c r="AS746" s="290"/>
    </row>
    <row r="747" spans="1:45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0"/>
      <c r="AL747" s="290"/>
      <c r="AM747" s="290"/>
      <c r="AN747" s="290"/>
      <c r="AO747" s="290"/>
      <c r="AP747" s="290"/>
      <c r="AQ747" s="290"/>
      <c r="AR747" s="290"/>
      <c r="AS747" s="290"/>
    </row>
    <row r="748" spans="1:45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0"/>
      <c r="AL748" s="290"/>
      <c r="AM748" s="290"/>
      <c r="AN748" s="290"/>
      <c r="AO748" s="290"/>
      <c r="AP748" s="290"/>
      <c r="AQ748" s="290"/>
      <c r="AR748" s="290"/>
      <c r="AS748" s="290"/>
    </row>
    <row r="749" spans="1:45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0"/>
      <c r="AL749" s="290"/>
      <c r="AM749" s="290"/>
      <c r="AN749" s="290"/>
      <c r="AO749" s="290"/>
      <c r="AP749" s="290"/>
      <c r="AQ749" s="290"/>
      <c r="AR749" s="290"/>
      <c r="AS749" s="290"/>
    </row>
    <row r="750" spans="1:45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0"/>
      <c r="AL750" s="290"/>
      <c r="AM750" s="290"/>
      <c r="AN750" s="290"/>
      <c r="AO750" s="290"/>
      <c r="AP750" s="290"/>
      <c r="AQ750" s="290"/>
      <c r="AR750" s="290"/>
      <c r="AS750" s="290"/>
    </row>
    <row r="751" spans="1:45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0"/>
      <c r="AL751" s="290"/>
      <c r="AM751" s="290"/>
      <c r="AN751" s="290"/>
      <c r="AO751" s="290"/>
      <c r="AP751" s="290"/>
      <c r="AQ751" s="290"/>
      <c r="AR751" s="290"/>
      <c r="AS751" s="290"/>
    </row>
    <row r="752" spans="1:45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0"/>
      <c r="AL752" s="290"/>
      <c r="AM752" s="290"/>
      <c r="AN752" s="290"/>
      <c r="AO752" s="290"/>
      <c r="AP752" s="290"/>
      <c r="AQ752" s="290"/>
      <c r="AR752" s="290"/>
      <c r="AS752" s="290"/>
    </row>
    <row r="753" spans="1:45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0"/>
      <c r="AL753" s="290"/>
      <c r="AM753" s="290"/>
      <c r="AN753" s="290"/>
      <c r="AO753" s="290"/>
      <c r="AP753" s="290"/>
      <c r="AQ753" s="290"/>
      <c r="AR753" s="290"/>
      <c r="AS753" s="290"/>
    </row>
    <row r="754" spans="1:45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0"/>
      <c r="AL754" s="290"/>
      <c r="AM754" s="290"/>
      <c r="AN754" s="290"/>
      <c r="AO754" s="290"/>
      <c r="AP754" s="290"/>
      <c r="AQ754" s="290"/>
      <c r="AR754" s="290"/>
      <c r="AS754" s="290"/>
    </row>
    <row r="755" spans="1:45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0"/>
      <c r="AL755" s="290"/>
      <c r="AM755" s="290"/>
      <c r="AN755" s="290"/>
      <c r="AO755" s="290"/>
      <c r="AP755" s="290"/>
      <c r="AQ755" s="290"/>
      <c r="AR755" s="290"/>
      <c r="AS755" s="290"/>
    </row>
    <row r="756" spans="1:45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0"/>
      <c r="AL756" s="290"/>
      <c r="AM756" s="290"/>
      <c r="AN756" s="290"/>
      <c r="AO756" s="290"/>
      <c r="AP756" s="290"/>
      <c r="AQ756" s="290"/>
      <c r="AR756" s="290"/>
      <c r="AS756" s="290"/>
    </row>
    <row r="757" spans="1:45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0"/>
      <c r="AL757" s="290"/>
      <c r="AM757" s="290"/>
      <c r="AN757" s="290"/>
      <c r="AO757" s="290"/>
      <c r="AP757" s="290"/>
      <c r="AQ757" s="290"/>
      <c r="AR757" s="290"/>
      <c r="AS757" s="290"/>
    </row>
    <row r="758" spans="1:45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0"/>
      <c r="AL758" s="290"/>
      <c r="AM758" s="290"/>
      <c r="AN758" s="290"/>
      <c r="AO758" s="290"/>
      <c r="AP758" s="290"/>
      <c r="AQ758" s="290"/>
      <c r="AR758" s="290"/>
      <c r="AS758" s="290"/>
    </row>
    <row r="759" spans="1:45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0"/>
      <c r="AL759" s="290"/>
      <c r="AM759" s="290"/>
      <c r="AN759" s="290"/>
      <c r="AO759" s="290"/>
      <c r="AP759" s="290"/>
      <c r="AQ759" s="290"/>
      <c r="AR759" s="290"/>
      <c r="AS759" s="290"/>
    </row>
    <row r="760" spans="1:45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0"/>
      <c r="AL760" s="290"/>
      <c r="AM760" s="290"/>
      <c r="AN760" s="290"/>
      <c r="AO760" s="290"/>
      <c r="AP760" s="290"/>
      <c r="AQ760" s="290"/>
      <c r="AR760" s="290"/>
      <c r="AS760" s="290"/>
    </row>
    <row r="761" spans="1:45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0"/>
      <c r="AL761" s="290"/>
      <c r="AM761" s="290"/>
      <c r="AN761" s="290"/>
      <c r="AO761" s="290"/>
      <c r="AP761" s="290"/>
      <c r="AQ761" s="290"/>
      <c r="AR761" s="290"/>
      <c r="AS761" s="290"/>
    </row>
    <row r="762" spans="1:45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0"/>
      <c r="AL762" s="290"/>
      <c r="AM762" s="290"/>
      <c r="AN762" s="290"/>
      <c r="AO762" s="290"/>
      <c r="AP762" s="290"/>
      <c r="AQ762" s="290"/>
      <c r="AR762" s="290"/>
      <c r="AS762" s="290"/>
    </row>
    <row r="763" spans="1:45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0"/>
      <c r="AL763" s="290"/>
      <c r="AM763" s="290"/>
      <c r="AN763" s="290"/>
      <c r="AO763" s="290"/>
      <c r="AP763" s="290"/>
      <c r="AQ763" s="290"/>
      <c r="AR763" s="290"/>
      <c r="AS763" s="290"/>
    </row>
    <row r="764" spans="1:45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0"/>
      <c r="AL764" s="290"/>
      <c r="AM764" s="290"/>
      <c r="AN764" s="290"/>
      <c r="AO764" s="290"/>
      <c r="AP764" s="290"/>
      <c r="AQ764" s="290"/>
      <c r="AR764" s="290"/>
      <c r="AS764" s="290"/>
    </row>
    <row r="765" spans="1:45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0"/>
      <c r="AL765" s="290"/>
      <c r="AM765" s="290"/>
      <c r="AN765" s="290"/>
      <c r="AO765" s="290"/>
      <c r="AP765" s="290"/>
      <c r="AQ765" s="290"/>
      <c r="AR765" s="290"/>
      <c r="AS765" s="290"/>
    </row>
    <row r="766" spans="1:45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0"/>
      <c r="AL766" s="290"/>
      <c r="AM766" s="290"/>
      <c r="AN766" s="290"/>
      <c r="AO766" s="290"/>
      <c r="AP766" s="290"/>
      <c r="AQ766" s="290"/>
      <c r="AR766" s="290"/>
      <c r="AS766" s="290"/>
    </row>
    <row r="767" spans="1:45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0"/>
      <c r="AL767" s="290"/>
      <c r="AM767" s="290"/>
      <c r="AN767" s="290"/>
      <c r="AO767" s="290"/>
      <c r="AP767" s="290"/>
      <c r="AQ767" s="290"/>
      <c r="AR767" s="290"/>
      <c r="AS767" s="290"/>
    </row>
    <row r="768" spans="1:45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0"/>
      <c r="AL768" s="290"/>
      <c r="AM768" s="290"/>
      <c r="AN768" s="290"/>
      <c r="AO768" s="290"/>
      <c r="AP768" s="290"/>
      <c r="AQ768" s="290"/>
      <c r="AR768" s="290"/>
      <c r="AS768" s="290"/>
    </row>
    <row r="769" spans="1:45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0"/>
      <c r="AL769" s="290"/>
      <c r="AM769" s="290"/>
      <c r="AN769" s="290"/>
      <c r="AO769" s="290"/>
      <c r="AP769" s="290"/>
      <c r="AQ769" s="290"/>
      <c r="AR769" s="290"/>
      <c r="AS769" s="290"/>
    </row>
    <row r="770" spans="1:45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0"/>
      <c r="AL770" s="290"/>
      <c r="AM770" s="290"/>
      <c r="AN770" s="290"/>
      <c r="AO770" s="290"/>
      <c r="AP770" s="290"/>
      <c r="AQ770" s="290"/>
      <c r="AR770" s="290"/>
      <c r="AS770" s="290"/>
    </row>
    <row r="771" spans="1:45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0"/>
      <c r="AL771" s="290"/>
      <c r="AM771" s="290"/>
      <c r="AN771" s="290"/>
      <c r="AO771" s="290"/>
      <c r="AP771" s="290"/>
      <c r="AQ771" s="290"/>
      <c r="AR771" s="290"/>
      <c r="AS771" s="290"/>
    </row>
    <row r="772" spans="1:45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0"/>
      <c r="AL772" s="290"/>
      <c r="AM772" s="290"/>
      <c r="AN772" s="290"/>
      <c r="AO772" s="290"/>
      <c r="AP772" s="290"/>
      <c r="AQ772" s="290"/>
      <c r="AR772" s="290"/>
      <c r="AS772" s="290"/>
    </row>
    <row r="773" spans="1:45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0"/>
      <c r="AL773" s="290"/>
      <c r="AM773" s="290"/>
      <c r="AN773" s="290"/>
      <c r="AO773" s="290"/>
      <c r="AP773" s="290"/>
      <c r="AQ773" s="290"/>
      <c r="AR773" s="290"/>
      <c r="AS773" s="290"/>
    </row>
    <row r="774" spans="1:45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0"/>
      <c r="AL774" s="290"/>
      <c r="AM774" s="290"/>
      <c r="AN774" s="290"/>
      <c r="AO774" s="290"/>
      <c r="AP774" s="290"/>
      <c r="AQ774" s="290"/>
      <c r="AR774" s="290"/>
      <c r="AS774" s="290"/>
    </row>
    <row r="775" spans="1:45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0"/>
      <c r="AL775" s="290"/>
      <c r="AM775" s="290"/>
      <c r="AN775" s="290"/>
      <c r="AO775" s="290"/>
      <c r="AP775" s="290"/>
      <c r="AQ775" s="290"/>
      <c r="AR775" s="290"/>
      <c r="AS775" s="290"/>
    </row>
    <row r="776" spans="1:45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0"/>
      <c r="AL776" s="290"/>
      <c r="AM776" s="290"/>
      <c r="AN776" s="290"/>
      <c r="AO776" s="290"/>
      <c r="AP776" s="290"/>
      <c r="AQ776" s="290"/>
      <c r="AR776" s="290"/>
      <c r="AS776" s="290"/>
    </row>
    <row r="777" spans="1:45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0"/>
      <c r="AL777" s="290"/>
      <c r="AM777" s="290"/>
      <c r="AN777" s="290"/>
      <c r="AO777" s="290"/>
      <c r="AP777" s="290"/>
      <c r="AQ777" s="290"/>
      <c r="AR777" s="290"/>
      <c r="AS777" s="290"/>
    </row>
    <row r="778" spans="1:45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0"/>
      <c r="AL778" s="290"/>
      <c r="AM778" s="290"/>
      <c r="AN778" s="290"/>
      <c r="AO778" s="290"/>
      <c r="AP778" s="290"/>
      <c r="AQ778" s="290"/>
      <c r="AR778" s="290"/>
      <c r="AS778" s="290"/>
    </row>
    <row r="779" spans="1:45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0"/>
      <c r="AL779" s="290"/>
      <c r="AM779" s="290"/>
      <c r="AN779" s="290"/>
      <c r="AO779" s="290"/>
      <c r="AP779" s="290"/>
      <c r="AQ779" s="290"/>
      <c r="AR779" s="290"/>
      <c r="AS779" s="290"/>
    </row>
    <row r="780" spans="1:45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0"/>
      <c r="AL780" s="290"/>
      <c r="AM780" s="290"/>
      <c r="AN780" s="290"/>
      <c r="AO780" s="290"/>
      <c r="AP780" s="290"/>
      <c r="AQ780" s="290"/>
      <c r="AR780" s="290"/>
      <c r="AS780" s="290"/>
    </row>
    <row r="781" spans="1:45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0"/>
      <c r="AL781" s="290"/>
      <c r="AM781" s="290"/>
      <c r="AN781" s="290"/>
      <c r="AO781" s="290"/>
      <c r="AP781" s="290"/>
      <c r="AQ781" s="290"/>
      <c r="AR781" s="290"/>
      <c r="AS781" s="290"/>
    </row>
    <row r="782" spans="1:45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0"/>
      <c r="AL782" s="290"/>
      <c r="AM782" s="290"/>
      <c r="AN782" s="290"/>
      <c r="AO782" s="290"/>
      <c r="AP782" s="290"/>
      <c r="AQ782" s="290"/>
      <c r="AR782" s="290"/>
      <c r="AS782" s="290"/>
    </row>
    <row r="783" spans="1:45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0"/>
      <c r="AL783" s="290"/>
      <c r="AM783" s="290"/>
      <c r="AN783" s="290"/>
      <c r="AO783" s="290"/>
      <c r="AP783" s="290"/>
      <c r="AQ783" s="290"/>
      <c r="AR783" s="290"/>
      <c r="AS783" s="290"/>
    </row>
    <row r="784" spans="1:45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0"/>
      <c r="AL784" s="290"/>
      <c r="AM784" s="290"/>
      <c r="AN784" s="290"/>
      <c r="AO784" s="290"/>
      <c r="AP784" s="290"/>
      <c r="AQ784" s="290"/>
      <c r="AR784" s="290"/>
      <c r="AS784" s="290"/>
    </row>
    <row r="785" spans="1:45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0"/>
      <c r="AL785" s="290"/>
      <c r="AM785" s="290"/>
      <c r="AN785" s="290"/>
      <c r="AO785" s="290"/>
      <c r="AP785" s="290"/>
      <c r="AQ785" s="290"/>
      <c r="AR785" s="290"/>
      <c r="AS785" s="290"/>
    </row>
    <row r="786" spans="1:45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0"/>
      <c r="AL786" s="290"/>
      <c r="AM786" s="290"/>
      <c r="AN786" s="290"/>
      <c r="AO786" s="290"/>
      <c r="AP786" s="290"/>
      <c r="AQ786" s="290"/>
      <c r="AR786" s="290"/>
      <c r="AS786" s="290"/>
    </row>
    <row r="787" spans="1:45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0"/>
      <c r="AL787" s="290"/>
      <c r="AM787" s="290"/>
      <c r="AN787" s="290"/>
      <c r="AO787" s="290"/>
      <c r="AP787" s="290"/>
      <c r="AQ787" s="290"/>
      <c r="AR787" s="290"/>
      <c r="AS787" s="290"/>
    </row>
    <row r="788" spans="1:45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0"/>
      <c r="AL788" s="290"/>
      <c r="AM788" s="290"/>
      <c r="AN788" s="290"/>
      <c r="AO788" s="290"/>
      <c r="AP788" s="290"/>
      <c r="AQ788" s="290"/>
      <c r="AR788" s="290"/>
      <c r="AS788" s="290"/>
    </row>
    <row r="789" spans="1:45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0"/>
      <c r="AL789" s="290"/>
      <c r="AM789" s="290"/>
      <c r="AN789" s="290"/>
      <c r="AO789" s="290"/>
      <c r="AP789" s="290"/>
      <c r="AQ789" s="290"/>
      <c r="AR789" s="290"/>
      <c r="AS789" s="290"/>
    </row>
    <row r="790" spans="1:45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0"/>
      <c r="AL790" s="290"/>
      <c r="AM790" s="290"/>
      <c r="AN790" s="290"/>
      <c r="AO790" s="290"/>
      <c r="AP790" s="290"/>
      <c r="AQ790" s="290"/>
      <c r="AR790" s="290"/>
      <c r="AS790" s="290"/>
    </row>
    <row r="791" spans="1:45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0"/>
      <c r="AL791" s="290"/>
      <c r="AM791" s="290"/>
      <c r="AN791" s="290"/>
      <c r="AO791" s="290"/>
      <c r="AP791" s="290"/>
      <c r="AQ791" s="290"/>
      <c r="AR791" s="290"/>
      <c r="AS791" s="290"/>
    </row>
    <row r="792" spans="1:45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0"/>
      <c r="AL792" s="290"/>
      <c r="AM792" s="290"/>
      <c r="AN792" s="290"/>
      <c r="AO792" s="290"/>
      <c r="AP792" s="290"/>
      <c r="AQ792" s="290"/>
      <c r="AR792" s="290"/>
      <c r="AS792" s="290"/>
    </row>
    <row r="793" spans="1:45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0"/>
      <c r="AL793" s="290"/>
      <c r="AM793" s="290"/>
      <c r="AN793" s="290"/>
      <c r="AO793" s="290"/>
      <c r="AP793" s="290"/>
      <c r="AQ793" s="290"/>
      <c r="AR793" s="290"/>
      <c r="AS793" s="290"/>
    </row>
    <row r="794" spans="1:45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0"/>
      <c r="AL794" s="290"/>
      <c r="AM794" s="290"/>
      <c r="AN794" s="290"/>
      <c r="AO794" s="290"/>
      <c r="AP794" s="290"/>
      <c r="AQ794" s="290"/>
      <c r="AR794" s="290"/>
      <c r="AS794" s="290"/>
    </row>
    <row r="795" spans="1:45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0"/>
      <c r="AL795" s="290"/>
      <c r="AM795" s="290"/>
      <c r="AN795" s="290"/>
      <c r="AO795" s="290"/>
      <c r="AP795" s="290"/>
      <c r="AQ795" s="290"/>
      <c r="AR795" s="290"/>
      <c r="AS795" s="290"/>
    </row>
    <row r="796" spans="1:45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0"/>
      <c r="AL796" s="290"/>
      <c r="AM796" s="290"/>
      <c r="AN796" s="290"/>
      <c r="AO796" s="290"/>
      <c r="AP796" s="290"/>
      <c r="AQ796" s="290"/>
      <c r="AR796" s="290"/>
      <c r="AS796" s="290"/>
    </row>
    <row r="797" spans="1:45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0"/>
      <c r="AL797" s="290"/>
      <c r="AM797" s="290"/>
      <c r="AN797" s="290"/>
      <c r="AO797" s="290"/>
      <c r="AP797" s="290"/>
      <c r="AQ797" s="290"/>
      <c r="AR797" s="290"/>
      <c r="AS797" s="290"/>
    </row>
    <row r="798" spans="1:45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0"/>
      <c r="AL798" s="290"/>
      <c r="AM798" s="290"/>
      <c r="AN798" s="290"/>
      <c r="AO798" s="290"/>
      <c r="AP798" s="290"/>
      <c r="AQ798" s="290"/>
      <c r="AR798" s="290"/>
      <c r="AS798" s="290"/>
    </row>
    <row r="799" spans="1:45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0"/>
      <c r="AL799" s="290"/>
      <c r="AM799" s="290"/>
      <c r="AN799" s="290"/>
      <c r="AO799" s="290"/>
      <c r="AP799" s="290"/>
      <c r="AQ799" s="290"/>
      <c r="AR799" s="290"/>
      <c r="AS799" s="290"/>
    </row>
    <row r="800" spans="1:45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0"/>
      <c r="AL800" s="290"/>
      <c r="AM800" s="290"/>
      <c r="AN800" s="290"/>
      <c r="AO800" s="290"/>
      <c r="AP800" s="290"/>
      <c r="AQ800" s="290"/>
      <c r="AR800" s="290"/>
      <c r="AS800" s="290"/>
    </row>
    <row r="801" spans="1:45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0"/>
      <c r="AL801" s="290"/>
      <c r="AM801" s="290"/>
      <c r="AN801" s="290"/>
      <c r="AO801" s="290"/>
      <c r="AP801" s="290"/>
      <c r="AQ801" s="290"/>
      <c r="AR801" s="290"/>
      <c r="AS801" s="290"/>
    </row>
    <row r="802" spans="1:45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0"/>
      <c r="AL802" s="290"/>
      <c r="AM802" s="290"/>
      <c r="AN802" s="290"/>
      <c r="AO802" s="290"/>
      <c r="AP802" s="290"/>
      <c r="AQ802" s="290"/>
      <c r="AR802" s="290"/>
      <c r="AS802" s="290"/>
    </row>
    <row r="803" spans="1:45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0"/>
      <c r="AL803" s="290"/>
      <c r="AM803" s="290"/>
      <c r="AN803" s="290"/>
      <c r="AO803" s="290"/>
      <c r="AP803" s="290"/>
      <c r="AQ803" s="290"/>
      <c r="AR803" s="290"/>
      <c r="AS803" s="290"/>
    </row>
    <row r="804" spans="1:45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0"/>
      <c r="AL804" s="290"/>
      <c r="AM804" s="290"/>
      <c r="AN804" s="290"/>
      <c r="AO804" s="290"/>
      <c r="AP804" s="290"/>
      <c r="AQ804" s="290"/>
      <c r="AR804" s="290"/>
      <c r="AS804" s="290"/>
    </row>
    <row r="805" spans="1:45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0"/>
      <c r="AL805" s="290"/>
      <c r="AM805" s="290"/>
      <c r="AN805" s="290"/>
      <c r="AO805" s="290"/>
      <c r="AP805" s="290"/>
      <c r="AQ805" s="290"/>
      <c r="AR805" s="290"/>
      <c r="AS805" s="290"/>
    </row>
    <row r="806" spans="1:45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0"/>
      <c r="AL806" s="290"/>
      <c r="AM806" s="290"/>
      <c r="AN806" s="290"/>
      <c r="AO806" s="290"/>
      <c r="AP806" s="290"/>
      <c r="AQ806" s="290"/>
      <c r="AR806" s="290"/>
      <c r="AS806" s="290"/>
    </row>
    <row r="807" spans="1:45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0"/>
      <c r="AL807" s="290"/>
      <c r="AM807" s="290"/>
      <c r="AN807" s="290"/>
      <c r="AO807" s="290"/>
      <c r="AP807" s="290"/>
      <c r="AQ807" s="290"/>
      <c r="AR807" s="290"/>
      <c r="AS807" s="290"/>
    </row>
    <row r="808" spans="1:45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0"/>
      <c r="AL808" s="290"/>
      <c r="AM808" s="290"/>
      <c r="AN808" s="290"/>
      <c r="AO808" s="290"/>
      <c r="AP808" s="290"/>
      <c r="AQ808" s="290"/>
      <c r="AR808" s="290"/>
      <c r="AS808" s="290"/>
    </row>
    <row r="809" spans="1:45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0"/>
      <c r="AL809" s="290"/>
      <c r="AM809" s="290"/>
      <c r="AN809" s="290"/>
      <c r="AO809" s="290"/>
      <c r="AP809" s="290"/>
      <c r="AQ809" s="290"/>
      <c r="AR809" s="290"/>
      <c r="AS809" s="290"/>
    </row>
    <row r="810" spans="1:45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0"/>
      <c r="AL810" s="290"/>
      <c r="AM810" s="290"/>
      <c r="AN810" s="290"/>
      <c r="AO810" s="290"/>
      <c r="AP810" s="290"/>
      <c r="AQ810" s="290"/>
      <c r="AR810" s="290"/>
      <c r="AS810" s="290"/>
    </row>
    <row r="811" spans="1:45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0"/>
      <c r="AL811" s="290"/>
      <c r="AM811" s="290"/>
      <c r="AN811" s="290"/>
      <c r="AO811" s="290"/>
      <c r="AP811" s="290"/>
      <c r="AQ811" s="290"/>
      <c r="AR811" s="290"/>
      <c r="AS811" s="290"/>
    </row>
    <row r="812" spans="1:45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0"/>
      <c r="AL812" s="290"/>
      <c r="AM812" s="290"/>
      <c r="AN812" s="290"/>
      <c r="AO812" s="290"/>
      <c r="AP812" s="290"/>
      <c r="AQ812" s="290"/>
      <c r="AR812" s="290"/>
      <c r="AS812" s="290"/>
    </row>
    <row r="813" spans="1:45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0"/>
      <c r="AL813" s="290"/>
      <c r="AM813" s="290"/>
      <c r="AN813" s="290"/>
      <c r="AO813" s="290"/>
      <c r="AP813" s="290"/>
      <c r="AQ813" s="290"/>
      <c r="AR813" s="290"/>
      <c r="AS813" s="290"/>
    </row>
    <row r="814" spans="1:45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0"/>
      <c r="AL814" s="290"/>
      <c r="AM814" s="290"/>
      <c r="AN814" s="290"/>
      <c r="AO814" s="290"/>
      <c r="AP814" s="290"/>
      <c r="AQ814" s="290"/>
      <c r="AR814" s="290"/>
      <c r="AS814" s="290"/>
    </row>
    <row r="815" spans="1:45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0"/>
      <c r="AL815" s="290"/>
      <c r="AM815" s="290"/>
      <c r="AN815" s="290"/>
      <c r="AO815" s="290"/>
      <c r="AP815" s="290"/>
      <c r="AQ815" s="290"/>
      <c r="AR815" s="290"/>
      <c r="AS815" s="290"/>
    </row>
    <row r="816" spans="1:45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0"/>
      <c r="AL816" s="290"/>
      <c r="AM816" s="290"/>
      <c r="AN816" s="290"/>
      <c r="AO816" s="290"/>
      <c r="AP816" s="290"/>
      <c r="AQ816" s="290"/>
      <c r="AR816" s="290"/>
      <c r="AS816" s="290"/>
    </row>
    <row r="817" spans="1:45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0"/>
      <c r="AL817" s="290"/>
      <c r="AM817" s="290"/>
      <c r="AN817" s="290"/>
      <c r="AO817" s="290"/>
      <c r="AP817" s="290"/>
      <c r="AQ817" s="290"/>
      <c r="AR817" s="290"/>
      <c r="AS817" s="290"/>
    </row>
    <row r="818" spans="1:45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0"/>
      <c r="AL818" s="290"/>
      <c r="AM818" s="290"/>
      <c r="AN818" s="290"/>
      <c r="AO818" s="290"/>
      <c r="AP818" s="290"/>
      <c r="AQ818" s="290"/>
      <c r="AR818" s="290"/>
      <c r="AS818" s="290"/>
    </row>
    <row r="819" spans="1:45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0"/>
      <c r="AL819" s="290"/>
      <c r="AM819" s="290"/>
      <c r="AN819" s="290"/>
      <c r="AO819" s="290"/>
      <c r="AP819" s="290"/>
      <c r="AQ819" s="290"/>
      <c r="AR819" s="290"/>
      <c r="AS819" s="290"/>
    </row>
    <row r="820" spans="1:45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0"/>
      <c r="AL820" s="290"/>
      <c r="AM820" s="290"/>
      <c r="AN820" s="290"/>
      <c r="AO820" s="290"/>
      <c r="AP820" s="290"/>
      <c r="AQ820" s="290"/>
      <c r="AR820" s="290"/>
      <c r="AS820" s="290"/>
    </row>
    <row r="821" spans="1:45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0"/>
      <c r="AL821" s="290"/>
      <c r="AM821" s="290"/>
      <c r="AN821" s="290"/>
      <c r="AO821" s="290"/>
      <c r="AP821" s="290"/>
      <c r="AQ821" s="290"/>
      <c r="AR821" s="290"/>
      <c r="AS821" s="290"/>
    </row>
    <row r="822" spans="1:45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0"/>
      <c r="AL822" s="290"/>
      <c r="AM822" s="290"/>
      <c r="AN822" s="290"/>
      <c r="AO822" s="290"/>
      <c r="AP822" s="290"/>
      <c r="AQ822" s="290"/>
      <c r="AR822" s="290"/>
      <c r="AS822" s="290"/>
    </row>
    <row r="823" spans="1:45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0"/>
      <c r="AL823" s="290"/>
      <c r="AM823" s="290"/>
      <c r="AN823" s="290"/>
      <c r="AO823" s="290"/>
      <c r="AP823" s="290"/>
      <c r="AQ823" s="290"/>
      <c r="AR823" s="290"/>
      <c r="AS823" s="290"/>
    </row>
    <row r="824" spans="1:45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0"/>
      <c r="AL824" s="290"/>
      <c r="AM824" s="290"/>
      <c r="AN824" s="290"/>
      <c r="AO824" s="290"/>
      <c r="AP824" s="290"/>
      <c r="AQ824" s="290"/>
      <c r="AR824" s="290"/>
      <c r="AS824" s="290"/>
    </row>
    <row r="825" spans="1:45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0"/>
      <c r="AL825" s="290"/>
      <c r="AM825" s="290"/>
      <c r="AN825" s="290"/>
      <c r="AO825" s="290"/>
      <c r="AP825" s="290"/>
      <c r="AQ825" s="290"/>
      <c r="AR825" s="290"/>
      <c r="AS825" s="290"/>
    </row>
    <row r="826" spans="1:45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0"/>
      <c r="AL826" s="290"/>
      <c r="AM826" s="290"/>
      <c r="AN826" s="290"/>
      <c r="AO826" s="290"/>
      <c r="AP826" s="290"/>
      <c r="AQ826" s="290"/>
      <c r="AR826" s="290"/>
      <c r="AS826" s="290"/>
    </row>
    <row r="827" spans="1:45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0"/>
      <c r="AL827" s="290"/>
      <c r="AM827" s="290"/>
      <c r="AN827" s="290"/>
      <c r="AO827" s="290"/>
      <c r="AP827" s="290"/>
      <c r="AQ827" s="290"/>
      <c r="AR827" s="290"/>
      <c r="AS827" s="290"/>
    </row>
    <row r="828" spans="1:45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0"/>
      <c r="AL828" s="290"/>
      <c r="AM828" s="290"/>
      <c r="AN828" s="290"/>
      <c r="AO828" s="290"/>
      <c r="AP828" s="290"/>
      <c r="AQ828" s="290"/>
      <c r="AR828" s="290"/>
      <c r="AS828" s="290"/>
    </row>
    <row r="829" spans="1:45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0"/>
      <c r="AL829" s="290"/>
      <c r="AM829" s="290"/>
      <c r="AN829" s="290"/>
      <c r="AO829" s="290"/>
      <c r="AP829" s="290"/>
      <c r="AQ829" s="290"/>
      <c r="AR829" s="290"/>
      <c r="AS829" s="290"/>
    </row>
    <row r="830" spans="1:45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0"/>
      <c r="AL830" s="290"/>
      <c r="AM830" s="290"/>
      <c r="AN830" s="290"/>
      <c r="AO830" s="290"/>
      <c r="AP830" s="290"/>
      <c r="AQ830" s="290"/>
      <c r="AR830" s="290"/>
      <c r="AS830" s="290"/>
    </row>
    <row r="831" spans="1:45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0"/>
      <c r="AL831" s="290"/>
      <c r="AM831" s="290"/>
      <c r="AN831" s="290"/>
      <c r="AO831" s="290"/>
      <c r="AP831" s="290"/>
      <c r="AQ831" s="290"/>
      <c r="AR831" s="290"/>
      <c r="AS831" s="290"/>
    </row>
    <row r="832" spans="1:45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0"/>
      <c r="AL832" s="290"/>
      <c r="AM832" s="290"/>
      <c r="AN832" s="290"/>
      <c r="AO832" s="290"/>
      <c r="AP832" s="290"/>
      <c r="AQ832" s="290"/>
      <c r="AR832" s="290"/>
      <c r="AS832" s="290"/>
    </row>
    <row r="833" spans="1:45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0"/>
      <c r="AL833" s="290"/>
      <c r="AM833" s="290"/>
      <c r="AN833" s="290"/>
      <c r="AO833" s="290"/>
      <c r="AP833" s="290"/>
      <c r="AQ833" s="290"/>
      <c r="AR833" s="290"/>
      <c r="AS833" s="290"/>
    </row>
    <row r="834" spans="1:45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0"/>
      <c r="AL834" s="290"/>
      <c r="AM834" s="290"/>
      <c r="AN834" s="290"/>
      <c r="AO834" s="290"/>
      <c r="AP834" s="290"/>
      <c r="AQ834" s="290"/>
      <c r="AR834" s="290"/>
      <c r="AS834" s="290"/>
    </row>
    <row r="835" spans="1:45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0"/>
      <c r="AL835" s="290"/>
      <c r="AM835" s="290"/>
      <c r="AN835" s="290"/>
      <c r="AO835" s="290"/>
      <c r="AP835" s="290"/>
      <c r="AQ835" s="290"/>
      <c r="AR835" s="290"/>
      <c r="AS835" s="290"/>
    </row>
    <row r="836" spans="1:45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0"/>
      <c r="AL836" s="290"/>
      <c r="AM836" s="290"/>
      <c r="AN836" s="290"/>
      <c r="AO836" s="290"/>
      <c r="AP836" s="290"/>
      <c r="AQ836" s="290"/>
      <c r="AR836" s="290"/>
      <c r="AS836" s="290"/>
    </row>
    <row r="837" spans="1:45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0"/>
      <c r="AL837" s="290"/>
      <c r="AM837" s="290"/>
      <c r="AN837" s="290"/>
      <c r="AO837" s="290"/>
      <c r="AP837" s="290"/>
      <c r="AQ837" s="290"/>
      <c r="AR837" s="290"/>
      <c r="AS837" s="290"/>
    </row>
    <row r="838" spans="1:45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0"/>
      <c r="AL838" s="290"/>
      <c r="AM838" s="290"/>
      <c r="AN838" s="290"/>
      <c r="AO838" s="290"/>
      <c r="AP838" s="290"/>
      <c r="AQ838" s="290"/>
      <c r="AR838" s="290"/>
      <c r="AS838" s="290"/>
    </row>
    <row r="839" spans="1:45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0"/>
      <c r="AL839" s="290"/>
      <c r="AM839" s="290"/>
      <c r="AN839" s="290"/>
      <c r="AO839" s="290"/>
      <c r="AP839" s="290"/>
      <c r="AQ839" s="290"/>
      <c r="AR839" s="290"/>
      <c r="AS839" s="290"/>
    </row>
    <row r="840" spans="1:45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0"/>
      <c r="AL840" s="290"/>
      <c r="AM840" s="290"/>
      <c r="AN840" s="290"/>
      <c r="AO840" s="290"/>
      <c r="AP840" s="290"/>
      <c r="AQ840" s="290"/>
      <c r="AR840" s="290"/>
      <c r="AS840" s="290"/>
    </row>
    <row r="841" spans="1:45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0"/>
      <c r="AL841" s="290"/>
      <c r="AM841" s="290"/>
      <c r="AN841" s="290"/>
      <c r="AO841" s="290"/>
      <c r="AP841" s="290"/>
      <c r="AQ841" s="290"/>
      <c r="AR841" s="290"/>
      <c r="AS841" s="290"/>
    </row>
    <row r="842" spans="1:45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0"/>
      <c r="AL842" s="290"/>
      <c r="AM842" s="290"/>
      <c r="AN842" s="290"/>
      <c r="AO842" s="290"/>
      <c r="AP842" s="290"/>
      <c r="AQ842" s="290"/>
      <c r="AR842" s="290"/>
      <c r="AS842" s="290"/>
    </row>
    <row r="843" spans="1:45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0"/>
      <c r="AL843" s="290"/>
      <c r="AM843" s="290"/>
      <c r="AN843" s="290"/>
      <c r="AO843" s="290"/>
      <c r="AP843" s="290"/>
      <c r="AQ843" s="290"/>
      <c r="AR843" s="290"/>
      <c r="AS843" s="290"/>
    </row>
    <row r="844" spans="1:45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0"/>
      <c r="AL844" s="290"/>
      <c r="AM844" s="290"/>
      <c r="AN844" s="290"/>
      <c r="AO844" s="290"/>
      <c r="AP844" s="290"/>
      <c r="AQ844" s="290"/>
      <c r="AR844" s="290"/>
      <c r="AS844" s="290"/>
    </row>
    <row r="845" spans="1:45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0"/>
      <c r="AL845" s="290"/>
      <c r="AM845" s="290"/>
      <c r="AN845" s="290"/>
      <c r="AO845" s="290"/>
      <c r="AP845" s="290"/>
      <c r="AQ845" s="290"/>
      <c r="AR845" s="290"/>
      <c r="AS845" s="290"/>
    </row>
    <row r="846" spans="1:45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0"/>
      <c r="AL846" s="290"/>
      <c r="AM846" s="290"/>
      <c r="AN846" s="290"/>
      <c r="AO846" s="290"/>
      <c r="AP846" s="290"/>
      <c r="AQ846" s="290"/>
      <c r="AR846" s="290"/>
      <c r="AS846" s="290"/>
    </row>
    <row r="847" spans="1:45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0"/>
      <c r="AL847" s="290"/>
      <c r="AM847" s="290"/>
      <c r="AN847" s="290"/>
      <c r="AO847" s="290"/>
      <c r="AP847" s="290"/>
      <c r="AQ847" s="290"/>
      <c r="AR847" s="290"/>
      <c r="AS847" s="290"/>
    </row>
    <row r="848" spans="1:45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0"/>
      <c r="AL848" s="290"/>
      <c r="AM848" s="290"/>
      <c r="AN848" s="290"/>
      <c r="AO848" s="290"/>
      <c r="AP848" s="290"/>
      <c r="AQ848" s="290"/>
      <c r="AR848" s="290"/>
      <c r="AS848" s="290"/>
    </row>
    <row r="849" spans="1:45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0"/>
      <c r="AL849" s="290"/>
      <c r="AM849" s="290"/>
      <c r="AN849" s="290"/>
      <c r="AO849" s="290"/>
      <c r="AP849" s="290"/>
      <c r="AQ849" s="290"/>
      <c r="AR849" s="290"/>
      <c r="AS849" s="290"/>
    </row>
    <row r="850" spans="1:45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0"/>
      <c r="AL850" s="290"/>
      <c r="AM850" s="290"/>
      <c r="AN850" s="290"/>
      <c r="AO850" s="290"/>
      <c r="AP850" s="290"/>
      <c r="AQ850" s="290"/>
      <c r="AR850" s="290"/>
      <c r="AS850" s="290"/>
    </row>
    <row r="851" spans="1:45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0"/>
      <c r="AL851" s="290"/>
      <c r="AM851" s="290"/>
      <c r="AN851" s="290"/>
      <c r="AO851" s="290"/>
      <c r="AP851" s="290"/>
      <c r="AQ851" s="290"/>
      <c r="AR851" s="290"/>
      <c r="AS851" s="290"/>
    </row>
    <row r="852" spans="1:45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0"/>
      <c r="AL852" s="290"/>
      <c r="AM852" s="290"/>
      <c r="AN852" s="290"/>
      <c r="AO852" s="290"/>
      <c r="AP852" s="290"/>
      <c r="AQ852" s="290"/>
      <c r="AR852" s="290"/>
      <c r="AS852" s="290"/>
    </row>
    <row r="853" spans="1:45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0"/>
      <c r="AL853" s="290"/>
      <c r="AM853" s="290"/>
      <c r="AN853" s="290"/>
      <c r="AO853" s="290"/>
      <c r="AP853" s="290"/>
      <c r="AQ853" s="290"/>
      <c r="AR853" s="290"/>
      <c r="AS853" s="290"/>
    </row>
    <row r="854" spans="1:45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0"/>
      <c r="AL854" s="290"/>
      <c r="AM854" s="290"/>
      <c r="AN854" s="290"/>
      <c r="AO854" s="290"/>
      <c r="AP854" s="290"/>
      <c r="AQ854" s="290"/>
      <c r="AR854" s="290"/>
      <c r="AS854" s="290"/>
    </row>
    <row r="855" spans="1:45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0"/>
      <c r="AL855" s="290"/>
      <c r="AM855" s="290"/>
      <c r="AN855" s="290"/>
      <c r="AO855" s="290"/>
      <c r="AP855" s="290"/>
      <c r="AQ855" s="290"/>
      <c r="AR855" s="290"/>
      <c r="AS855" s="290"/>
    </row>
    <row r="856" spans="1:45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0"/>
      <c r="AL856" s="290"/>
      <c r="AM856" s="290"/>
      <c r="AN856" s="290"/>
      <c r="AO856" s="290"/>
      <c r="AP856" s="290"/>
      <c r="AQ856" s="290"/>
      <c r="AR856" s="290"/>
      <c r="AS856" s="290"/>
    </row>
    <row r="857" spans="1:45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0"/>
      <c r="AL857" s="290"/>
      <c r="AM857" s="290"/>
      <c r="AN857" s="290"/>
      <c r="AO857" s="290"/>
      <c r="AP857" s="290"/>
      <c r="AQ857" s="290"/>
      <c r="AR857" s="290"/>
      <c r="AS857" s="290"/>
    </row>
    <row r="858" spans="1:45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0"/>
      <c r="AL858" s="290"/>
      <c r="AM858" s="290"/>
      <c r="AN858" s="290"/>
      <c r="AO858" s="290"/>
      <c r="AP858" s="290"/>
      <c r="AQ858" s="290"/>
      <c r="AR858" s="290"/>
      <c r="AS858" s="290"/>
    </row>
    <row r="859" spans="1:45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0"/>
      <c r="AL859" s="290"/>
      <c r="AM859" s="290"/>
      <c r="AN859" s="290"/>
      <c r="AO859" s="290"/>
      <c r="AP859" s="290"/>
      <c r="AQ859" s="290"/>
      <c r="AR859" s="290"/>
      <c r="AS859" s="290"/>
    </row>
    <row r="860" spans="1:45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0"/>
      <c r="AL860" s="290"/>
      <c r="AM860" s="290"/>
      <c r="AN860" s="290"/>
      <c r="AO860" s="290"/>
      <c r="AP860" s="290"/>
      <c r="AQ860" s="290"/>
      <c r="AR860" s="290"/>
      <c r="AS860" s="290"/>
    </row>
    <row r="861" spans="1:45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0"/>
      <c r="AL861" s="290"/>
      <c r="AM861" s="290"/>
      <c r="AN861" s="290"/>
      <c r="AO861" s="290"/>
      <c r="AP861" s="290"/>
      <c r="AQ861" s="290"/>
      <c r="AR861" s="290"/>
      <c r="AS861" s="290"/>
    </row>
    <row r="862" spans="1:45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0"/>
      <c r="AL862" s="290"/>
      <c r="AM862" s="290"/>
      <c r="AN862" s="290"/>
      <c r="AO862" s="290"/>
      <c r="AP862" s="290"/>
      <c r="AQ862" s="290"/>
      <c r="AR862" s="290"/>
      <c r="AS862" s="290"/>
    </row>
    <row r="863" spans="1:45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0"/>
      <c r="AL863" s="290"/>
      <c r="AM863" s="290"/>
      <c r="AN863" s="290"/>
      <c r="AO863" s="290"/>
      <c r="AP863" s="290"/>
      <c r="AQ863" s="290"/>
      <c r="AR863" s="290"/>
      <c r="AS863" s="290"/>
    </row>
    <row r="864" spans="1:45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0"/>
      <c r="AL864" s="290"/>
      <c r="AM864" s="290"/>
      <c r="AN864" s="290"/>
      <c r="AO864" s="290"/>
      <c r="AP864" s="290"/>
      <c r="AQ864" s="290"/>
      <c r="AR864" s="290"/>
      <c r="AS864" s="290"/>
    </row>
    <row r="865" spans="1:45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0"/>
      <c r="AL865" s="290"/>
      <c r="AM865" s="290"/>
      <c r="AN865" s="290"/>
      <c r="AO865" s="290"/>
      <c r="AP865" s="290"/>
      <c r="AQ865" s="290"/>
      <c r="AR865" s="290"/>
      <c r="AS865" s="290"/>
    </row>
    <row r="866" spans="1:45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0"/>
      <c r="AL866" s="290"/>
      <c r="AM866" s="290"/>
      <c r="AN866" s="290"/>
      <c r="AO866" s="290"/>
      <c r="AP866" s="290"/>
      <c r="AQ866" s="290"/>
      <c r="AR866" s="290"/>
      <c r="AS866" s="290"/>
    </row>
    <row r="867" spans="1:45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0"/>
      <c r="AL867" s="290"/>
      <c r="AM867" s="290"/>
      <c r="AN867" s="290"/>
      <c r="AO867" s="290"/>
      <c r="AP867" s="290"/>
      <c r="AQ867" s="290"/>
      <c r="AR867" s="290"/>
      <c r="AS867" s="290"/>
    </row>
    <row r="868" spans="1:45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0"/>
      <c r="AL868" s="290"/>
      <c r="AM868" s="290"/>
      <c r="AN868" s="290"/>
      <c r="AO868" s="290"/>
      <c r="AP868" s="290"/>
      <c r="AQ868" s="290"/>
      <c r="AR868" s="290"/>
      <c r="AS868" s="290"/>
    </row>
    <row r="869" spans="1:45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0"/>
      <c r="AL869" s="290"/>
      <c r="AM869" s="290"/>
      <c r="AN869" s="290"/>
      <c r="AO869" s="290"/>
      <c r="AP869" s="290"/>
      <c r="AQ869" s="290"/>
      <c r="AR869" s="290"/>
      <c r="AS869" s="290"/>
    </row>
    <row r="870" spans="1:45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0"/>
      <c r="AL870" s="290"/>
      <c r="AM870" s="290"/>
      <c r="AN870" s="290"/>
      <c r="AO870" s="290"/>
      <c r="AP870" s="290"/>
      <c r="AQ870" s="290"/>
      <c r="AR870" s="290"/>
      <c r="AS870" s="290"/>
    </row>
    <row r="871" spans="1:45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0"/>
      <c r="AL871" s="290"/>
      <c r="AM871" s="290"/>
      <c r="AN871" s="290"/>
      <c r="AO871" s="290"/>
      <c r="AP871" s="290"/>
      <c r="AQ871" s="290"/>
      <c r="AR871" s="290"/>
      <c r="AS871" s="290"/>
    </row>
    <row r="872" spans="1:45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0"/>
      <c r="AL872" s="290"/>
      <c r="AM872" s="290"/>
      <c r="AN872" s="290"/>
      <c r="AO872" s="290"/>
      <c r="AP872" s="290"/>
      <c r="AQ872" s="290"/>
      <c r="AR872" s="290"/>
      <c r="AS872" s="290"/>
    </row>
    <row r="873" spans="1:45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0"/>
      <c r="AL873" s="290"/>
      <c r="AM873" s="290"/>
      <c r="AN873" s="290"/>
      <c r="AO873" s="290"/>
      <c r="AP873" s="290"/>
      <c r="AQ873" s="290"/>
      <c r="AR873" s="290"/>
      <c r="AS873" s="290"/>
    </row>
    <row r="874" spans="1:45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0"/>
      <c r="AL874" s="290"/>
      <c r="AM874" s="290"/>
      <c r="AN874" s="290"/>
      <c r="AO874" s="290"/>
      <c r="AP874" s="290"/>
      <c r="AQ874" s="290"/>
      <c r="AR874" s="290"/>
      <c r="AS874" s="290"/>
    </row>
    <row r="875" spans="1:45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0"/>
      <c r="AL875" s="290"/>
      <c r="AM875" s="290"/>
      <c r="AN875" s="290"/>
      <c r="AO875" s="290"/>
      <c r="AP875" s="290"/>
      <c r="AQ875" s="290"/>
      <c r="AR875" s="290"/>
      <c r="AS875" s="290"/>
    </row>
    <row r="876" spans="1:45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0"/>
      <c r="AL876" s="290"/>
      <c r="AM876" s="290"/>
      <c r="AN876" s="290"/>
      <c r="AO876" s="290"/>
      <c r="AP876" s="290"/>
      <c r="AQ876" s="290"/>
      <c r="AR876" s="290"/>
      <c r="AS876" s="290"/>
    </row>
    <row r="877" spans="1:45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0"/>
      <c r="AL877" s="290"/>
      <c r="AM877" s="290"/>
      <c r="AN877" s="290"/>
      <c r="AO877" s="290"/>
      <c r="AP877" s="290"/>
      <c r="AQ877" s="290"/>
      <c r="AR877" s="290"/>
      <c r="AS877" s="290"/>
    </row>
    <row r="878" spans="1:45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0"/>
      <c r="AL878" s="290"/>
      <c r="AM878" s="290"/>
      <c r="AN878" s="290"/>
      <c r="AO878" s="290"/>
      <c r="AP878" s="290"/>
      <c r="AQ878" s="290"/>
      <c r="AR878" s="290"/>
      <c r="AS878" s="290"/>
    </row>
    <row r="879" spans="1:45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0"/>
      <c r="AL879" s="290"/>
      <c r="AM879" s="290"/>
      <c r="AN879" s="290"/>
      <c r="AO879" s="290"/>
      <c r="AP879" s="290"/>
      <c r="AQ879" s="290"/>
      <c r="AR879" s="290"/>
      <c r="AS879" s="290"/>
    </row>
    <row r="880" spans="1:45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0"/>
      <c r="AL880" s="290"/>
      <c r="AM880" s="290"/>
      <c r="AN880" s="290"/>
      <c r="AO880" s="290"/>
      <c r="AP880" s="290"/>
      <c r="AQ880" s="290"/>
      <c r="AR880" s="290"/>
      <c r="AS880" s="290"/>
    </row>
    <row r="881" spans="1:45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0"/>
      <c r="AL881" s="290"/>
      <c r="AM881" s="290"/>
      <c r="AN881" s="290"/>
      <c r="AO881" s="290"/>
      <c r="AP881" s="290"/>
      <c r="AQ881" s="290"/>
      <c r="AR881" s="290"/>
      <c r="AS881" s="290"/>
    </row>
    <row r="882" spans="1:45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0"/>
      <c r="AL882" s="290"/>
      <c r="AM882" s="290"/>
      <c r="AN882" s="290"/>
      <c r="AO882" s="290"/>
      <c r="AP882" s="290"/>
      <c r="AQ882" s="290"/>
      <c r="AR882" s="290"/>
      <c r="AS882" s="290"/>
    </row>
    <row r="883" spans="1:45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0"/>
      <c r="AL883" s="290"/>
      <c r="AM883" s="290"/>
      <c r="AN883" s="290"/>
      <c r="AO883" s="290"/>
      <c r="AP883" s="290"/>
      <c r="AQ883" s="290"/>
      <c r="AR883" s="290"/>
      <c r="AS883" s="290"/>
    </row>
    <row r="884" spans="1:45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0"/>
      <c r="AL884" s="290"/>
      <c r="AM884" s="290"/>
      <c r="AN884" s="290"/>
      <c r="AO884" s="290"/>
      <c r="AP884" s="290"/>
      <c r="AQ884" s="290"/>
      <c r="AR884" s="290"/>
      <c r="AS884" s="290"/>
    </row>
    <row r="885" spans="1:45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0"/>
      <c r="AL885" s="290"/>
      <c r="AM885" s="290"/>
      <c r="AN885" s="290"/>
      <c r="AO885" s="290"/>
      <c r="AP885" s="290"/>
      <c r="AQ885" s="290"/>
      <c r="AR885" s="290"/>
      <c r="AS885" s="290"/>
    </row>
    <row r="886" spans="1:45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0"/>
      <c r="AL886" s="290"/>
      <c r="AM886" s="290"/>
      <c r="AN886" s="290"/>
      <c r="AO886" s="290"/>
      <c r="AP886" s="290"/>
      <c r="AQ886" s="290"/>
      <c r="AR886" s="290"/>
      <c r="AS886" s="290"/>
    </row>
    <row r="887" spans="1:45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0"/>
      <c r="AL887" s="290"/>
      <c r="AM887" s="290"/>
      <c r="AN887" s="290"/>
      <c r="AO887" s="290"/>
      <c r="AP887" s="290"/>
      <c r="AQ887" s="290"/>
      <c r="AR887" s="290"/>
      <c r="AS887" s="290"/>
    </row>
    <row r="888" spans="1:45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0"/>
      <c r="AL888" s="290"/>
      <c r="AM888" s="290"/>
      <c r="AN888" s="290"/>
      <c r="AO888" s="290"/>
      <c r="AP888" s="290"/>
      <c r="AQ888" s="290"/>
      <c r="AR888" s="290"/>
      <c r="AS888" s="290"/>
    </row>
    <row r="889" spans="1:45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0"/>
      <c r="AL889" s="290"/>
      <c r="AM889" s="290"/>
      <c r="AN889" s="290"/>
      <c r="AO889" s="290"/>
      <c r="AP889" s="290"/>
      <c r="AQ889" s="290"/>
      <c r="AR889" s="290"/>
      <c r="AS889" s="290"/>
    </row>
    <row r="890" spans="1:45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0"/>
      <c r="AL890" s="290"/>
      <c r="AM890" s="290"/>
      <c r="AN890" s="290"/>
      <c r="AO890" s="290"/>
      <c r="AP890" s="290"/>
      <c r="AQ890" s="290"/>
      <c r="AR890" s="290"/>
      <c r="AS890" s="290"/>
    </row>
    <row r="891" spans="1:45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0"/>
      <c r="AL891" s="290"/>
      <c r="AM891" s="290"/>
      <c r="AN891" s="290"/>
      <c r="AO891" s="290"/>
      <c r="AP891" s="290"/>
      <c r="AQ891" s="290"/>
      <c r="AR891" s="290"/>
      <c r="AS891" s="290"/>
    </row>
    <row r="892" spans="1:45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0"/>
      <c r="AL892" s="290"/>
      <c r="AM892" s="290"/>
      <c r="AN892" s="290"/>
      <c r="AO892" s="290"/>
      <c r="AP892" s="290"/>
      <c r="AQ892" s="290"/>
      <c r="AR892" s="290"/>
      <c r="AS892" s="290"/>
    </row>
    <row r="893" spans="1:45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0"/>
      <c r="AL893" s="290"/>
      <c r="AM893" s="290"/>
      <c r="AN893" s="290"/>
      <c r="AO893" s="290"/>
      <c r="AP893" s="290"/>
      <c r="AQ893" s="290"/>
      <c r="AR893" s="290"/>
      <c r="AS893" s="290"/>
    </row>
    <row r="894" spans="1:45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0"/>
      <c r="AL894" s="290"/>
      <c r="AM894" s="290"/>
      <c r="AN894" s="290"/>
      <c r="AO894" s="290"/>
      <c r="AP894" s="290"/>
      <c r="AQ894" s="290"/>
      <c r="AR894" s="290"/>
      <c r="AS894" s="290"/>
    </row>
    <row r="895" spans="1:45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0"/>
      <c r="AL895" s="290"/>
      <c r="AM895" s="290"/>
      <c r="AN895" s="290"/>
      <c r="AO895" s="290"/>
      <c r="AP895" s="290"/>
      <c r="AQ895" s="290"/>
      <c r="AR895" s="290"/>
      <c r="AS895" s="290"/>
    </row>
    <row r="896" spans="1:45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0"/>
      <c r="AL896" s="290"/>
      <c r="AM896" s="290"/>
      <c r="AN896" s="290"/>
      <c r="AO896" s="290"/>
      <c r="AP896" s="290"/>
      <c r="AQ896" s="290"/>
      <c r="AR896" s="290"/>
      <c r="AS896" s="290"/>
    </row>
    <row r="897" spans="1:45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0"/>
      <c r="AL897" s="290"/>
      <c r="AM897" s="290"/>
      <c r="AN897" s="290"/>
      <c r="AO897" s="290"/>
      <c r="AP897" s="290"/>
      <c r="AQ897" s="290"/>
      <c r="AR897" s="290"/>
      <c r="AS897" s="290"/>
    </row>
    <row r="898" spans="1:45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0"/>
      <c r="AL898" s="290"/>
      <c r="AM898" s="290"/>
      <c r="AN898" s="290"/>
      <c r="AO898" s="290"/>
      <c r="AP898" s="290"/>
      <c r="AQ898" s="290"/>
      <c r="AR898" s="290"/>
      <c r="AS898" s="290"/>
    </row>
    <row r="899" spans="1:45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0"/>
      <c r="AL899" s="290"/>
      <c r="AM899" s="290"/>
      <c r="AN899" s="290"/>
      <c r="AO899" s="290"/>
      <c r="AP899" s="290"/>
      <c r="AQ899" s="290"/>
      <c r="AR899" s="290"/>
      <c r="AS899" s="290"/>
    </row>
    <row r="900" spans="1:45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0"/>
      <c r="AL900" s="290"/>
      <c r="AM900" s="290"/>
      <c r="AN900" s="290"/>
      <c r="AO900" s="290"/>
      <c r="AP900" s="290"/>
      <c r="AQ900" s="290"/>
      <c r="AR900" s="290"/>
      <c r="AS900" s="290"/>
    </row>
    <row r="901" spans="1:45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0"/>
      <c r="AL901" s="290"/>
      <c r="AM901" s="290"/>
      <c r="AN901" s="290"/>
      <c r="AO901" s="290"/>
      <c r="AP901" s="290"/>
      <c r="AQ901" s="290"/>
      <c r="AR901" s="290"/>
      <c r="AS901" s="290"/>
    </row>
    <row r="902" spans="1:45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0"/>
      <c r="AL902" s="290"/>
      <c r="AM902" s="290"/>
      <c r="AN902" s="290"/>
      <c r="AO902" s="290"/>
      <c r="AP902" s="290"/>
      <c r="AQ902" s="290"/>
      <c r="AR902" s="290"/>
      <c r="AS902" s="290"/>
    </row>
    <row r="903" spans="1:45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0"/>
      <c r="AL903" s="290"/>
      <c r="AM903" s="290"/>
      <c r="AN903" s="290"/>
      <c r="AO903" s="290"/>
      <c r="AP903" s="290"/>
      <c r="AQ903" s="290"/>
      <c r="AR903" s="290"/>
      <c r="AS903" s="290"/>
    </row>
    <row r="904" spans="1:45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0"/>
      <c r="AL904" s="290"/>
      <c r="AM904" s="290"/>
      <c r="AN904" s="290"/>
      <c r="AO904" s="290"/>
      <c r="AP904" s="290"/>
      <c r="AQ904" s="290"/>
      <c r="AR904" s="290"/>
      <c r="AS904" s="290"/>
    </row>
    <row r="905" spans="1:45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0"/>
      <c r="AL905" s="290"/>
      <c r="AM905" s="290"/>
      <c r="AN905" s="290"/>
      <c r="AO905" s="290"/>
      <c r="AP905" s="290"/>
      <c r="AQ905" s="290"/>
      <c r="AR905" s="290"/>
      <c r="AS905" s="290"/>
    </row>
    <row r="906" spans="1:45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0"/>
      <c r="AL906" s="290"/>
      <c r="AM906" s="290"/>
      <c r="AN906" s="290"/>
      <c r="AO906" s="290"/>
      <c r="AP906" s="290"/>
      <c r="AQ906" s="290"/>
      <c r="AR906" s="290"/>
      <c r="AS906" s="290"/>
    </row>
    <row r="907" spans="1:45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0"/>
      <c r="AL907" s="290"/>
      <c r="AM907" s="290"/>
      <c r="AN907" s="290"/>
      <c r="AO907" s="290"/>
      <c r="AP907" s="290"/>
      <c r="AQ907" s="290"/>
      <c r="AR907" s="290"/>
      <c r="AS907" s="290"/>
    </row>
    <row r="908" spans="1:45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0"/>
      <c r="AL908" s="290"/>
      <c r="AM908" s="290"/>
      <c r="AN908" s="290"/>
      <c r="AO908" s="290"/>
      <c r="AP908" s="290"/>
      <c r="AQ908" s="290"/>
      <c r="AR908" s="290"/>
      <c r="AS908" s="290"/>
    </row>
    <row r="909" spans="1:45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0"/>
      <c r="AL909" s="290"/>
      <c r="AM909" s="290"/>
      <c r="AN909" s="290"/>
      <c r="AO909" s="290"/>
      <c r="AP909" s="290"/>
      <c r="AQ909" s="290"/>
      <c r="AR909" s="290"/>
      <c r="AS909" s="290"/>
    </row>
    <row r="910" spans="1:45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0"/>
      <c r="AL910" s="290"/>
      <c r="AM910" s="290"/>
      <c r="AN910" s="290"/>
      <c r="AO910" s="290"/>
      <c r="AP910" s="290"/>
      <c r="AQ910" s="290"/>
      <c r="AR910" s="290"/>
      <c r="AS910" s="290"/>
    </row>
    <row r="911" spans="1:45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0"/>
      <c r="AL911" s="290"/>
      <c r="AM911" s="290"/>
      <c r="AN911" s="290"/>
      <c r="AO911" s="290"/>
      <c r="AP911" s="290"/>
      <c r="AQ911" s="290"/>
      <c r="AR911" s="290"/>
      <c r="AS911" s="290"/>
    </row>
    <row r="912" spans="1:45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0"/>
      <c r="AL912" s="290"/>
      <c r="AM912" s="290"/>
      <c r="AN912" s="290"/>
      <c r="AO912" s="290"/>
      <c r="AP912" s="290"/>
      <c r="AQ912" s="290"/>
      <c r="AR912" s="290"/>
      <c r="AS912" s="290"/>
    </row>
    <row r="913" spans="1:45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0"/>
      <c r="AL913" s="290"/>
      <c r="AM913" s="290"/>
      <c r="AN913" s="290"/>
      <c r="AO913" s="290"/>
      <c r="AP913" s="290"/>
      <c r="AQ913" s="290"/>
      <c r="AR913" s="290"/>
      <c r="AS913" s="290"/>
    </row>
    <row r="914" spans="1:45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0"/>
      <c r="AL914" s="290"/>
      <c r="AM914" s="290"/>
      <c r="AN914" s="290"/>
      <c r="AO914" s="290"/>
      <c r="AP914" s="290"/>
      <c r="AQ914" s="290"/>
      <c r="AR914" s="290"/>
      <c r="AS914" s="290"/>
    </row>
    <row r="915" spans="1:45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0"/>
      <c r="AL915" s="290"/>
      <c r="AM915" s="290"/>
      <c r="AN915" s="290"/>
      <c r="AO915" s="290"/>
      <c r="AP915" s="290"/>
      <c r="AQ915" s="290"/>
      <c r="AR915" s="290"/>
      <c r="AS915" s="290"/>
    </row>
    <row r="916" spans="1:45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0"/>
      <c r="AL916" s="290"/>
      <c r="AM916" s="290"/>
      <c r="AN916" s="290"/>
      <c r="AO916" s="290"/>
      <c r="AP916" s="290"/>
      <c r="AQ916" s="290"/>
      <c r="AR916" s="290"/>
      <c r="AS916" s="290"/>
    </row>
    <row r="917" spans="1:45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0"/>
      <c r="AL917" s="290"/>
      <c r="AM917" s="290"/>
      <c r="AN917" s="290"/>
      <c r="AO917" s="290"/>
      <c r="AP917" s="290"/>
      <c r="AQ917" s="290"/>
      <c r="AR917" s="290"/>
      <c r="AS917" s="290"/>
    </row>
    <row r="918" spans="1:45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0"/>
      <c r="AL918" s="290"/>
      <c r="AM918" s="290"/>
      <c r="AN918" s="290"/>
      <c r="AO918" s="290"/>
      <c r="AP918" s="290"/>
      <c r="AQ918" s="290"/>
      <c r="AR918" s="290"/>
      <c r="AS918" s="290"/>
    </row>
    <row r="919" spans="1:45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0"/>
      <c r="AL919" s="290"/>
      <c r="AM919" s="290"/>
      <c r="AN919" s="290"/>
      <c r="AO919" s="290"/>
      <c r="AP919" s="290"/>
      <c r="AQ919" s="290"/>
      <c r="AR919" s="290"/>
      <c r="AS919" s="290"/>
    </row>
    <row r="920" spans="1:45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0"/>
      <c r="AL920" s="290"/>
      <c r="AM920" s="290"/>
      <c r="AN920" s="290"/>
      <c r="AO920" s="290"/>
      <c r="AP920" s="290"/>
      <c r="AQ920" s="290"/>
      <c r="AR920" s="290"/>
      <c r="AS920" s="290"/>
    </row>
    <row r="921" spans="1:45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0"/>
      <c r="AL921" s="290"/>
      <c r="AM921" s="290"/>
      <c r="AN921" s="290"/>
      <c r="AO921" s="290"/>
      <c r="AP921" s="290"/>
      <c r="AQ921" s="290"/>
      <c r="AR921" s="290"/>
      <c r="AS921" s="290"/>
    </row>
    <row r="922" spans="1:45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0"/>
      <c r="AL922" s="290"/>
      <c r="AM922" s="290"/>
      <c r="AN922" s="290"/>
      <c r="AO922" s="290"/>
      <c r="AP922" s="290"/>
      <c r="AQ922" s="290"/>
      <c r="AR922" s="290"/>
      <c r="AS922" s="290"/>
    </row>
    <row r="923" spans="1:45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0"/>
      <c r="AL923" s="290"/>
      <c r="AM923" s="290"/>
      <c r="AN923" s="290"/>
      <c r="AO923" s="290"/>
      <c r="AP923" s="290"/>
      <c r="AQ923" s="290"/>
      <c r="AR923" s="290"/>
      <c r="AS923" s="290"/>
    </row>
    <row r="924" spans="1:45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0"/>
      <c r="AL924" s="290"/>
      <c r="AM924" s="290"/>
      <c r="AN924" s="290"/>
      <c r="AO924" s="290"/>
      <c r="AP924" s="290"/>
      <c r="AQ924" s="290"/>
      <c r="AR924" s="290"/>
      <c r="AS924" s="290"/>
    </row>
    <row r="925" spans="1:45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0"/>
      <c r="AL925" s="290"/>
      <c r="AM925" s="290"/>
      <c r="AN925" s="290"/>
      <c r="AO925" s="290"/>
      <c r="AP925" s="290"/>
      <c r="AQ925" s="290"/>
      <c r="AR925" s="290"/>
      <c r="AS925" s="290"/>
    </row>
    <row r="926" spans="1:45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0"/>
      <c r="AL926" s="290"/>
      <c r="AM926" s="290"/>
      <c r="AN926" s="290"/>
      <c r="AO926" s="290"/>
      <c r="AP926" s="290"/>
      <c r="AQ926" s="290"/>
      <c r="AR926" s="290"/>
      <c r="AS926" s="290"/>
    </row>
    <row r="927" spans="1:45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0"/>
      <c r="AL927" s="290"/>
      <c r="AM927" s="290"/>
      <c r="AN927" s="290"/>
      <c r="AO927" s="290"/>
      <c r="AP927" s="290"/>
      <c r="AQ927" s="290"/>
      <c r="AR927" s="290"/>
      <c r="AS927" s="290"/>
    </row>
    <row r="928" spans="1:45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0"/>
      <c r="AL928" s="290"/>
      <c r="AM928" s="290"/>
      <c r="AN928" s="290"/>
      <c r="AO928" s="290"/>
      <c r="AP928" s="290"/>
      <c r="AQ928" s="290"/>
      <c r="AR928" s="290"/>
      <c r="AS928" s="290"/>
    </row>
    <row r="929" spans="1:45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0"/>
      <c r="AL929" s="290"/>
      <c r="AM929" s="290"/>
      <c r="AN929" s="290"/>
      <c r="AO929" s="290"/>
      <c r="AP929" s="290"/>
      <c r="AQ929" s="290"/>
      <c r="AR929" s="290"/>
      <c r="AS929" s="290"/>
    </row>
    <row r="930" spans="1:45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0"/>
      <c r="AL930" s="290"/>
      <c r="AM930" s="290"/>
      <c r="AN930" s="290"/>
      <c r="AO930" s="290"/>
      <c r="AP930" s="290"/>
      <c r="AQ930" s="290"/>
      <c r="AR930" s="290"/>
      <c r="AS930" s="290"/>
    </row>
    <row r="931" spans="1:45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0"/>
      <c r="AL931" s="290"/>
      <c r="AM931" s="290"/>
      <c r="AN931" s="290"/>
      <c r="AO931" s="290"/>
      <c r="AP931" s="290"/>
      <c r="AQ931" s="290"/>
      <c r="AR931" s="290"/>
      <c r="AS931" s="290"/>
    </row>
    <row r="932" spans="1:45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0"/>
      <c r="AL932" s="290"/>
      <c r="AM932" s="290"/>
      <c r="AN932" s="290"/>
      <c r="AO932" s="290"/>
      <c r="AP932" s="290"/>
      <c r="AQ932" s="290"/>
      <c r="AR932" s="290"/>
      <c r="AS932" s="290"/>
    </row>
    <row r="933" spans="1:45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0"/>
      <c r="AL933" s="290"/>
      <c r="AM933" s="290"/>
      <c r="AN933" s="290"/>
      <c r="AO933" s="290"/>
      <c r="AP933" s="290"/>
      <c r="AQ933" s="290"/>
      <c r="AR933" s="290"/>
      <c r="AS933" s="290"/>
    </row>
    <row r="934" spans="1:45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0"/>
      <c r="AL934" s="290"/>
      <c r="AM934" s="290"/>
      <c r="AN934" s="290"/>
      <c r="AO934" s="290"/>
      <c r="AP934" s="290"/>
      <c r="AQ934" s="290"/>
      <c r="AR934" s="290"/>
      <c r="AS934" s="290"/>
    </row>
    <row r="935" spans="1:45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0"/>
      <c r="AL935" s="290"/>
      <c r="AM935" s="290"/>
      <c r="AN935" s="290"/>
      <c r="AO935" s="290"/>
      <c r="AP935" s="290"/>
      <c r="AQ935" s="290"/>
      <c r="AR935" s="290"/>
      <c r="AS935" s="290"/>
    </row>
    <row r="936" spans="1:45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0"/>
      <c r="AL936" s="290"/>
      <c r="AM936" s="290"/>
      <c r="AN936" s="290"/>
      <c r="AO936" s="290"/>
      <c r="AP936" s="290"/>
      <c r="AQ936" s="290"/>
      <c r="AR936" s="290"/>
      <c r="AS936" s="290"/>
    </row>
    <row r="937" spans="1:45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0"/>
      <c r="AL937" s="290"/>
      <c r="AM937" s="290"/>
      <c r="AN937" s="290"/>
      <c r="AO937" s="290"/>
      <c r="AP937" s="290"/>
      <c r="AQ937" s="290"/>
      <c r="AR937" s="290"/>
      <c r="AS937" s="290"/>
    </row>
    <row r="938" spans="1:45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0"/>
      <c r="AL938" s="290"/>
      <c r="AM938" s="290"/>
      <c r="AN938" s="290"/>
      <c r="AO938" s="290"/>
      <c r="AP938" s="290"/>
      <c r="AQ938" s="290"/>
      <c r="AR938" s="290"/>
      <c r="AS938" s="290"/>
    </row>
    <row r="939" spans="1:45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0"/>
      <c r="AL939" s="290"/>
      <c r="AM939" s="290"/>
      <c r="AN939" s="290"/>
      <c r="AO939" s="290"/>
      <c r="AP939" s="290"/>
      <c r="AQ939" s="290"/>
      <c r="AR939" s="290"/>
      <c r="AS939" s="290"/>
    </row>
    <row r="940" spans="1:45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0"/>
      <c r="AL940" s="290"/>
      <c r="AM940" s="290"/>
      <c r="AN940" s="290"/>
      <c r="AO940" s="290"/>
      <c r="AP940" s="290"/>
      <c r="AQ940" s="290"/>
      <c r="AR940" s="290"/>
      <c r="AS940" s="290"/>
    </row>
    <row r="941" spans="1:45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0"/>
      <c r="AL941" s="290"/>
      <c r="AM941" s="290"/>
      <c r="AN941" s="290"/>
      <c r="AO941" s="290"/>
      <c r="AP941" s="290"/>
      <c r="AQ941" s="290"/>
      <c r="AR941" s="290"/>
      <c r="AS941" s="290"/>
    </row>
    <row r="942" spans="1:45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0"/>
      <c r="AL942" s="290"/>
      <c r="AM942" s="290"/>
      <c r="AN942" s="290"/>
      <c r="AO942" s="290"/>
      <c r="AP942" s="290"/>
      <c r="AQ942" s="290"/>
      <c r="AR942" s="290"/>
      <c r="AS942" s="290"/>
    </row>
    <row r="943" spans="1:45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0"/>
      <c r="AL943" s="290"/>
      <c r="AM943" s="290"/>
      <c r="AN943" s="290"/>
      <c r="AO943" s="290"/>
      <c r="AP943" s="290"/>
      <c r="AQ943" s="290"/>
      <c r="AR943" s="290"/>
      <c r="AS943" s="290"/>
    </row>
    <row r="944" spans="1:45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0"/>
      <c r="AL944" s="290"/>
      <c r="AM944" s="290"/>
      <c r="AN944" s="290"/>
      <c r="AO944" s="290"/>
      <c r="AP944" s="290"/>
      <c r="AQ944" s="290"/>
      <c r="AR944" s="290"/>
      <c r="AS944" s="290"/>
    </row>
    <row r="945" spans="1:45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0"/>
      <c r="AL945" s="290"/>
      <c r="AM945" s="290"/>
      <c r="AN945" s="290"/>
      <c r="AO945" s="290"/>
      <c r="AP945" s="290"/>
      <c r="AQ945" s="290"/>
      <c r="AR945" s="290"/>
      <c r="AS945" s="290"/>
    </row>
    <row r="946" spans="1:45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0"/>
      <c r="AL946" s="290"/>
      <c r="AM946" s="290"/>
      <c r="AN946" s="290"/>
      <c r="AO946" s="290"/>
      <c r="AP946" s="290"/>
      <c r="AQ946" s="290"/>
      <c r="AR946" s="290"/>
      <c r="AS946" s="290"/>
    </row>
    <row r="947" spans="1:45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0"/>
      <c r="AL947" s="290"/>
      <c r="AM947" s="290"/>
      <c r="AN947" s="290"/>
      <c r="AO947" s="290"/>
      <c r="AP947" s="290"/>
      <c r="AQ947" s="290"/>
      <c r="AR947" s="290"/>
      <c r="AS947" s="290"/>
    </row>
    <row r="948" spans="1:45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0"/>
      <c r="AL948" s="290"/>
      <c r="AM948" s="290"/>
      <c r="AN948" s="290"/>
      <c r="AO948" s="290"/>
      <c r="AP948" s="290"/>
      <c r="AQ948" s="290"/>
      <c r="AR948" s="290"/>
      <c r="AS948" s="290"/>
    </row>
    <row r="949" spans="1:45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0"/>
      <c r="AL949" s="290"/>
      <c r="AM949" s="290"/>
      <c r="AN949" s="290"/>
      <c r="AO949" s="290"/>
      <c r="AP949" s="290"/>
      <c r="AQ949" s="290"/>
      <c r="AR949" s="290"/>
      <c r="AS949" s="290"/>
    </row>
    <row r="950" spans="1:45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0"/>
      <c r="AL950" s="290"/>
      <c r="AM950" s="290"/>
      <c r="AN950" s="290"/>
      <c r="AO950" s="290"/>
      <c r="AP950" s="290"/>
      <c r="AQ950" s="290"/>
      <c r="AR950" s="290"/>
      <c r="AS950" s="290"/>
    </row>
    <row r="951" spans="1:45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0"/>
      <c r="AL951" s="290"/>
      <c r="AM951" s="290"/>
      <c r="AN951" s="290"/>
      <c r="AO951" s="290"/>
      <c r="AP951" s="290"/>
      <c r="AQ951" s="290"/>
      <c r="AR951" s="290"/>
      <c r="AS951" s="290"/>
    </row>
    <row r="952" spans="1:45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0"/>
      <c r="AL952" s="290"/>
      <c r="AM952" s="290"/>
      <c r="AN952" s="290"/>
      <c r="AO952" s="290"/>
      <c r="AP952" s="290"/>
      <c r="AQ952" s="290"/>
      <c r="AR952" s="290"/>
      <c r="AS952" s="290"/>
    </row>
    <row r="953" spans="1:45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0"/>
      <c r="AL953" s="290"/>
      <c r="AM953" s="290"/>
      <c r="AN953" s="290"/>
      <c r="AO953" s="290"/>
      <c r="AP953" s="290"/>
      <c r="AQ953" s="290"/>
      <c r="AR953" s="290"/>
      <c r="AS953" s="290"/>
    </row>
    <row r="954" spans="1:45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0"/>
      <c r="AL954" s="290"/>
      <c r="AM954" s="290"/>
      <c r="AN954" s="290"/>
      <c r="AO954" s="290"/>
      <c r="AP954" s="290"/>
      <c r="AQ954" s="290"/>
      <c r="AR954" s="290"/>
      <c r="AS954" s="290"/>
    </row>
    <row r="955" spans="1:45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0"/>
      <c r="AL955" s="290"/>
      <c r="AM955" s="290"/>
      <c r="AN955" s="290"/>
      <c r="AO955" s="290"/>
      <c r="AP955" s="290"/>
      <c r="AQ955" s="290"/>
      <c r="AR955" s="290"/>
      <c r="AS955" s="290"/>
    </row>
    <row r="956" spans="1:45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0"/>
      <c r="AL956" s="290"/>
      <c r="AM956" s="290"/>
      <c r="AN956" s="290"/>
      <c r="AO956" s="290"/>
      <c r="AP956" s="290"/>
      <c r="AQ956" s="290"/>
      <c r="AR956" s="290"/>
      <c r="AS956" s="290"/>
    </row>
    <row r="957" spans="1:45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0"/>
      <c r="AL957" s="290"/>
      <c r="AM957" s="290"/>
      <c r="AN957" s="290"/>
      <c r="AO957" s="290"/>
      <c r="AP957" s="290"/>
      <c r="AQ957" s="290"/>
      <c r="AR957" s="290"/>
      <c r="AS957" s="290"/>
    </row>
    <row r="958" spans="1:45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0"/>
      <c r="AL958" s="290"/>
      <c r="AM958" s="290"/>
      <c r="AN958" s="290"/>
      <c r="AO958" s="290"/>
      <c r="AP958" s="290"/>
      <c r="AQ958" s="290"/>
      <c r="AR958" s="290"/>
      <c r="AS958" s="290"/>
    </row>
    <row r="959" spans="1:45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0"/>
      <c r="AL959" s="290"/>
      <c r="AM959" s="290"/>
      <c r="AN959" s="290"/>
      <c r="AO959" s="290"/>
      <c r="AP959" s="290"/>
      <c r="AQ959" s="290"/>
      <c r="AR959" s="290"/>
      <c r="AS959" s="290"/>
    </row>
    <row r="960" spans="1:45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0"/>
      <c r="AL960" s="290"/>
      <c r="AM960" s="290"/>
      <c r="AN960" s="290"/>
      <c r="AO960" s="290"/>
      <c r="AP960" s="290"/>
      <c r="AQ960" s="290"/>
      <c r="AR960" s="290"/>
      <c r="AS960" s="290"/>
    </row>
    <row r="961" spans="1:45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0"/>
      <c r="AL961" s="290"/>
      <c r="AM961" s="290"/>
      <c r="AN961" s="290"/>
      <c r="AO961" s="290"/>
      <c r="AP961" s="290"/>
      <c r="AQ961" s="290"/>
      <c r="AR961" s="290"/>
      <c r="AS961" s="290"/>
    </row>
    <row r="962" spans="1:45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0"/>
      <c r="AL962" s="290"/>
      <c r="AM962" s="290"/>
      <c r="AN962" s="290"/>
      <c r="AO962" s="290"/>
      <c r="AP962" s="290"/>
      <c r="AQ962" s="290"/>
      <c r="AR962" s="290"/>
      <c r="AS962" s="290"/>
    </row>
    <row r="963" spans="1:45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0"/>
      <c r="AL963" s="290"/>
      <c r="AM963" s="290"/>
      <c r="AN963" s="290"/>
      <c r="AO963" s="290"/>
      <c r="AP963" s="290"/>
      <c r="AQ963" s="290"/>
      <c r="AR963" s="290"/>
      <c r="AS963" s="290"/>
    </row>
    <row r="964" spans="1:45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0"/>
      <c r="AL964" s="290"/>
      <c r="AM964" s="290"/>
      <c r="AN964" s="290"/>
      <c r="AO964" s="290"/>
      <c r="AP964" s="290"/>
      <c r="AQ964" s="290"/>
      <c r="AR964" s="290"/>
      <c r="AS964" s="290"/>
    </row>
    <row r="965" spans="1:45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0"/>
      <c r="AL965" s="290"/>
      <c r="AM965" s="290"/>
      <c r="AN965" s="290"/>
      <c r="AO965" s="290"/>
      <c r="AP965" s="290"/>
      <c r="AQ965" s="290"/>
      <c r="AR965" s="290"/>
      <c r="AS965" s="290"/>
    </row>
    <row r="966" spans="1:45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0"/>
      <c r="AL966" s="290"/>
      <c r="AM966" s="290"/>
      <c r="AN966" s="290"/>
      <c r="AO966" s="290"/>
      <c r="AP966" s="290"/>
      <c r="AQ966" s="290"/>
      <c r="AR966" s="290"/>
      <c r="AS966" s="290"/>
    </row>
    <row r="967" spans="1:45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0"/>
      <c r="AL967" s="290"/>
      <c r="AM967" s="290"/>
      <c r="AN967" s="290"/>
      <c r="AO967" s="290"/>
      <c r="AP967" s="290"/>
      <c r="AQ967" s="290"/>
      <c r="AR967" s="290"/>
      <c r="AS967" s="290"/>
    </row>
    <row r="968" spans="1:45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0"/>
      <c r="AL968" s="290"/>
      <c r="AM968" s="290"/>
      <c r="AN968" s="290"/>
      <c r="AO968" s="290"/>
      <c r="AP968" s="290"/>
      <c r="AQ968" s="290"/>
      <c r="AR968" s="290"/>
      <c r="AS968" s="290"/>
    </row>
    <row r="969" spans="1:45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0"/>
      <c r="AL969" s="290"/>
      <c r="AM969" s="290"/>
      <c r="AN969" s="290"/>
      <c r="AO969" s="290"/>
      <c r="AP969" s="290"/>
      <c r="AQ969" s="290"/>
      <c r="AR969" s="290"/>
      <c r="AS969" s="290"/>
    </row>
    <row r="970" spans="1:45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0"/>
      <c r="AL970" s="290"/>
      <c r="AM970" s="290"/>
      <c r="AN970" s="290"/>
      <c r="AO970" s="290"/>
      <c r="AP970" s="290"/>
      <c r="AQ970" s="290"/>
      <c r="AR970" s="290"/>
      <c r="AS970" s="290"/>
    </row>
    <row r="971" spans="1:45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0"/>
      <c r="AL971" s="290"/>
      <c r="AM971" s="290"/>
      <c r="AN971" s="290"/>
      <c r="AO971" s="290"/>
      <c r="AP971" s="290"/>
      <c r="AQ971" s="290"/>
      <c r="AR971" s="290"/>
      <c r="AS971" s="290"/>
    </row>
    <row r="972" spans="1:45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0"/>
      <c r="AL972" s="290"/>
      <c r="AM972" s="290"/>
      <c r="AN972" s="290"/>
      <c r="AO972" s="290"/>
      <c r="AP972" s="290"/>
      <c r="AQ972" s="290"/>
      <c r="AR972" s="290"/>
      <c r="AS972" s="290"/>
    </row>
    <row r="973" spans="1:45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0"/>
      <c r="AL973" s="290"/>
      <c r="AM973" s="290"/>
      <c r="AN973" s="290"/>
      <c r="AO973" s="290"/>
      <c r="AP973" s="290"/>
      <c r="AQ973" s="290"/>
      <c r="AR973" s="290"/>
      <c r="AS973" s="290"/>
    </row>
    <row r="974" spans="1:45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0"/>
      <c r="AL974" s="290"/>
      <c r="AM974" s="290"/>
      <c r="AN974" s="290"/>
      <c r="AO974" s="290"/>
      <c r="AP974" s="290"/>
      <c r="AQ974" s="290"/>
      <c r="AR974" s="290"/>
      <c r="AS974" s="290"/>
    </row>
    <row r="975" spans="1:45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0"/>
      <c r="AL975" s="290"/>
      <c r="AM975" s="290"/>
      <c r="AN975" s="290"/>
      <c r="AO975" s="290"/>
      <c r="AP975" s="290"/>
      <c r="AQ975" s="290"/>
      <c r="AR975" s="290"/>
      <c r="AS975" s="290"/>
    </row>
    <row r="976" spans="1:45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0"/>
      <c r="AL976" s="290"/>
      <c r="AM976" s="290"/>
      <c r="AN976" s="290"/>
      <c r="AO976" s="290"/>
      <c r="AP976" s="290"/>
      <c r="AQ976" s="290"/>
      <c r="AR976" s="290"/>
      <c r="AS976" s="290"/>
    </row>
    <row r="977" spans="1:45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0"/>
      <c r="AL977" s="290"/>
      <c r="AM977" s="290"/>
      <c r="AN977" s="290"/>
      <c r="AO977" s="290"/>
      <c r="AP977" s="290"/>
      <c r="AQ977" s="290"/>
      <c r="AR977" s="290"/>
      <c r="AS977" s="290"/>
    </row>
    <row r="978" spans="1:45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0"/>
      <c r="AL978" s="290"/>
      <c r="AM978" s="290"/>
      <c r="AN978" s="290"/>
      <c r="AO978" s="290"/>
      <c r="AP978" s="290"/>
      <c r="AQ978" s="290"/>
      <c r="AR978" s="290"/>
      <c r="AS978" s="290"/>
    </row>
    <row r="979" spans="1:45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0"/>
      <c r="AL979" s="290"/>
      <c r="AM979" s="290"/>
      <c r="AN979" s="290"/>
      <c r="AO979" s="290"/>
      <c r="AP979" s="290"/>
      <c r="AQ979" s="290"/>
      <c r="AR979" s="290"/>
      <c r="AS979" s="290"/>
    </row>
    <row r="980" spans="1:45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0"/>
      <c r="AL980" s="290"/>
      <c r="AM980" s="290"/>
      <c r="AN980" s="290"/>
      <c r="AO980" s="290"/>
      <c r="AP980" s="290"/>
      <c r="AQ980" s="290"/>
      <c r="AR980" s="290"/>
      <c r="AS980" s="290"/>
    </row>
    <row r="981" spans="1:45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0"/>
      <c r="AL981" s="290"/>
      <c r="AM981" s="290"/>
      <c r="AN981" s="290"/>
      <c r="AO981" s="290"/>
      <c r="AP981" s="290"/>
      <c r="AQ981" s="290"/>
      <c r="AR981" s="290"/>
      <c r="AS981" s="290"/>
    </row>
    <row r="982" spans="1:45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0"/>
      <c r="AL982" s="290"/>
      <c r="AM982" s="290"/>
      <c r="AN982" s="290"/>
      <c r="AO982" s="290"/>
      <c r="AP982" s="290"/>
      <c r="AQ982" s="290"/>
      <c r="AR982" s="290"/>
      <c r="AS982" s="290"/>
    </row>
    <row r="983" spans="1:45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0"/>
      <c r="AL983" s="290"/>
      <c r="AM983" s="290"/>
      <c r="AN983" s="290"/>
      <c r="AO983" s="290"/>
      <c r="AP983" s="290"/>
      <c r="AQ983" s="290"/>
      <c r="AR983" s="290"/>
      <c r="AS983" s="290"/>
    </row>
    <row r="984" spans="1:45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0"/>
      <c r="AL984" s="290"/>
      <c r="AM984" s="290"/>
      <c r="AN984" s="290"/>
      <c r="AO984" s="290"/>
      <c r="AP984" s="290"/>
      <c r="AQ984" s="290"/>
      <c r="AR984" s="290"/>
      <c r="AS984" s="290"/>
    </row>
    <row r="985" spans="1:45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0"/>
      <c r="AL985" s="290"/>
      <c r="AM985" s="290"/>
      <c r="AN985" s="290"/>
      <c r="AO985" s="290"/>
      <c r="AP985" s="290"/>
      <c r="AQ985" s="290"/>
      <c r="AR985" s="290"/>
      <c r="AS985" s="290"/>
    </row>
    <row r="986" spans="1:45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0"/>
      <c r="AL986" s="290"/>
      <c r="AM986" s="290"/>
      <c r="AN986" s="290"/>
      <c r="AO986" s="290"/>
      <c r="AP986" s="290"/>
      <c r="AQ986" s="290"/>
      <c r="AR986" s="290"/>
      <c r="AS986" s="290"/>
    </row>
    <row r="987" spans="1:45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0"/>
      <c r="AL987" s="290"/>
      <c r="AM987" s="290"/>
      <c r="AN987" s="290"/>
      <c r="AO987" s="290"/>
      <c r="AP987" s="290"/>
      <c r="AQ987" s="290"/>
      <c r="AR987" s="290"/>
      <c r="AS987" s="290"/>
    </row>
    <row r="988" spans="1:45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0"/>
      <c r="AL988" s="290"/>
      <c r="AM988" s="290"/>
      <c r="AN988" s="290"/>
      <c r="AO988" s="290"/>
      <c r="AP988" s="290"/>
      <c r="AQ988" s="290"/>
      <c r="AR988" s="290"/>
      <c r="AS988" s="290"/>
    </row>
    <row r="989" spans="1:45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0"/>
      <c r="AL989" s="290"/>
      <c r="AM989" s="290"/>
      <c r="AN989" s="290"/>
      <c r="AO989" s="290"/>
      <c r="AP989" s="290"/>
      <c r="AQ989" s="290"/>
      <c r="AR989" s="290"/>
      <c r="AS989" s="290"/>
    </row>
    <row r="990" spans="1:45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0"/>
      <c r="AL990" s="290"/>
      <c r="AM990" s="290"/>
      <c r="AN990" s="290"/>
      <c r="AO990" s="290"/>
      <c r="AP990" s="290"/>
      <c r="AQ990" s="290"/>
      <c r="AR990" s="290"/>
      <c r="AS990" s="290"/>
    </row>
    <row r="991" spans="1:45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0"/>
      <c r="AL991" s="290"/>
      <c r="AM991" s="290"/>
      <c r="AN991" s="290"/>
      <c r="AO991" s="290"/>
      <c r="AP991" s="290"/>
      <c r="AQ991" s="290"/>
      <c r="AR991" s="290"/>
      <c r="AS991" s="290"/>
    </row>
    <row r="992" spans="1:45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0"/>
      <c r="AL992" s="290"/>
      <c r="AM992" s="290"/>
      <c r="AN992" s="290"/>
      <c r="AO992" s="290"/>
      <c r="AP992" s="290"/>
      <c r="AQ992" s="290"/>
      <c r="AR992" s="290"/>
      <c r="AS992" s="290"/>
    </row>
    <row r="993" spans="1:45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0"/>
      <c r="AL993" s="290"/>
      <c r="AM993" s="290"/>
      <c r="AN993" s="290"/>
      <c r="AO993" s="290"/>
      <c r="AP993" s="290"/>
      <c r="AQ993" s="290"/>
      <c r="AR993" s="290"/>
      <c r="AS993" s="290"/>
    </row>
    <row r="994" spans="1:45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0"/>
      <c r="AL994" s="290"/>
      <c r="AM994" s="290"/>
      <c r="AN994" s="290"/>
      <c r="AO994" s="290"/>
      <c r="AP994" s="290"/>
      <c r="AQ994" s="290"/>
      <c r="AR994" s="290"/>
      <c r="AS994" s="290"/>
    </row>
    <row r="995" spans="1:45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0"/>
      <c r="AL995" s="290"/>
      <c r="AM995" s="290"/>
      <c r="AN995" s="290"/>
      <c r="AO995" s="290"/>
      <c r="AP995" s="290"/>
      <c r="AQ995" s="290"/>
      <c r="AR995" s="290"/>
      <c r="AS995" s="290"/>
    </row>
    <row r="996" spans="1:45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0"/>
      <c r="AL996" s="290"/>
      <c r="AM996" s="290"/>
      <c r="AN996" s="290"/>
      <c r="AO996" s="290"/>
      <c r="AP996" s="290"/>
      <c r="AQ996" s="290"/>
      <c r="AR996" s="290"/>
      <c r="AS996" s="290"/>
    </row>
    <row r="997" spans="1:45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0"/>
      <c r="AL997" s="290"/>
      <c r="AM997" s="290"/>
      <c r="AN997" s="290"/>
      <c r="AO997" s="290"/>
      <c r="AP997" s="290"/>
      <c r="AQ997" s="290"/>
      <c r="AR997" s="290"/>
      <c r="AS997" s="290"/>
    </row>
    <row r="998" spans="1:45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0"/>
      <c r="AL998" s="290"/>
      <c r="AM998" s="290"/>
      <c r="AN998" s="290"/>
      <c r="AO998" s="290"/>
      <c r="AP998" s="290"/>
      <c r="AQ998" s="290"/>
      <c r="AR998" s="290"/>
      <c r="AS998" s="290"/>
    </row>
    <row r="999" spans="1:45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0"/>
      <c r="AL999" s="290"/>
      <c r="AM999" s="290"/>
      <c r="AN999" s="290"/>
      <c r="AO999" s="290"/>
      <c r="AP999" s="290"/>
      <c r="AQ999" s="290"/>
      <c r="AR999" s="290"/>
      <c r="AS999" s="290"/>
    </row>
    <row r="1000" spans="1:45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0"/>
      <c r="AL1000" s="290"/>
      <c r="AM1000" s="290"/>
      <c r="AN1000" s="290"/>
      <c r="AO1000" s="290"/>
      <c r="AP1000" s="290"/>
      <c r="AQ1000" s="290"/>
      <c r="AR1000" s="290"/>
      <c r="AS1000" s="290"/>
    </row>
  </sheetData>
  <sortState ref="A8:AS48">
    <sortCondition ref="A8:A48"/>
    <sortCondition ref="B8:B48"/>
    <sortCondition ref="C8:C48"/>
  </sortState>
  <mergeCells count="47">
    <mergeCell ref="AQ3:AQ5"/>
    <mergeCell ref="AR3:AR5"/>
    <mergeCell ref="AS3:AS5"/>
    <mergeCell ref="AK3:AK5"/>
    <mergeCell ref="AL3:AL5"/>
    <mergeCell ref="AM3:AM5"/>
    <mergeCell ref="AN3:AN5"/>
    <mergeCell ref="AO3:AO5"/>
    <mergeCell ref="AP3:AP5"/>
    <mergeCell ref="AA3:AA5"/>
    <mergeCell ref="AH4:AH5"/>
    <mergeCell ref="AB3:AB5"/>
    <mergeCell ref="AJ4:AJ5"/>
    <mergeCell ref="AD4:AD5"/>
    <mergeCell ref="AE4:AE5"/>
    <mergeCell ref="AF4:AF5"/>
    <mergeCell ref="AG4:AG5"/>
    <mergeCell ref="AI4:AI5"/>
    <mergeCell ref="Y4:Y5"/>
    <mergeCell ref="V4:V5"/>
    <mergeCell ref="P3:P5"/>
    <mergeCell ref="G4:G5"/>
    <mergeCell ref="H4:H5"/>
    <mergeCell ref="I4:I5"/>
    <mergeCell ref="U4:U5"/>
    <mergeCell ref="J4:J5"/>
    <mergeCell ref="S4:S5"/>
    <mergeCell ref="O3:O5"/>
    <mergeCell ref="K4:K5"/>
    <mergeCell ref="Q3:Q5"/>
    <mergeCell ref="L4:L5"/>
    <mergeCell ref="D3:D5"/>
    <mergeCell ref="Z3:Z5"/>
    <mergeCell ref="AC4:AC5"/>
    <mergeCell ref="R4:R5"/>
    <mergeCell ref="A2:A6"/>
    <mergeCell ref="B2:B6"/>
    <mergeCell ref="C2:C6"/>
    <mergeCell ref="F3:M3"/>
    <mergeCell ref="T4:T5"/>
    <mergeCell ref="F4:F5"/>
    <mergeCell ref="E3:E5"/>
    <mergeCell ref="R3:Y3"/>
    <mergeCell ref="M4:M5"/>
    <mergeCell ref="X4:X5"/>
    <mergeCell ref="W4:W5"/>
    <mergeCell ref="N3: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&amp;Lごみ処理の状況（平成28年度実績）</oddHeader>
  </headerFooter>
  <colBreaks count="3" manualBreakCount="3">
    <brk id="15" min="1" max="47" man="1"/>
    <brk id="25" min="1" max="47" man="1"/>
    <brk id="36" min="1" max="4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4" width="10.625" style="227" customWidth="1"/>
    <col min="35" max="43" width="10.625" style="296" customWidth="1"/>
    <col min="44" max="77" width="10.625" style="227" customWidth="1"/>
    <col min="78" max="85" width="10.625" style="296" customWidth="1"/>
    <col min="86" max="87" width="10.625" style="227" customWidth="1"/>
    <col min="88" max="88" width="9" style="269"/>
    <col min="89" max="16384" width="9" style="222"/>
  </cols>
  <sheetData>
    <row r="1" spans="1:88" ht="17.25">
      <c r="A1" s="179" t="s">
        <v>751</v>
      </c>
      <c r="B1" s="223"/>
      <c r="C1" s="223"/>
      <c r="D1" s="224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4"/>
      <c r="Z1" s="224"/>
      <c r="AA1" s="222"/>
      <c r="AB1" s="222"/>
      <c r="AC1" s="222"/>
      <c r="AD1" s="222"/>
      <c r="AE1" s="222"/>
      <c r="AF1" s="222"/>
      <c r="AG1" s="222"/>
      <c r="AH1" s="222"/>
      <c r="AI1" s="294"/>
      <c r="AJ1" s="294"/>
      <c r="AK1" s="294"/>
      <c r="AL1" s="294"/>
      <c r="AM1" s="294"/>
      <c r="AN1" s="294"/>
      <c r="AO1" s="294"/>
      <c r="AP1" s="294"/>
      <c r="AQ1" s="294"/>
      <c r="AR1" s="222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94"/>
      <c r="CA1" s="294"/>
      <c r="CB1" s="294"/>
      <c r="CC1" s="294"/>
      <c r="CD1" s="294"/>
      <c r="CE1" s="294"/>
      <c r="CF1" s="294"/>
      <c r="CG1" s="294"/>
      <c r="CH1" s="222"/>
      <c r="CI1" s="222"/>
    </row>
    <row r="2" spans="1:88" s="228" customFormat="1" ht="25.5" customHeight="1">
      <c r="A2" s="323" t="s">
        <v>665</v>
      </c>
      <c r="B2" s="323" t="s">
        <v>666</v>
      </c>
      <c r="C2" s="325" t="s">
        <v>667</v>
      </c>
      <c r="D2" s="264" t="s">
        <v>715</v>
      </c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4" t="s">
        <v>716</v>
      </c>
      <c r="Z2" s="265"/>
      <c r="AA2" s="265"/>
      <c r="AB2" s="265"/>
      <c r="AC2" s="265"/>
      <c r="AD2" s="265"/>
      <c r="AE2" s="265"/>
      <c r="AF2" s="265"/>
      <c r="AG2" s="265"/>
      <c r="AH2" s="265"/>
      <c r="AI2" s="311"/>
      <c r="AJ2" s="311"/>
      <c r="AK2" s="311"/>
      <c r="AL2" s="311"/>
      <c r="AM2" s="311"/>
      <c r="AN2" s="311"/>
      <c r="AO2" s="311"/>
      <c r="AP2" s="311"/>
      <c r="AQ2" s="311"/>
      <c r="AR2" s="265"/>
      <c r="AS2" s="265"/>
      <c r="AT2" s="264" t="s">
        <v>717</v>
      </c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6" t="s">
        <v>718</v>
      </c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311"/>
      <c r="CA2" s="311"/>
      <c r="CB2" s="311"/>
      <c r="CC2" s="311"/>
      <c r="CD2" s="311"/>
      <c r="CE2" s="311"/>
      <c r="CF2" s="311"/>
      <c r="CG2" s="311"/>
      <c r="CH2" s="265"/>
      <c r="CI2" s="265"/>
      <c r="CJ2" s="316" t="s">
        <v>719</v>
      </c>
    </row>
    <row r="3" spans="1:88" s="228" customFormat="1" ht="25.5" customHeight="1">
      <c r="A3" s="324"/>
      <c r="B3" s="324"/>
      <c r="C3" s="326"/>
      <c r="D3" s="330" t="s">
        <v>684</v>
      </c>
      <c r="E3" s="321" t="s">
        <v>720</v>
      </c>
      <c r="F3" s="321" t="s">
        <v>721</v>
      </c>
      <c r="G3" s="321" t="s">
        <v>722</v>
      </c>
      <c r="H3" s="321" t="s">
        <v>723</v>
      </c>
      <c r="I3" s="321" t="s">
        <v>724</v>
      </c>
      <c r="J3" s="316" t="s">
        <v>725</v>
      </c>
      <c r="K3" s="321" t="s">
        <v>726</v>
      </c>
      <c r="L3" s="316" t="s">
        <v>727</v>
      </c>
      <c r="M3" s="316" t="s">
        <v>728</v>
      </c>
      <c r="N3" s="321" t="s">
        <v>729</v>
      </c>
      <c r="O3" s="321" t="s">
        <v>730</v>
      </c>
      <c r="P3" s="321" t="s">
        <v>731</v>
      </c>
      <c r="Q3" s="321" t="s">
        <v>732</v>
      </c>
      <c r="R3" s="316" t="s">
        <v>733</v>
      </c>
      <c r="S3" s="321" t="s">
        <v>740</v>
      </c>
      <c r="T3" s="321" t="s">
        <v>734</v>
      </c>
      <c r="U3" s="316" t="s">
        <v>735</v>
      </c>
      <c r="V3" s="316" t="s">
        <v>736</v>
      </c>
      <c r="W3" s="316" t="s">
        <v>737</v>
      </c>
      <c r="X3" s="316" t="s">
        <v>738</v>
      </c>
      <c r="Y3" s="330" t="s">
        <v>684</v>
      </c>
      <c r="Z3" s="321" t="s">
        <v>720</v>
      </c>
      <c r="AA3" s="321" t="s">
        <v>721</v>
      </c>
      <c r="AB3" s="321" t="s">
        <v>722</v>
      </c>
      <c r="AC3" s="321" t="s">
        <v>723</v>
      </c>
      <c r="AD3" s="321" t="s">
        <v>724</v>
      </c>
      <c r="AE3" s="316" t="s">
        <v>725</v>
      </c>
      <c r="AF3" s="321" t="s">
        <v>726</v>
      </c>
      <c r="AG3" s="316" t="s">
        <v>727</v>
      </c>
      <c r="AH3" s="316" t="s">
        <v>728</v>
      </c>
      <c r="AI3" s="321" t="s">
        <v>729</v>
      </c>
      <c r="AJ3" s="321" t="s">
        <v>730</v>
      </c>
      <c r="AK3" s="321" t="s">
        <v>731</v>
      </c>
      <c r="AL3" s="321" t="s">
        <v>732</v>
      </c>
      <c r="AM3" s="316" t="s">
        <v>733</v>
      </c>
      <c r="AN3" s="321" t="s">
        <v>91</v>
      </c>
      <c r="AO3" s="321" t="s">
        <v>734</v>
      </c>
      <c r="AP3" s="316" t="s">
        <v>735</v>
      </c>
      <c r="AQ3" s="316" t="s">
        <v>736</v>
      </c>
      <c r="AR3" s="316" t="s">
        <v>737</v>
      </c>
      <c r="AS3" s="316" t="s">
        <v>738</v>
      </c>
      <c r="AT3" s="330" t="s">
        <v>684</v>
      </c>
      <c r="AU3" s="321" t="s">
        <v>720</v>
      </c>
      <c r="AV3" s="321" t="s">
        <v>721</v>
      </c>
      <c r="AW3" s="321" t="s">
        <v>722</v>
      </c>
      <c r="AX3" s="321" t="s">
        <v>723</v>
      </c>
      <c r="AY3" s="321" t="s">
        <v>724</v>
      </c>
      <c r="AZ3" s="316" t="s">
        <v>725</v>
      </c>
      <c r="BA3" s="321" t="s">
        <v>726</v>
      </c>
      <c r="BB3" s="316" t="s">
        <v>727</v>
      </c>
      <c r="BC3" s="316" t="s">
        <v>728</v>
      </c>
      <c r="BD3" s="321" t="s">
        <v>729</v>
      </c>
      <c r="BE3" s="321" t="s">
        <v>730</v>
      </c>
      <c r="BF3" s="321" t="s">
        <v>731</v>
      </c>
      <c r="BG3" s="321" t="s">
        <v>732</v>
      </c>
      <c r="BH3" s="316" t="s">
        <v>733</v>
      </c>
      <c r="BI3" s="321" t="s">
        <v>741</v>
      </c>
      <c r="BJ3" s="321" t="s">
        <v>734</v>
      </c>
      <c r="BK3" s="316" t="s">
        <v>735</v>
      </c>
      <c r="BL3" s="316" t="s">
        <v>736</v>
      </c>
      <c r="BM3" s="316" t="s">
        <v>737</v>
      </c>
      <c r="BN3" s="316" t="s">
        <v>738</v>
      </c>
      <c r="BO3" s="330" t="s">
        <v>684</v>
      </c>
      <c r="BP3" s="321" t="s">
        <v>720</v>
      </c>
      <c r="BQ3" s="321" t="s">
        <v>721</v>
      </c>
      <c r="BR3" s="321" t="s">
        <v>722</v>
      </c>
      <c r="BS3" s="321" t="s">
        <v>723</v>
      </c>
      <c r="BT3" s="321" t="s">
        <v>724</v>
      </c>
      <c r="BU3" s="316" t="s">
        <v>725</v>
      </c>
      <c r="BV3" s="321" t="s">
        <v>726</v>
      </c>
      <c r="BW3" s="316" t="s">
        <v>727</v>
      </c>
      <c r="BX3" s="316" t="s">
        <v>728</v>
      </c>
      <c r="BY3" s="321" t="s">
        <v>729</v>
      </c>
      <c r="BZ3" s="321" t="s">
        <v>730</v>
      </c>
      <c r="CA3" s="321" t="s">
        <v>731</v>
      </c>
      <c r="CB3" s="321" t="s">
        <v>732</v>
      </c>
      <c r="CC3" s="316" t="s">
        <v>733</v>
      </c>
      <c r="CD3" s="321" t="s">
        <v>741</v>
      </c>
      <c r="CE3" s="321" t="s">
        <v>734</v>
      </c>
      <c r="CF3" s="316" t="s">
        <v>735</v>
      </c>
      <c r="CG3" s="316" t="s">
        <v>736</v>
      </c>
      <c r="CH3" s="316" t="s">
        <v>737</v>
      </c>
      <c r="CI3" s="316" t="s">
        <v>738</v>
      </c>
      <c r="CJ3" s="322"/>
    </row>
    <row r="4" spans="1:88" s="228" customFormat="1" ht="25.5" customHeight="1">
      <c r="A4" s="324"/>
      <c r="B4" s="324"/>
      <c r="C4" s="326"/>
      <c r="D4" s="330"/>
      <c r="E4" s="317"/>
      <c r="F4" s="317"/>
      <c r="G4" s="317"/>
      <c r="H4" s="317"/>
      <c r="I4" s="317"/>
      <c r="J4" s="317"/>
      <c r="K4" s="317"/>
      <c r="L4" s="317"/>
      <c r="M4" s="322"/>
      <c r="N4" s="317"/>
      <c r="O4" s="317"/>
      <c r="P4" s="317"/>
      <c r="Q4" s="317"/>
      <c r="R4" s="317"/>
      <c r="S4" s="317"/>
      <c r="T4" s="317"/>
      <c r="U4" s="317"/>
      <c r="V4" s="322"/>
      <c r="W4" s="322"/>
      <c r="X4" s="322"/>
      <c r="Y4" s="330"/>
      <c r="Z4" s="317"/>
      <c r="AA4" s="317"/>
      <c r="AB4" s="317"/>
      <c r="AC4" s="317"/>
      <c r="AD4" s="317"/>
      <c r="AE4" s="317"/>
      <c r="AF4" s="317"/>
      <c r="AG4" s="317"/>
      <c r="AH4" s="322"/>
      <c r="AI4" s="317"/>
      <c r="AJ4" s="317"/>
      <c r="AK4" s="317"/>
      <c r="AL4" s="317"/>
      <c r="AM4" s="317"/>
      <c r="AN4" s="317"/>
      <c r="AO4" s="317"/>
      <c r="AP4" s="317"/>
      <c r="AQ4" s="322"/>
      <c r="AR4" s="322"/>
      <c r="AS4" s="322"/>
      <c r="AT4" s="330"/>
      <c r="AU4" s="317"/>
      <c r="AV4" s="317"/>
      <c r="AW4" s="317"/>
      <c r="AX4" s="317"/>
      <c r="AY4" s="317"/>
      <c r="AZ4" s="317"/>
      <c r="BA4" s="317"/>
      <c r="BB4" s="317"/>
      <c r="BC4" s="322"/>
      <c r="BD4" s="317"/>
      <c r="BE4" s="317"/>
      <c r="BF4" s="317"/>
      <c r="BG4" s="317"/>
      <c r="BH4" s="317"/>
      <c r="BI4" s="317"/>
      <c r="BJ4" s="317"/>
      <c r="BK4" s="317"/>
      <c r="BL4" s="322"/>
      <c r="BM4" s="322"/>
      <c r="BN4" s="322"/>
      <c r="BO4" s="330"/>
      <c r="BP4" s="317"/>
      <c r="BQ4" s="317"/>
      <c r="BR4" s="317"/>
      <c r="BS4" s="317"/>
      <c r="BT4" s="317"/>
      <c r="BU4" s="317"/>
      <c r="BV4" s="317"/>
      <c r="BW4" s="317"/>
      <c r="BX4" s="322"/>
      <c r="BY4" s="317"/>
      <c r="BZ4" s="317"/>
      <c r="CA4" s="317"/>
      <c r="CB4" s="317"/>
      <c r="CC4" s="317"/>
      <c r="CD4" s="317"/>
      <c r="CE4" s="317"/>
      <c r="CF4" s="317"/>
      <c r="CG4" s="322"/>
      <c r="CH4" s="322"/>
      <c r="CI4" s="322"/>
      <c r="CJ4" s="322"/>
    </row>
    <row r="5" spans="1:88" s="228" customFormat="1" ht="22.5" customHeight="1">
      <c r="A5" s="324"/>
      <c r="B5" s="324"/>
      <c r="C5" s="326"/>
      <c r="D5" s="330"/>
      <c r="E5" s="317"/>
      <c r="F5" s="317"/>
      <c r="G5" s="317"/>
      <c r="H5" s="317"/>
      <c r="I5" s="317"/>
      <c r="J5" s="317"/>
      <c r="K5" s="317"/>
      <c r="L5" s="317"/>
      <c r="M5" s="322"/>
      <c r="N5" s="317"/>
      <c r="O5" s="317"/>
      <c r="P5" s="317"/>
      <c r="Q5" s="317"/>
      <c r="R5" s="317"/>
      <c r="S5" s="317"/>
      <c r="T5" s="317"/>
      <c r="U5" s="317"/>
      <c r="V5" s="322"/>
      <c r="W5" s="322"/>
      <c r="X5" s="322"/>
      <c r="Y5" s="330"/>
      <c r="Z5" s="317"/>
      <c r="AA5" s="317"/>
      <c r="AB5" s="317"/>
      <c r="AC5" s="317"/>
      <c r="AD5" s="317"/>
      <c r="AE5" s="317"/>
      <c r="AF5" s="317"/>
      <c r="AG5" s="317"/>
      <c r="AH5" s="322"/>
      <c r="AI5" s="317"/>
      <c r="AJ5" s="317"/>
      <c r="AK5" s="317"/>
      <c r="AL5" s="317"/>
      <c r="AM5" s="317"/>
      <c r="AN5" s="317"/>
      <c r="AO5" s="317"/>
      <c r="AP5" s="317"/>
      <c r="AQ5" s="322"/>
      <c r="AR5" s="322"/>
      <c r="AS5" s="322"/>
      <c r="AT5" s="330"/>
      <c r="AU5" s="317"/>
      <c r="AV5" s="317"/>
      <c r="AW5" s="317"/>
      <c r="AX5" s="317"/>
      <c r="AY5" s="317"/>
      <c r="AZ5" s="317"/>
      <c r="BA5" s="317"/>
      <c r="BB5" s="317"/>
      <c r="BC5" s="322"/>
      <c r="BD5" s="317"/>
      <c r="BE5" s="317"/>
      <c r="BF5" s="317"/>
      <c r="BG5" s="317"/>
      <c r="BH5" s="317"/>
      <c r="BI5" s="317"/>
      <c r="BJ5" s="317"/>
      <c r="BK5" s="317"/>
      <c r="BL5" s="322"/>
      <c r="BM5" s="322"/>
      <c r="BN5" s="322"/>
      <c r="BO5" s="330"/>
      <c r="BP5" s="317"/>
      <c r="BQ5" s="317"/>
      <c r="BR5" s="317"/>
      <c r="BS5" s="317"/>
      <c r="BT5" s="317"/>
      <c r="BU5" s="317"/>
      <c r="BV5" s="317"/>
      <c r="BW5" s="317"/>
      <c r="BX5" s="322"/>
      <c r="BY5" s="317"/>
      <c r="BZ5" s="317"/>
      <c r="CA5" s="317"/>
      <c r="CB5" s="317"/>
      <c r="CC5" s="317"/>
      <c r="CD5" s="317"/>
      <c r="CE5" s="317"/>
      <c r="CF5" s="317"/>
      <c r="CG5" s="322"/>
      <c r="CH5" s="322"/>
      <c r="CI5" s="322"/>
      <c r="CJ5" s="322"/>
    </row>
    <row r="6" spans="1:88" s="230" customFormat="1" ht="13.5" customHeight="1">
      <c r="A6" s="324"/>
      <c r="B6" s="324"/>
      <c r="C6" s="326"/>
      <c r="D6" s="21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 t="s">
        <v>742</v>
      </c>
      <c r="M6" s="268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8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8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8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322"/>
    </row>
    <row r="7" spans="1:88" s="299" customFormat="1" ht="13.5" customHeight="1">
      <c r="A7" s="302" t="str">
        <f>ごみ処理概要!A7</f>
        <v>沖縄県</v>
      </c>
      <c r="B7" s="303" t="str">
        <f>ごみ処理概要!B7</f>
        <v>47000</v>
      </c>
      <c r="C7" s="304" t="s">
        <v>3</v>
      </c>
      <c r="D7" s="306">
        <f t="shared" ref="D7:X7" si="0">SUM(Y7,AT7,BO7)</f>
        <v>66641</v>
      </c>
      <c r="E7" s="306">
        <f t="shared" si="0"/>
        <v>9337</v>
      </c>
      <c r="F7" s="306">
        <f t="shared" si="0"/>
        <v>72</v>
      </c>
      <c r="G7" s="306">
        <f t="shared" si="0"/>
        <v>904</v>
      </c>
      <c r="H7" s="306">
        <f t="shared" si="0"/>
        <v>9113</v>
      </c>
      <c r="I7" s="306">
        <f t="shared" si="0"/>
        <v>12829</v>
      </c>
      <c r="J7" s="306">
        <f t="shared" si="0"/>
        <v>4671</v>
      </c>
      <c r="K7" s="306">
        <f t="shared" si="0"/>
        <v>7</v>
      </c>
      <c r="L7" s="306">
        <f t="shared" si="0"/>
        <v>1135</v>
      </c>
      <c r="M7" s="306">
        <f t="shared" si="0"/>
        <v>1635</v>
      </c>
      <c r="N7" s="306">
        <f t="shared" si="0"/>
        <v>433</v>
      </c>
      <c r="O7" s="306">
        <f t="shared" si="0"/>
        <v>5284</v>
      </c>
      <c r="P7" s="306">
        <f t="shared" si="0"/>
        <v>241</v>
      </c>
      <c r="Q7" s="306">
        <f t="shared" si="0"/>
        <v>10929</v>
      </c>
      <c r="R7" s="306">
        <f t="shared" si="0"/>
        <v>139</v>
      </c>
      <c r="S7" s="306">
        <f t="shared" si="0"/>
        <v>0</v>
      </c>
      <c r="T7" s="306">
        <f t="shared" si="0"/>
        <v>1470</v>
      </c>
      <c r="U7" s="306">
        <f t="shared" si="0"/>
        <v>0</v>
      </c>
      <c r="V7" s="306">
        <f t="shared" si="0"/>
        <v>2341</v>
      </c>
      <c r="W7" s="306">
        <f t="shared" si="0"/>
        <v>69</v>
      </c>
      <c r="X7" s="306">
        <f t="shared" si="0"/>
        <v>6032</v>
      </c>
      <c r="Y7" s="306">
        <f>SUM(Z7:AS7)</f>
        <v>8752</v>
      </c>
      <c r="Z7" s="306">
        <f t="shared" ref="Z7:AS7" si="1">SUM(Z$8:Z$1000)</f>
        <v>4072</v>
      </c>
      <c r="AA7" s="306">
        <f t="shared" si="1"/>
        <v>17</v>
      </c>
      <c r="AB7" s="306">
        <f t="shared" si="1"/>
        <v>163</v>
      </c>
      <c r="AC7" s="306">
        <f t="shared" si="1"/>
        <v>471</v>
      </c>
      <c r="AD7" s="306">
        <f t="shared" si="1"/>
        <v>1477</v>
      </c>
      <c r="AE7" s="306">
        <f t="shared" si="1"/>
        <v>405</v>
      </c>
      <c r="AF7" s="306">
        <f t="shared" si="1"/>
        <v>0</v>
      </c>
      <c r="AG7" s="306">
        <f t="shared" si="1"/>
        <v>763</v>
      </c>
      <c r="AH7" s="306">
        <f t="shared" si="1"/>
        <v>0</v>
      </c>
      <c r="AI7" s="306">
        <f t="shared" si="1"/>
        <v>113</v>
      </c>
      <c r="AJ7" s="310" t="s">
        <v>739</v>
      </c>
      <c r="AK7" s="310" t="s">
        <v>739</v>
      </c>
      <c r="AL7" s="310" t="s">
        <v>739</v>
      </c>
      <c r="AM7" s="310" t="s">
        <v>739</v>
      </c>
      <c r="AN7" s="310" t="s">
        <v>739</v>
      </c>
      <c r="AO7" s="310" t="s">
        <v>739</v>
      </c>
      <c r="AP7" s="310" t="s">
        <v>739</v>
      </c>
      <c r="AQ7" s="310" t="s">
        <v>739</v>
      </c>
      <c r="AR7" s="306">
        <f t="shared" si="1"/>
        <v>27</v>
      </c>
      <c r="AS7" s="306">
        <f t="shared" si="1"/>
        <v>1244</v>
      </c>
      <c r="AT7" s="306">
        <f>施設資源化量内訳!D7</f>
        <v>57358</v>
      </c>
      <c r="AU7" s="306">
        <f>施設資源化量内訳!E7</f>
        <v>4819</v>
      </c>
      <c r="AV7" s="306">
        <f>施設資源化量内訳!F7</f>
        <v>55</v>
      </c>
      <c r="AW7" s="306">
        <f>施設資源化量内訳!G7</f>
        <v>710</v>
      </c>
      <c r="AX7" s="306">
        <f>施設資源化量内訳!H7</f>
        <v>8593</v>
      </c>
      <c r="AY7" s="306">
        <f>施設資源化量内訳!I7</f>
        <v>11349</v>
      </c>
      <c r="AZ7" s="306">
        <f>施設資源化量内訳!J7</f>
        <v>4266</v>
      </c>
      <c r="BA7" s="306">
        <f>施設資源化量内訳!K7</f>
        <v>7</v>
      </c>
      <c r="BB7" s="306">
        <f>施設資源化量内訳!L7</f>
        <v>372</v>
      </c>
      <c r="BC7" s="306">
        <f>施設資源化量内訳!M7</f>
        <v>1635</v>
      </c>
      <c r="BD7" s="306">
        <f>施設資源化量内訳!N7</f>
        <v>320</v>
      </c>
      <c r="BE7" s="306">
        <f>施設資源化量内訳!O7</f>
        <v>5284</v>
      </c>
      <c r="BF7" s="306">
        <f>施設資源化量内訳!P7</f>
        <v>241</v>
      </c>
      <c r="BG7" s="306">
        <f>施設資源化量内訳!Q7</f>
        <v>10929</v>
      </c>
      <c r="BH7" s="306">
        <f>施設資源化量内訳!R7</f>
        <v>139</v>
      </c>
      <c r="BI7" s="306">
        <f>施設資源化量内訳!S7</f>
        <v>0</v>
      </c>
      <c r="BJ7" s="306">
        <f>施設資源化量内訳!T7</f>
        <v>1470</v>
      </c>
      <c r="BK7" s="306">
        <f>施設資源化量内訳!U7</f>
        <v>0</v>
      </c>
      <c r="BL7" s="306">
        <f>施設資源化量内訳!V7</f>
        <v>2341</v>
      </c>
      <c r="BM7" s="306">
        <f>施設資源化量内訳!W7</f>
        <v>41</v>
      </c>
      <c r="BN7" s="306">
        <f>施設資源化量内訳!X7</f>
        <v>4787</v>
      </c>
      <c r="BO7" s="306">
        <f>SUM(BP7:CI7)</f>
        <v>531</v>
      </c>
      <c r="BP7" s="306">
        <f t="shared" ref="BP7:CI7" si="2">SUM(BP$8:BP$1000)</f>
        <v>446</v>
      </c>
      <c r="BQ7" s="306">
        <f t="shared" si="2"/>
        <v>0</v>
      </c>
      <c r="BR7" s="306">
        <f t="shared" si="2"/>
        <v>31</v>
      </c>
      <c r="BS7" s="306">
        <f t="shared" si="2"/>
        <v>49</v>
      </c>
      <c r="BT7" s="306">
        <f t="shared" si="2"/>
        <v>3</v>
      </c>
      <c r="BU7" s="306">
        <f t="shared" si="2"/>
        <v>0</v>
      </c>
      <c r="BV7" s="306">
        <f t="shared" si="2"/>
        <v>0</v>
      </c>
      <c r="BW7" s="306">
        <f t="shared" si="2"/>
        <v>0</v>
      </c>
      <c r="BX7" s="306">
        <f t="shared" si="2"/>
        <v>0</v>
      </c>
      <c r="BY7" s="306">
        <f t="shared" si="2"/>
        <v>0</v>
      </c>
      <c r="BZ7" s="310" t="s">
        <v>739</v>
      </c>
      <c r="CA7" s="310" t="s">
        <v>739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06">
        <f t="shared" si="2"/>
        <v>1</v>
      </c>
      <c r="CI7" s="306">
        <f t="shared" si="2"/>
        <v>1</v>
      </c>
      <c r="CJ7" s="307">
        <f>+COUNTIF(CJ$8:CJ$1000,"有る")</f>
        <v>27</v>
      </c>
    </row>
    <row r="8" spans="1:88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SUM(Y8,AT8,BO8)</f>
        <v>14568</v>
      </c>
      <c r="E8" s="292">
        <f>SUM(Z8,AU8,BP8)</f>
        <v>1841</v>
      </c>
      <c r="F8" s="292">
        <f>SUM(AA8,AV8,BQ8)</f>
        <v>0</v>
      </c>
      <c r="G8" s="292">
        <f>SUM(AB8,AW8,BR8)</f>
        <v>0</v>
      </c>
      <c r="H8" s="292">
        <f>SUM(AC8,AX8,BS8)</f>
        <v>2298</v>
      </c>
      <c r="I8" s="292">
        <f>SUM(AD8,AY8,BT8)</f>
        <v>3889</v>
      </c>
      <c r="J8" s="292">
        <f>SUM(AE8,AZ8,BU8)</f>
        <v>912</v>
      </c>
      <c r="K8" s="292">
        <f>SUM(AF8,BA8,BV8)</f>
        <v>0</v>
      </c>
      <c r="L8" s="292">
        <f>SUM(AG8,BB8,BW8)</f>
        <v>0</v>
      </c>
      <c r="M8" s="292">
        <f>SUM(AH8,BC8,BX8)</f>
        <v>0</v>
      </c>
      <c r="N8" s="292">
        <f>SUM(AI8,BD8,BY8)</f>
        <v>202</v>
      </c>
      <c r="O8" s="292">
        <f>SUM(AJ8,BE8,BZ8)</f>
        <v>0</v>
      </c>
      <c r="P8" s="292">
        <f>SUM(AK8,BF8,CA8)</f>
        <v>0</v>
      </c>
      <c r="Q8" s="292">
        <f>SUM(AL8,BG8,CB8)</f>
        <v>2337</v>
      </c>
      <c r="R8" s="292">
        <f>SUM(AM8,BH8,CC8)</f>
        <v>0</v>
      </c>
      <c r="S8" s="292">
        <f>SUM(AN8,BI8,CD8)</f>
        <v>0</v>
      </c>
      <c r="T8" s="292">
        <f>SUM(AO8,BJ8,CE8)</f>
        <v>0</v>
      </c>
      <c r="U8" s="292">
        <f>SUM(AP8,BK8,CF8)</f>
        <v>0</v>
      </c>
      <c r="V8" s="292">
        <f>SUM(AQ8,BL8,CG8)</f>
        <v>0</v>
      </c>
      <c r="W8" s="292">
        <f>SUM(AR8,BM8,CH8)</f>
        <v>0</v>
      </c>
      <c r="X8" s="292">
        <f>SUM(AS8,BN8,CI8)</f>
        <v>3089</v>
      </c>
      <c r="Y8" s="292">
        <f>SUM(Z8:AS8)</f>
        <v>1703</v>
      </c>
      <c r="Z8" s="292">
        <v>1703</v>
      </c>
      <c r="AA8" s="292">
        <v>0</v>
      </c>
      <c r="AB8" s="292"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5">
        <v>0</v>
      </c>
      <c r="AJ8" s="295" t="s">
        <v>884</v>
      </c>
      <c r="AK8" s="295" t="s">
        <v>884</v>
      </c>
      <c r="AL8" s="295" t="s">
        <v>884</v>
      </c>
      <c r="AM8" s="295" t="s">
        <v>884</v>
      </c>
      <c r="AN8" s="295" t="s">
        <v>884</v>
      </c>
      <c r="AO8" s="295" t="s">
        <v>884</v>
      </c>
      <c r="AP8" s="295" t="s">
        <v>884</v>
      </c>
      <c r="AQ8" s="295" t="s">
        <v>884</v>
      </c>
      <c r="AR8" s="292">
        <v>0</v>
      </c>
      <c r="AS8" s="292">
        <v>0</v>
      </c>
      <c r="AT8" s="292">
        <f>施設資源化量内訳!D8</f>
        <v>12717</v>
      </c>
      <c r="AU8" s="292">
        <f>施設資源化量内訳!E8</f>
        <v>0</v>
      </c>
      <c r="AV8" s="292">
        <f>施設資源化量内訳!F8</f>
        <v>0</v>
      </c>
      <c r="AW8" s="292">
        <f>施設資源化量内訳!G8</f>
        <v>0</v>
      </c>
      <c r="AX8" s="292">
        <f>施設資源化量内訳!H8</f>
        <v>2288</v>
      </c>
      <c r="AY8" s="292">
        <f>施設資源化量内訳!I8</f>
        <v>3889</v>
      </c>
      <c r="AZ8" s="292">
        <f>施設資源化量内訳!J8</f>
        <v>912</v>
      </c>
      <c r="BA8" s="292">
        <f>施設資源化量内訳!K8</f>
        <v>0</v>
      </c>
      <c r="BB8" s="292">
        <f>施設資源化量内訳!L8</f>
        <v>0</v>
      </c>
      <c r="BC8" s="292">
        <f>施設資源化量内訳!M8</f>
        <v>0</v>
      </c>
      <c r="BD8" s="292">
        <f>施設資源化量内訳!N8</f>
        <v>202</v>
      </c>
      <c r="BE8" s="292">
        <f>施設資源化量内訳!O8</f>
        <v>0</v>
      </c>
      <c r="BF8" s="292">
        <f>施設資源化量内訳!P8</f>
        <v>0</v>
      </c>
      <c r="BG8" s="292">
        <f>施設資源化量内訳!Q8</f>
        <v>2337</v>
      </c>
      <c r="BH8" s="292">
        <f>施設資源化量内訳!R8</f>
        <v>0</v>
      </c>
      <c r="BI8" s="292">
        <f>施設資源化量内訳!S8</f>
        <v>0</v>
      </c>
      <c r="BJ8" s="292">
        <f>施設資源化量内訳!T8</f>
        <v>0</v>
      </c>
      <c r="BK8" s="292">
        <f>施設資源化量内訳!U8</f>
        <v>0</v>
      </c>
      <c r="BL8" s="292">
        <f>施設資源化量内訳!V8</f>
        <v>0</v>
      </c>
      <c r="BM8" s="292">
        <f>施設資源化量内訳!W8</f>
        <v>0</v>
      </c>
      <c r="BN8" s="292">
        <f>施設資源化量内訳!X8</f>
        <v>3089</v>
      </c>
      <c r="BO8" s="292">
        <f>SUM(BP8:CI8)</f>
        <v>148</v>
      </c>
      <c r="BP8" s="292">
        <v>138</v>
      </c>
      <c r="BQ8" s="292">
        <v>0</v>
      </c>
      <c r="BR8" s="292">
        <v>0</v>
      </c>
      <c r="BS8" s="292">
        <v>10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5" t="s">
        <v>884</v>
      </c>
      <c r="CA8" s="295" t="s">
        <v>884</v>
      </c>
      <c r="CB8" s="295" t="s">
        <v>884</v>
      </c>
      <c r="CC8" s="295" t="s">
        <v>884</v>
      </c>
      <c r="CD8" s="295" t="s">
        <v>884</v>
      </c>
      <c r="CE8" s="295" t="s">
        <v>884</v>
      </c>
      <c r="CF8" s="295" t="s">
        <v>884</v>
      </c>
      <c r="CG8" s="295" t="s">
        <v>884</v>
      </c>
      <c r="CH8" s="292">
        <v>0</v>
      </c>
      <c r="CI8" s="292">
        <v>0</v>
      </c>
      <c r="CJ8" s="293" t="s">
        <v>762</v>
      </c>
    </row>
    <row r="9" spans="1:88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SUM(Y9,AT9,BO9)</f>
        <v>4671</v>
      </c>
      <c r="E9" s="292">
        <f>SUM(Z9,AU9,BP9)</f>
        <v>247</v>
      </c>
      <c r="F9" s="292">
        <f>SUM(AA9,AV9,BQ9)</f>
        <v>5</v>
      </c>
      <c r="G9" s="292">
        <f>SUM(AB9,AW9,BR9)</f>
        <v>223</v>
      </c>
      <c r="H9" s="292">
        <f>SUM(AC9,AX9,BS9)</f>
        <v>560</v>
      </c>
      <c r="I9" s="292">
        <f>SUM(AD9,AY9,BT9)</f>
        <v>957</v>
      </c>
      <c r="J9" s="292">
        <f>SUM(AE9,AZ9,BU9)</f>
        <v>316</v>
      </c>
      <c r="K9" s="292">
        <f>SUM(AF9,BA9,BV9)</f>
        <v>0</v>
      </c>
      <c r="L9" s="292">
        <f>SUM(AG9,BB9,BW9)</f>
        <v>0</v>
      </c>
      <c r="M9" s="292">
        <f>SUM(AH9,BC9,BX9)</f>
        <v>0</v>
      </c>
      <c r="N9" s="292">
        <f>SUM(AI9,BD9,BY9)</f>
        <v>0</v>
      </c>
      <c r="O9" s="292">
        <f>SUM(AJ9,BE9,BZ9)</f>
        <v>1815</v>
      </c>
      <c r="P9" s="292">
        <f>SUM(AK9,BF9,CA9)</f>
        <v>0</v>
      </c>
      <c r="Q9" s="292">
        <f>SUM(AL9,BG9,CB9)</f>
        <v>548</v>
      </c>
      <c r="R9" s="292">
        <f>SUM(AM9,BH9,CC9)</f>
        <v>0</v>
      </c>
      <c r="S9" s="292">
        <f>SUM(AN9,BI9,CD9)</f>
        <v>0</v>
      </c>
      <c r="T9" s="292">
        <f>SUM(AO9,BJ9,CE9)</f>
        <v>0</v>
      </c>
      <c r="U9" s="292">
        <f>SUM(AP9,BK9,CF9)</f>
        <v>0</v>
      </c>
      <c r="V9" s="292">
        <f>SUM(AQ9,BL9,CG9)</f>
        <v>0</v>
      </c>
      <c r="W9" s="292">
        <f>SUM(AR9,BM9,CH9)</f>
        <v>0</v>
      </c>
      <c r="X9" s="292">
        <f>SUM(AS9,BN9,CI9)</f>
        <v>0</v>
      </c>
      <c r="Y9" s="292">
        <f>SUM(Z9:AS9)</f>
        <v>0</v>
      </c>
      <c r="Z9" s="292">
        <v>0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5">
        <v>0</v>
      </c>
      <c r="AJ9" s="295" t="s">
        <v>884</v>
      </c>
      <c r="AK9" s="295" t="s">
        <v>884</v>
      </c>
      <c r="AL9" s="295" t="s">
        <v>884</v>
      </c>
      <c r="AM9" s="295" t="s">
        <v>884</v>
      </c>
      <c r="AN9" s="295" t="s">
        <v>884</v>
      </c>
      <c r="AO9" s="295" t="s">
        <v>884</v>
      </c>
      <c r="AP9" s="295" t="s">
        <v>884</v>
      </c>
      <c r="AQ9" s="295" t="s">
        <v>884</v>
      </c>
      <c r="AR9" s="292">
        <v>0</v>
      </c>
      <c r="AS9" s="292">
        <v>0</v>
      </c>
      <c r="AT9" s="292">
        <f>施設資源化量内訳!D9</f>
        <v>4671</v>
      </c>
      <c r="AU9" s="292">
        <f>施設資源化量内訳!E9</f>
        <v>247</v>
      </c>
      <c r="AV9" s="292">
        <f>施設資源化量内訳!F9</f>
        <v>5</v>
      </c>
      <c r="AW9" s="292">
        <f>施設資源化量内訳!G9</f>
        <v>223</v>
      </c>
      <c r="AX9" s="292">
        <f>施設資源化量内訳!H9</f>
        <v>560</v>
      </c>
      <c r="AY9" s="292">
        <f>施設資源化量内訳!I9</f>
        <v>957</v>
      </c>
      <c r="AZ9" s="292">
        <f>施設資源化量内訳!J9</f>
        <v>316</v>
      </c>
      <c r="BA9" s="292">
        <f>施設資源化量内訳!K9</f>
        <v>0</v>
      </c>
      <c r="BB9" s="292">
        <f>施設資源化量内訳!L9</f>
        <v>0</v>
      </c>
      <c r="BC9" s="292">
        <f>施設資源化量内訳!M9</f>
        <v>0</v>
      </c>
      <c r="BD9" s="292">
        <f>施設資源化量内訳!N9</f>
        <v>0</v>
      </c>
      <c r="BE9" s="292">
        <f>施設資源化量内訳!O9</f>
        <v>1815</v>
      </c>
      <c r="BF9" s="292">
        <f>施設資源化量内訳!P9</f>
        <v>0</v>
      </c>
      <c r="BG9" s="292">
        <f>施設資源化量内訳!Q9</f>
        <v>548</v>
      </c>
      <c r="BH9" s="292">
        <f>施設資源化量内訳!R9</f>
        <v>0</v>
      </c>
      <c r="BI9" s="292">
        <f>施設資源化量内訳!S9</f>
        <v>0</v>
      </c>
      <c r="BJ9" s="292">
        <f>施設資源化量内訳!T9</f>
        <v>0</v>
      </c>
      <c r="BK9" s="292">
        <f>施設資源化量内訳!U9</f>
        <v>0</v>
      </c>
      <c r="BL9" s="292">
        <f>施設資源化量内訳!V9</f>
        <v>0</v>
      </c>
      <c r="BM9" s="292">
        <f>施設資源化量内訳!W9</f>
        <v>0</v>
      </c>
      <c r="BN9" s="292">
        <f>施設資源化量内訳!X9</f>
        <v>0</v>
      </c>
      <c r="BO9" s="292">
        <f>SUM(BP9:CI9)</f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5" t="s">
        <v>884</v>
      </c>
      <c r="CA9" s="295" t="s">
        <v>884</v>
      </c>
      <c r="CB9" s="295" t="s">
        <v>884</v>
      </c>
      <c r="CC9" s="295" t="s">
        <v>884</v>
      </c>
      <c r="CD9" s="295" t="s">
        <v>884</v>
      </c>
      <c r="CE9" s="295" t="s">
        <v>884</v>
      </c>
      <c r="CF9" s="295" t="s">
        <v>884</v>
      </c>
      <c r="CG9" s="295" t="s">
        <v>884</v>
      </c>
      <c r="CH9" s="292">
        <v>0</v>
      </c>
      <c r="CI9" s="292">
        <v>0</v>
      </c>
      <c r="CJ9" s="293" t="s">
        <v>762</v>
      </c>
    </row>
    <row r="10" spans="1:88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SUM(Y10,AT10,BO10)</f>
        <v>5205</v>
      </c>
      <c r="E10" s="292">
        <f>SUM(Z10,AU10,BP10)</f>
        <v>3323</v>
      </c>
      <c r="F10" s="292">
        <f>SUM(AA10,AV10,BQ10)</f>
        <v>20</v>
      </c>
      <c r="G10" s="292">
        <f>SUM(AB10,AW10,BR10)</f>
        <v>0</v>
      </c>
      <c r="H10" s="292">
        <f>SUM(AC10,AX10,BS10)</f>
        <v>609</v>
      </c>
      <c r="I10" s="292">
        <f>SUM(AD10,AY10,BT10)</f>
        <v>555</v>
      </c>
      <c r="J10" s="292">
        <f>SUM(AE10,AZ10,BU10)</f>
        <v>340</v>
      </c>
      <c r="K10" s="292">
        <f>SUM(AF10,BA10,BV10)</f>
        <v>0</v>
      </c>
      <c r="L10" s="292">
        <f>SUM(AG10,BB10,BW10)</f>
        <v>358</v>
      </c>
      <c r="M10" s="292">
        <f>SUM(AH10,BC10,BX10)</f>
        <v>0</v>
      </c>
      <c r="N10" s="292">
        <f>SUM(AI10,BD10,BY10)</f>
        <v>0</v>
      </c>
      <c r="O10" s="292">
        <f>SUM(AJ10,BE10,BZ10)</f>
        <v>0</v>
      </c>
      <c r="P10" s="292">
        <f>SUM(AK10,BF10,CA10)</f>
        <v>0</v>
      </c>
      <c r="Q10" s="292">
        <f>SUM(AL10,BG10,CB10)</f>
        <v>0</v>
      </c>
      <c r="R10" s="292">
        <f>SUM(AM10,BH10,CC10)</f>
        <v>0</v>
      </c>
      <c r="S10" s="292">
        <f>SUM(AN10,BI10,CD10)</f>
        <v>0</v>
      </c>
      <c r="T10" s="292">
        <f>SUM(AO10,BJ10,CE10)</f>
        <v>0</v>
      </c>
      <c r="U10" s="292">
        <f>SUM(AP10,BK10,CF10)</f>
        <v>0</v>
      </c>
      <c r="V10" s="292">
        <f>SUM(AQ10,BL10,CG10)</f>
        <v>0</v>
      </c>
      <c r="W10" s="292">
        <f>SUM(AR10,BM10,CH10)</f>
        <v>0</v>
      </c>
      <c r="X10" s="292">
        <f>SUM(AS10,BN10,CI10)</f>
        <v>0</v>
      </c>
      <c r="Y10" s="292">
        <f>SUM(Z10:AS10)</f>
        <v>0</v>
      </c>
      <c r="Z10" s="292">
        <v>0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5">
        <v>0</v>
      </c>
      <c r="AJ10" s="295" t="s">
        <v>884</v>
      </c>
      <c r="AK10" s="295" t="s">
        <v>884</v>
      </c>
      <c r="AL10" s="295" t="s">
        <v>884</v>
      </c>
      <c r="AM10" s="295" t="s">
        <v>884</v>
      </c>
      <c r="AN10" s="295" t="s">
        <v>884</v>
      </c>
      <c r="AO10" s="295" t="s">
        <v>884</v>
      </c>
      <c r="AP10" s="295" t="s">
        <v>884</v>
      </c>
      <c r="AQ10" s="295" t="s">
        <v>884</v>
      </c>
      <c r="AR10" s="292">
        <v>0</v>
      </c>
      <c r="AS10" s="292">
        <v>0</v>
      </c>
      <c r="AT10" s="292">
        <f>施設資源化量内訳!D10</f>
        <v>5205</v>
      </c>
      <c r="AU10" s="292">
        <f>施設資源化量内訳!E10</f>
        <v>3323</v>
      </c>
      <c r="AV10" s="292">
        <f>施設資源化量内訳!F10</f>
        <v>20</v>
      </c>
      <c r="AW10" s="292">
        <f>施設資源化量内訳!G10</f>
        <v>0</v>
      </c>
      <c r="AX10" s="292">
        <f>施設資源化量内訳!H10</f>
        <v>609</v>
      </c>
      <c r="AY10" s="292">
        <f>施設資源化量内訳!I10</f>
        <v>555</v>
      </c>
      <c r="AZ10" s="292">
        <f>施設資源化量内訳!J10</f>
        <v>340</v>
      </c>
      <c r="BA10" s="292">
        <f>施設資源化量内訳!K10</f>
        <v>0</v>
      </c>
      <c r="BB10" s="292">
        <f>施設資源化量内訳!L10</f>
        <v>358</v>
      </c>
      <c r="BC10" s="292">
        <f>施設資源化量内訳!M10</f>
        <v>0</v>
      </c>
      <c r="BD10" s="292">
        <f>施設資源化量内訳!N10</f>
        <v>0</v>
      </c>
      <c r="BE10" s="292">
        <f>施設資源化量内訳!O10</f>
        <v>0</v>
      </c>
      <c r="BF10" s="292">
        <f>施設資源化量内訳!P10</f>
        <v>0</v>
      </c>
      <c r="BG10" s="292">
        <f>施設資源化量内訳!Q10</f>
        <v>0</v>
      </c>
      <c r="BH10" s="292">
        <f>施設資源化量内訳!R10</f>
        <v>0</v>
      </c>
      <c r="BI10" s="292">
        <f>施設資源化量内訳!S10</f>
        <v>0</v>
      </c>
      <c r="BJ10" s="292">
        <f>施設資源化量内訳!T10</f>
        <v>0</v>
      </c>
      <c r="BK10" s="292">
        <f>施設資源化量内訳!U10</f>
        <v>0</v>
      </c>
      <c r="BL10" s="292">
        <f>施設資源化量内訳!V10</f>
        <v>0</v>
      </c>
      <c r="BM10" s="292">
        <f>施設資源化量内訳!W10</f>
        <v>0</v>
      </c>
      <c r="BN10" s="292">
        <f>施設資源化量内訳!X10</f>
        <v>0</v>
      </c>
      <c r="BO10" s="292">
        <f>SUM(BP10:CI10)</f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5" t="s">
        <v>884</v>
      </c>
      <c r="CA10" s="295" t="s">
        <v>884</v>
      </c>
      <c r="CB10" s="295" t="s">
        <v>884</v>
      </c>
      <c r="CC10" s="295" t="s">
        <v>884</v>
      </c>
      <c r="CD10" s="295" t="s">
        <v>884</v>
      </c>
      <c r="CE10" s="295" t="s">
        <v>884</v>
      </c>
      <c r="CF10" s="295" t="s">
        <v>884</v>
      </c>
      <c r="CG10" s="295" t="s">
        <v>884</v>
      </c>
      <c r="CH10" s="292">
        <v>0</v>
      </c>
      <c r="CI10" s="292">
        <v>0</v>
      </c>
      <c r="CJ10" s="293" t="s">
        <v>762</v>
      </c>
    </row>
    <row r="11" spans="1:88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SUM(Y11,AT11,BO11)</f>
        <v>5461</v>
      </c>
      <c r="E11" s="292">
        <f>SUM(Z11,AU11,BP11)</f>
        <v>154</v>
      </c>
      <c r="F11" s="292">
        <f>SUM(AA11,AV11,BQ11)</f>
        <v>0</v>
      </c>
      <c r="G11" s="292">
        <f>SUM(AB11,AW11,BR11)</f>
        <v>93</v>
      </c>
      <c r="H11" s="292">
        <f>SUM(AC11,AX11,BS11)</f>
        <v>859</v>
      </c>
      <c r="I11" s="292">
        <f>SUM(AD11,AY11,BT11)</f>
        <v>621</v>
      </c>
      <c r="J11" s="292">
        <f>SUM(AE11,AZ11,BU11)</f>
        <v>480</v>
      </c>
      <c r="K11" s="292">
        <f>SUM(AF11,BA11,BV11)</f>
        <v>0</v>
      </c>
      <c r="L11" s="292">
        <f>SUM(AG11,BB11,BW11)</f>
        <v>0</v>
      </c>
      <c r="M11" s="292">
        <f>SUM(AH11,BC11,BX11)</f>
        <v>0</v>
      </c>
      <c r="N11" s="292">
        <f>SUM(AI11,BD11,BY11)</f>
        <v>0</v>
      </c>
      <c r="O11" s="292">
        <f>SUM(AJ11,BE11,BZ11)</f>
        <v>1371</v>
      </c>
      <c r="P11" s="292">
        <f>SUM(AK11,BF11,CA11)</f>
        <v>0</v>
      </c>
      <c r="Q11" s="292">
        <f>SUM(AL11,BG11,CB11)</f>
        <v>1460</v>
      </c>
      <c r="R11" s="292">
        <f>SUM(AM11,BH11,CC11)</f>
        <v>0</v>
      </c>
      <c r="S11" s="292">
        <f>SUM(AN11,BI11,CD11)</f>
        <v>0</v>
      </c>
      <c r="T11" s="292">
        <f>SUM(AO11,BJ11,CE11)</f>
        <v>0</v>
      </c>
      <c r="U11" s="292">
        <f>SUM(AP11,BK11,CF11)</f>
        <v>0</v>
      </c>
      <c r="V11" s="292">
        <f>SUM(AQ11,BL11,CG11)</f>
        <v>423</v>
      </c>
      <c r="W11" s="292">
        <f>SUM(AR11,BM11,CH11)</f>
        <v>0</v>
      </c>
      <c r="X11" s="292">
        <f>SUM(AS11,BN11,CI11)</f>
        <v>0</v>
      </c>
      <c r="Y11" s="292">
        <f>SUM(Z11:AS11)</f>
        <v>247</v>
      </c>
      <c r="Z11" s="292">
        <v>154</v>
      </c>
      <c r="AA11" s="292">
        <v>0</v>
      </c>
      <c r="AB11" s="292">
        <v>93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5">
        <v>0</v>
      </c>
      <c r="AJ11" s="295" t="s">
        <v>884</v>
      </c>
      <c r="AK11" s="295" t="s">
        <v>884</v>
      </c>
      <c r="AL11" s="295" t="s">
        <v>884</v>
      </c>
      <c r="AM11" s="295" t="s">
        <v>884</v>
      </c>
      <c r="AN11" s="295" t="s">
        <v>884</v>
      </c>
      <c r="AO11" s="295" t="s">
        <v>884</v>
      </c>
      <c r="AP11" s="295" t="s">
        <v>884</v>
      </c>
      <c r="AQ11" s="295" t="s">
        <v>884</v>
      </c>
      <c r="AR11" s="292">
        <v>0</v>
      </c>
      <c r="AS11" s="292">
        <v>0</v>
      </c>
      <c r="AT11" s="292">
        <f>施設資源化量内訳!D11</f>
        <v>5214</v>
      </c>
      <c r="AU11" s="292">
        <f>施設資源化量内訳!E11</f>
        <v>0</v>
      </c>
      <c r="AV11" s="292">
        <f>施設資源化量内訳!F11</f>
        <v>0</v>
      </c>
      <c r="AW11" s="292">
        <f>施設資源化量内訳!G11</f>
        <v>0</v>
      </c>
      <c r="AX11" s="292">
        <f>施設資源化量内訳!H11</f>
        <v>859</v>
      </c>
      <c r="AY11" s="292">
        <f>施設資源化量内訳!I11</f>
        <v>621</v>
      </c>
      <c r="AZ11" s="292">
        <f>施設資源化量内訳!J11</f>
        <v>480</v>
      </c>
      <c r="BA11" s="292">
        <f>施設資源化量内訳!K11</f>
        <v>0</v>
      </c>
      <c r="BB11" s="292">
        <f>施設資源化量内訳!L11</f>
        <v>0</v>
      </c>
      <c r="BC11" s="292">
        <f>施設資源化量内訳!M11</f>
        <v>0</v>
      </c>
      <c r="BD11" s="292">
        <f>施設資源化量内訳!N11</f>
        <v>0</v>
      </c>
      <c r="BE11" s="292">
        <f>施設資源化量内訳!O11</f>
        <v>1371</v>
      </c>
      <c r="BF11" s="292">
        <f>施設資源化量内訳!P11</f>
        <v>0</v>
      </c>
      <c r="BG11" s="292">
        <f>施設資源化量内訳!Q11</f>
        <v>1460</v>
      </c>
      <c r="BH11" s="292">
        <f>施設資源化量内訳!R11</f>
        <v>0</v>
      </c>
      <c r="BI11" s="292">
        <f>施設資源化量内訳!S11</f>
        <v>0</v>
      </c>
      <c r="BJ11" s="292">
        <f>施設資源化量内訳!T11</f>
        <v>0</v>
      </c>
      <c r="BK11" s="292">
        <f>施設資源化量内訳!U11</f>
        <v>0</v>
      </c>
      <c r="BL11" s="292">
        <f>施設資源化量内訳!V11</f>
        <v>423</v>
      </c>
      <c r="BM11" s="292">
        <f>施設資源化量内訳!W11</f>
        <v>0</v>
      </c>
      <c r="BN11" s="292">
        <f>施設資源化量内訳!X11</f>
        <v>0</v>
      </c>
      <c r="BO11" s="292">
        <f>SUM(BP11:CI11)</f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5" t="s">
        <v>884</v>
      </c>
      <c r="CA11" s="295" t="s">
        <v>884</v>
      </c>
      <c r="CB11" s="295" t="s">
        <v>884</v>
      </c>
      <c r="CC11" s="295" t="s">
        <v>884</v>
      </c>
      <c r="CD11" s="295" t="s">
        <v>884</v>
      </c>
      <c r="CE11" s="295" t="s">
        <v>884</v>
      </c>
      <c r="CF11" s="295" t="s">
        <v>884</v>
      </c>
      <c r="CG11" s="295" t="s">
        <v>884</v>
      </c>
      <c r="CH11" s="292">
        <v>0</v>
      </c>
      <c r="CI11" s="292">
        <v>0</v>
      </c>
      <c r="CJ11" s="293" t="s">
        <v>772</v>
      </c>
    </row>
    <row r="12" spans="1:88" s="224" customFormat="1" ht="13.5" customHeight="1">
      <c r="A12" s="290" t="s">
        <v>745</v>
      </c>
      <c r="B12" s="291" t="s">
        <v>773</v>
      </c>
      <c r="C12" s="290" t="s">
        <v>774</v>
      </c>
      <c r="D12" s="292">
        <f>SUM(Y12,AT12,BO12)</f>
        <v>4952</v>
      </c>
      <c r="E12" s="292">
        <f>SUM(Z12,AU12,BP12)</f>
        <v>55</v>
      </c>
      <c r="F12" s="292">
        <f>SUM(AA12,AV12,BQ12)</f>
        <v>0</v>
      </c>
      <c r="G12" s="292">
        <f>SUM(AB12,AW12,BR12)</f>
        <v>0</v>
      </c>
      <c r="H12" s="292">
        <f>SUM(AC12,AX12,BS12)</f>
        <v>79</v>
      </c>
      <c r="I12" s="292">
        <f>SUM(AD12,AY12,BT12)</f>
        <v>735</v>
      </c>
      <c r="J12" s="292">
        <f>SUM(AE12,AZ12,BU12)</f>
        <v>158</v>
      </c>
      <c r="K12" s="292">
        <f>SUM(AF12,BA12,BV12)</f>
        <v>0</v>
      </c>
      <c r="L12" s="292">
        <f>SUM(AG12,BB12,BW12)</f>
        <v>763</v>
      </c>
      <c r="M12" s="292">
        <f>SUM(AH12,BC12,BX12)</f>
        <v>1626</v>
      </c>
      <c r="N12" s="292">
        <f>SUM(AI12,BD12,BY12)</f>
        <v>19</v>
      </c>
      <c r="O12" s="292">
        <f>SUM(AJ12,BE12,BZ12)</f>
        <v>31</v>
      </c>
      <c r="P12" s="292">
        <f>SUM(AK12,BF12,CA12)</f>
        <v>0</v>
      </c>
      <c r="Q12" s="292">
        <f>SUM(AL12,BG12,CB12)</f>
        <v>0</v>
      </c>
      <c r="R12" s="292">
        <f>SUM(AM12,BH12,CC12)</f>
        <v>0</v>
      </c>
      <c r="S12" s="292">
        <f>SUM(AN12,BI12,CD12)</f>
        <v>0</v>
      </c>
      <c r="T12" s="292">
        <f>SUM(AO12,BJ12,CE12)</f>
        <v>1470</v>
      </c>
      <c r="U12" s="292">
        <f>SUM(AP12,BK12,CF12)</f>
        <v>0</v>
      </c>
      <c r="V12" s="292">
        <f>SUM(AQ12,BL12,CG12)</f>
        <v>0</v>
      </c>
      <c r="W12" s="292">
        <f>SUM(AR12,BM12,CH12)</f>
        <v>16</v>
      </c>
      <c r="X12" s="292">
        <f>SUM(AS12,BN12,CI12)</f>
        <v>0</v>
      </c>
      <c r="Y12" s="292">
        <f>SUM(Z12:AS12)</f>
        <v>1825</v>
      </c>
      <c r="Z12" s="292">
        <v>55</v>
      </c>
      <c r="AA12" s="292">
        <v>0</v>
      </c>
      <c r="AB12" s="292">
        <v>0</v>
      </c>
      <c r="AC12" s="292">
        <v>79</v>
      </c>
      <c r="AD12" s="292">
        <v>735</v>
      </c>
      <c r="AE12" s="292">
        <v>158</v>
      </c>
      <c r="AF12" s="292">
        <v>0</v>
      </c>
      <c r="AG12" s="292">
        <v>763</v>
      </c>
      <c r="AH12" s="292">
        <v>0</v>
      </c>
      <c r="AI12" s="295">
        <v>19</v>
      </c>
      <c r="AJ12" s="295" t="s">
        <v>884</v>
      </c>
      <c r="AK12" s="295" t="s">
        <v>884</v>
      </c>
      <c r="AL12" s="295" t="s">
        <v>884</v>
      </c>
      <c r="AM12" s="295" t="s">
        <v>884</v>
      </c>
      <c r="AN12" s="295" t="s">
        <v>884</v>
      </c>
      <c r="AO12" s="295" t="s">
        <v>884</v>
      </c>
      <c r="AP12" s="295" t="s">
        <v>884</v>
      </c>
      <c r="AQ12" s="295" t="s">
        <v>884</v>
      </c>
      <c r="AR12" s="292">
        <v>16</v>
      </c>
      <c r="AS12" s="292">
        <v>0</v>
      </c>
      <c r="AT12" s="292">
        <f>施設資源化量内訳!D12</f>
        <v>3127</v>
      </c>
      <c r="AU12" s="292">
        <f>施設資源化量内訳!E12</f>
        <v>0</v>
      </c>
      <c r="AV12" s="292">
        <f>施設資源化量内訳!F12</f>
        <v>0</v>
      </c>
      <c r="AW12" s="292">
        <f>施設資源化量内訳!G12</f>
        <v>0</v>
      </c>
      <c r="AX12" s="292">
        <f>施設資源化量内訳!H12</f>
        <v>0</v>
      </c>
      <c r="AY12" s="292">
        <f>施設資源化量内訳!I12</f>
        <v>0</v>
      </c>
      <c r="AZ12" s="292">
        <f>施設資源化量内訳!J12</f>
        <v>0</v>
      </c>
      <c r="BA12" s="292">
        <f>施設資源化量内訳!K12</f>
        <v>0</v>
      </c>
      <c r="BB12" s="292">
        <f>施設資源化量内訳!L12</f>
        <v>0</v>
      </c>
      <c r="BC12" s="292">
        <f>施設資源化量内訳!M12</f>
        <v>1626</v>
      </c>
      <c r="BD12" s="292">
        <f>施設資源化量内訳!N12</f>
        <v>0</v>
      </c>
      <c r="BE12" s="292">
        <f>施設資源化量内訳!O12</f>
        <v>31</v>
      </c>
      <c r="BF12" s="292">
        <f>施設資源化量内訳!P12</f>
        <v>0</v>
      </c>
      <c r="BG12" s="292">
        <f>施設資源化量内訳!Q12</f>
        <v>0</v>
      </c>
      <c r="BH12" s="292">
        <f>施設資源化量内訳!R12</f>
        <v>0</v>
      </c>
      <c r="BI12" s="292">
        <f>施設資源化量内訳!S12</f>
        <v>0</v>
      </c>
      <c r="BJ12" s="292">
        <f>施設資源化量内訳!T12</f>
        <v>1470</v>
      </c>
      <c r="BK12" s="292">
        <f>施設資源化量内訳!U12</f>
        <v>0</v>
      </c>
      <c r="BL12" s="292">
        <f>施設資源化量内訳!V12</f>
        <v>0</v>
      </c>
      <c r="BM12" s="292">
        <f>施設資源化量内訳!W12</f>
        <v>0</v>
      </c>
      <c r="BN12" s="292">
        <f>施設資源化量内訳!X12</f>
        <v>0</v>
      </c>
      <c r="BO12" s="292">
        <f>SUM(BP12:CI12)</f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5" t="s">
        <v>884</v>
      </c>
      <c r="CA12" s="295" t="s">
        <v>884</v>
      </c>
      <c r="CB12" s="295" t="s">
        <v>884</v>
      </c>
      <c r="CC12" s="295" t="s">
        <v>884</v>
      </c>
      <c r="CD12" s="295" t="s">
        <v>884</v>
      </c>
      <c r="CE12" s="295" t="s">
        <v>884</v>
      </c>
      <c r="CF12" s="295" t="s">
        <v>884</v>
      </c>
      <c r="CG12" s="295" t="s">
        <v>884</v>
      </c>
      <c r="CH12" s="292">
        <v>0</v>
      </c>
      <c r="CI12" s="292">
        <v>0</v>
      </c>
      <c r="CJ12" s="293" t="s">
        <v>762</v>
      </c>
    </row>
    <row r="13" spans="1:88" s="224" customFormat="1" ht="13.5" customHeight="1">
      <c r="A13" s="290" t="s">
        <v>745</v>
      </c>
      <c r="B13" s="291" t="s">
        <v>776</v>
      </c>
      <c r="C13" s="290" t="s">
        <v>777</v>
      </c>
      <c r="D13" s="292">
        <f>SUM(Y13,AT13,BO13)</f>
        <v>3378</v>
      </c>
      <c r="E13" s="292">
        <f>SUM(Z13,AU13,BP13)</f>
        <v>84</v>
      </c>
      <c r="F13" s="292">
        <f>SUM(AA13,AV13,BQ13)</f>
        <v>0</v>
      </c>
      <c r="G13" s="292">
        <f>SUM(AB13,AW13,BR13)</f>
        <v>0</v>
      </c>
      <c r="H13" s="292">
        <f>SUM(AC13,AX13,BS13)</f>
        <v>301</v>
      </c>
      <c r="I13" s="292">
        <f>SUM(AD13,AY13,BT13)</f>
        <v>447</v>
      </c>
      <c r="J13" s="292">
        <f>SUM(AE13,AZ13,BU13)</f>
        <v>245</v>
      </c>
      <c r="K13" s="292">
        <f>SUM(AF13,BA13,BV13)</f>
        <v>0</v>
      </c>
      <c r="L13" s="292">
        <f>SUM(AG13,BB13,BW13)</f>
        <v>0</v>
      </c>
      <c r="M13" s="292">
        <f>SUM(AH13,BC13,BX13)</f>
        <v>0</v>
      </c>
      <c r="N13" s="292">
        <f>SUM(AI13,BD13,BY13)</f>
        <v>0</v>
      </c>
      <c r="O13" s="292">
        <f>SUM(AJ13,BE13,BZ13)</f>
        <v>0</v>
      </c>
      <c r="P13" s="292">
        <f>SUM(AK13,BF13,CA13)</f>
        <v>0</v>
      </c>
      <c r="Q13" s="292">
        <f>SUM(AL13,BG13,CB13)</f>
        <v>1421</v>
      </c>
      <c r="R13" s="292">
        <f>SUM(AM13,BH13,CC13)</f>
        <v>139</v>
      </c>
      <c r="S13" s="292">
        <f>SUM(AN13,BI13,CD13)</f>
        <v>0</v>
      </c>
      <c r="T13" s="292">
        <f>SUM(AO13,BJ13,CE13)</f>
        <v>0</v>
      </c>
      <c r="U13" s="292">
        <f>SUM(AP13,BK13,CF13)</f>
        <v>0</v>
      </c>
      <c r="V13" s="292">
        <f>SUM(AQ13,BL13,CG13)</f>
        <v>695</v>
      </c>
      <c r="W13" s="292">
        <f>SUM(AR13,BM13,CH13)</f>
        <v>0</v>
      </c>
      <c r="X13" s="292">
        <f>SUM(AS13,BN13,CI13)</f>
        <v>46</v>
      </c>
      <c r="Y13" s="292">
        <f>SUM(Z13:AS13)</f>
        <v>148</v>
      </c>
      <c r="Z13" s="292">
        <v>84</v>
      </c>
      <c r="AA13" s="292">
        <v>0</v>
      </c>
      <c r="AB13" s="292">
        <v>0</v>
      </c>
      <c r="AC13" s="292">
        <v>64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5">
        <v>0</v>
      </c>
      <c r="AJ13" s="295" t="s">
        <v>884</v>
      </c>
      <c r="AK13" s="295" t="s">
        <v>884</v>
      </c>
      <c r="AL13" s="295" t="s">
        <v>884</v>
      </c>
      <c r="AM13" s="295" t="s">
        <v>884</v>
      </c>
      <c r="AN13" s="295" t="s">
        <v>884</v>
      </c>
      <c r="AO13" s="295" t="s">
        <v>884</v>
      </c>
      <c r="AP13" s="295" t="s">
        <v>884</v>
      </c>
      <c r="AQ13" s="295" t="s">
        <v>884</v>
      </c>
      <c r="AR13" s="292">
        <v>0</v>
      </c>
      <c r="AS13" s="292">
        <v>0</v>
      </c>
      <c r="AT13" s="292">
        <f>施設資源化量内訳!D13</f>
        <v>3230</v>
      </c>
      <c r="AU13" s="292">
        <f>施設資源化量内訳!E13</f>
        <v>0</v>
      </c>
      <c r="AV13" s="292">
        <f>施設資源化量内訳!F13</f>
        <v>0</v>
      </c>
      <c r="AW13" s="292">
        <f>施設資源化量内訳!G13</f>
        <v>0</v>
      </c>
      <c r="AX13" s="292">
        <f>施設資源化量内訳!H13</f>
        <v>237</v>
      </c>
      <c r="AY13" s="292">
        <f>施設資源化量内訳!I13</f>
        <v>447</v>
      </c>
      <c r="AZ13" s="292">
        <f>施設資源化量内訳!J13</f>
        <v>245</v>
      </c>
      <c r="BA13" s="292">
        <f>施設資源化量内訳!K13</f>
        <v>0</v>
      </c>
      <c r="BB13" s="292">
        <f>施設資源化量内訳!L13</f>
        <v>0</v>
      </c>
      <c r="BC13" s="292">
        <f>施設資源化量内訳!M13</f>
        <v>0</v>
      </c>
      <c r="BD13" s="292">
        <f>施設資源化量内訳!N13</f>
        <v>0</v>
      </c>
      <c r="BE13" s="292">
        <f>施設資源化量内訳!O13</f>
        <v>0</v>
      </c>
      <c r="BF13" s="292">
        <f>施設資源化量内訳!P13</f>
        <v>0</v>
      </c>
      <c r="BG13" s="292">
        <f>施設資源化量内訳!Q13</f>
        <v>1421</v>
      </c>
      <c r="BH13" s="292">
        <f>施設資源化量内訳!R13</f>
        <v>139</v>
      </c>
      <c r="BI13" s="292">
        <f>施設資源化量内訳!S13</f>
        <v>0</v>
      </c>
      <c r="BJ13" s="292">
        <f>施設資源化量内訳!T13</f>
        <v>0</v>
      </c>
      <c r="BK13" s="292">
        <f>施設資源化量内訳!U13</f>
        <v>0</v>
      </c>
      <c r="BL13" s="292">
        <f>施設資源化量内訳!V13</f>
        <v>695</v>
      </c>
      <c r="BM13" s="292">
        <f>施設資源化量内訳!W13</f>
        <v>0</v>
      </c>
      <c r="BN13" s="292">
        <f>施設資源化量内訳!X13</f>
        <v>46</v>
      </c>
      <c r="BO13" s="292">
        <f>SUM(BP13:CI13)</f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5" t="s">
        <v>884</v>
      </c>
      <c r="CA13" s="295" t="s">
        <v>884</v>
      </c>
      <c r="CB13" s="295" t="s">
        <v>884</v>
      </c>
      <c r="CC13" s="295" t="s">
        <v>884</v>
      </c>
      <c r="CD13" s="295" t="s">
        <v>884</v>
      </c>
      <c r="CE13" s="295" t="s">
        <v>884</v>
      </c>
      <c r="CF13" s="295" t="s">
        <v>884</v>
      </c>
      <c r="CG13" s="295" t="s">
        <v>884</v>
      </c>
      <c r="CH13" s="292">
        <v>0</v>
      </c>
      <c r="CI13" s="292">
        <v>0</v>
      </c>
      <c r="CJ13" s="293" t="s">
        <v>772</v>
      </c>
    </row>
    <row r="14" spans="1:88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SUM(Y14,AT14,BO14)</f>
        <v>4043</v>
      </c>
      <c r="E14" s="292">
        <f>SUM(Z14,AU14,BP14)</f>
        <v>308</v>
      </c>
      <c r="F14" s="292">
        <f>SUM(AA14,AV14,BQ14)</f>
        <v>5</v>
      </c>
      <c r="G14" s="292">
        <f>SUM(AB14,AW14,BR14)</f>
        <v>277</v>
      </c>
      <c r="H14" s="292">
        <f>SUM(AC14,AX14,BS14)</f>
        <v>732</v>
      </c>
      <c r="I14" s="292">
        <f>SUM(AD14,AY14,BT14)</f>
        <v>1191</v>
      </c>
      <c r="J14" s="292">
        <f>SUM(AE14,AZ14,BU14)</f>
        <v>393</v>
      </c>
      <c r="K14" s="292">
        <f>SUM(AF14,BA14,BV14)</f>
        <v>0</v>
      </c>
      <c r="L14" s="292">
        <f>SUM(AG14,BB14,BW14)</f>
        <v>0</v>
      </c>
      <c r="M14" s="292">
        <f>SUM(AH14,BC14,BX14)</f>
        <v>0</v>
      </c>
      <c r="N14" s="292">
        <f>SUM(AI14,BD14,BY14)</f>
        <v>0</v>
      </c>
      <c r="O14" s="292">
        <f>SUM(AJ14,BE14,BZ14)</f>
        <v>215</v>
      </c>
      <c r="P14" s="292">
        <f>SUM(AK14,BF14,CA14)</f>
        <v>0</v>
      </c>
      <c r="Q14" s="292">
        <f>SUM(AL14,BG14,CB14)</f>
        <v>908</v>
      </c>
      <c r="R14" s="292">
        <f>SUM(AM14,BH14,CC14)</f>
        <v>0</v>
      </c>
      <c r="S14" s="292">
        <f>SUM(AN14,BI14,CD14)</f>
        <v>0</v>
      </c>
      <c r="T14" s="292">
        <f>SUM(AO14,BJ14,CE14)</f>
        <v>0</v>
      </c>
      <c r="U14" s="292">
        <f>SUM(AP14,BK14,CF14)</f>
        <v>0</v>
      </c>
      <c r="V14" s="292">
        <f>SUM(AQ14,BL14,CG14)</f>
        <v>0</v>
      </c>
      <c r="W14" s="292">
        <f>SUM(AR14,BM14,CH14)</f>
        <v>0</v>
      </c>
      <c r="X14" s="292">
        <f>SUM(AS14,BN14,CI14)</f>
        <v>14</v>
      </c>
      <c r="Y14" s="292">
        <f>SUM(Z14:AS14)</f>
        <v>0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5">
        <v>0</v>
      </c>
      <c r="AJ14" s="295" t="s">
        <v>884</v>
      </c>
      <c r="AK14" s="295" t="s">
        <v>884</v>
      </c>
      <c r="AL14" s="295" t="s">
        <v>884</v>
      </c>
      <c r="AM14" s="295" t="s">
        <v>884</v>
      </c>
      <c r="AN14" s="295" t="s">
        <v>884</v>
      </c>
      <c r="AO14" s="295" t="s">
        <v>884</v>
      </c>
      <c r="AP14" s="295" t="s">
        <v>884</v>
      </c>
      <c r="AQ14" s="295" t="s">
        <v>884</v>
      </c>
      <c r="AR14" s="292">
        <v>0</v>
      </c>
      <c r="AS14" s="292">
        <v>0</v>
      </c>
      <c r="AT14" s="292">
        <f>施設資源化量内訳!D14</f>
        <v>4043</v>
      </c>
      <c r="AU14" s="292">
        <f>施設資源化量内訳!E14</f>
        <v>308</v>
      </c>
      <c r="AV14" s="292">
        <f>施設資源化量内訳!F14</f>
        <v>5</v>
      </c>
      <c r="AW14" s="292">
        <f>施設資源化量内訳!G14</f>
        <v>277</v>
      </c>
      <c r="AX14" s="292">
        <f>施設資源化量内訳!H14</f>
        <v>732</v>
      </c>
      <c r="AY14" s="292">
        <f>施設資源化量内訳!I14</f>
        <v>1191</v>
      </c>
      <c r="AZ14" s="292">
        <f>施設資源化量内訳!J14</f>
        <v>393</v>
      </c>
      <c r="BA14" s="292">
        <f>施設資源化量内訳!K14</f>
        <v>0</v>
      </c>
      <c r="BB14" s="292">
        <f>施設資源化量内訳!L14</f>
        <v>0</v>
      </c>
      <c r="BC14" s="292">
        <f>施設資源化量内訳!M14</f>
        <v>0</v>
      </c>
      <c r="BD14" s="292">
        <f>施設資源化量内訳!N14</f>
        <v>0</v>
      </c>
      <c r="BE14" s="292">
        <f>施設資源化量内訳!O14</f>
        <v>215</v>
      </c>
      <c r="BF14" s="292">
        <f>施設資源化量内訳!P14</f>
        <v>0</v>
      </c>
      <c r="BG14" s="292">
        <f>施設資源化量内訳!Q14</f>
        <v>908</v>
      </c>
      <c r="BH14" s="292">
        <f>施設資源化量内訳!R14</f>
        <v>0</v>
      </c>
      <c r="BI14" s="292">
        <f>施設資源化量内訳!S14</f>
        <v>0</v>
      </c>
      <c r="BJ14" s="292">
        <f>施設資源化量内訳!T14</f>
        <v>0</v>
      </c>
      <c r="BK14" s="292">
        <f>施設資源化量内訳!U14</f>
        <v>0</v>
      </c>
      <c r="BL14" s="292">
        <f>施設資源化量内訳!V14</f>
        <v>0</v>
      </c>
      <c r="BM14" s="292">
        <f>施設資源化量内訳!W14</f>
        <v>0</v>
      </c>
      <c r="BN14" s="292">
        <f>施設資源化量内訳!X14</f>
        <v>14</v>
      </c>
      <c r="BO14" s="292">
        <f>SUM(BP14:CI14)</f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5" t="s">
        <v>884</v>
      </c>
      <c r="CA14" s="295" t="s">
        <v>884</v>
      </c>
      <c r="CB14" s="295" t="s">
        <v>884</v>
      </c>
      <c r="CC14" s="295" t="s">
        <v>884</v>
      </c>
      <c r="CD14" s="295" t="s">
        <v>884</v>
      </c>
      <c r="CE14" s="295" t="s">
        <v>884</v>
      </c>
      <c r="CF14" s="295" t="s">
        <v>884</v>
      </c>
      <c r="CG14" s="295" t="s">
        <v>884</v>
      </c>
      <c r="CH14" s="292">
        <v>0</v>
      </c>
      <c r="CI14" s="292">
        <v>0</v>
      </c>
      <c r="CJ14" s="293" t="s">
        <v>762</v>
      </c>
    </row>
    <row r="15" spans="1:88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SUM(Y15,AT15,BO15)</f>
        <v>3996</v>
      </c>
      <c r="E15" s="292">
        <f>SUM(Z15,AU15,BP15)</f>
        <v>1229</v>
      </c>
      <c r="F15" s="292">
        <f>SUM(AA15,AV15,BQ15)</f>
        <v>2</v>
      </c>
      <c r="G15" s="292">
        <f>SUM(AB15,AW15,BR15)</f>
        <v>0</v>
      </c>
      <c r="H15" s="292">
        <f>SUM(AC15,AX15,BS15)</f>
        <v>330</v>
      </c>
      <c r="I15" s="292">
        <f>SUM(AD15,AY15,BT15)</f>
        <v>298</v>
      </c>
      <c r="J15" s="292">
        <f>SUM(AE15,AZ15,BU15)</f>
        <v>185</v>
      </c>
      <c r="K15" s="292">
        <f>SUM(AF15,BA15,BV15)</f>
        <v>0</v>
      </c>
      <c r="L15" s="292">
        <f>SUM(AG15,BB15,BW15)</f>
        <v>0</v>
      </c>
      <c r="M15" s="292">
        <f>SUM(AH15,BC15,BX15)</f>
        <v>0</v>
      </c>
      <c r="N15" s="292">
        <f>SUM(AI15,BD15,BY15)</f>
        <v>0</v>
      </c>
      <c r="O15" s="292">
        <f>SUM(AJ15,BE15,BZ15)</f>
        <v>0</v>
      </c>
      <c r="P15" s="292">
        <f>SUM(AK15,BF15,CA15)</f>
        <v>0</v>
      </c>
      <c r="Q15" s="292">
        <f>SUM(AL15,BG15,CB15)</f>
        <v>1306</v>
      </c>
      <c r="R15" s="292">
        <f>SUM(AM15,BH15,CC15)</f>
        <v>0</v>
      </c>
      <c r="S15" s="292">
        <f>SUM(AN15,BI15,CD15)</f>
        <v>0</v>
      </c>
      <c r="T15" s="292">
        <f>SUM(AO15,BJ15,CE15)</f>
        <v>0</v>
      </c>
      <c r="U15" s="292">
        <f>SUM(AP15,BK15,CF15)</f>
        <v>0</v>
      </c>
      <c r="V15" s="292">
        <f>SUM(AQ15,BL15,CG15)</f>
        <v>638</v>
      </c>
      <c r="W15" s="292">
        <f>SUM(AR15,BM15,CH15)</f>
        <v>0</v>
      </c>
      <c r="X15" s="292">
        <f>SUM(AS15,BN15,CI15)</f>
        <v>8</v>
      </c>
      <c r="Y15" s="292">
        <f>SUM(Z15:AS15)</f>
        <v>1301</v>
      </c>
      <c r="Z15" s="292">
        <v>1212</v>
      </c>
      <c r="AA15" s="292">
        <v>2</v>
      </c>
      <c r="AB15" s="292">
        <v>0</v>
      </c>
      <c r="AC15" s="292">
        <v>87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5">
        <v>0</v>
      </c>
      <c r="AJ15" s="295" t="s">
        <v>884</v>
      </c>
      <c r="AK15" s="295" t="s">
        <v>884</v>
      </c>
      <c r="AL15" s="295" t="s">
        <v>884</v>
      </c>
      <c r="AM15" s="295" t="s">
        <v>884</v>
      </c>
      <c r="AN15" s="295" t="s">
        <v>884</v>
      </c>
      <c r="AO15" s="295" t="s">
        <v>884</v>
      </c>
      <c r="AP15" s="295" t="s">
        <v>884</v>
      </c>
      <c r="AQ15" s="295" t="s">
        <v>884</v>
      </c>
      <c r="AR15" s="292">
        <v>0</v>
      </c>
      <c r="AS15" s="292">
        <v>0</v>
      </c>
      <c r="AT15" s="292">
        <f>施設資源化量内訳!D15</f>
        <v>2695</v>
      </c>
      <c r="AU15" s="292">
        <f>施設資源化量内訳!E15</f>
        <v>17</v>
      </c>
      <c r="AV15" s="292">
        <f>施設資源化量内訳!F15</f>
        <v>0</v>
      </c>
      <c r="AW15" s="292">
        <f>施設資源化量内訳!G15</f>
        <v>0</v>
      </c>
      <c r="AX15" s="292">
        <f>施設資源化量内訳!H15</f>
        <v>243</v>
      </c>
      <c r="AY15" s="292">
        <f>施設資源化量内訳!I15</f>
        <v>298</v>
      </c>
      <c r="AZ15" s="292">
        <f>施設資源化量内訳!J15</f>
        <v>185</v>
      </c>
      <c r="BA15" s="292">
        <f>施設資源化量内訳!K15</f>
        <v>0</v>
      </c>
      <c r="BB15" s="292">
        <f>施設資源化量内訳!L15</f>
        <v>0</v>
      </c>
      <c r="BC15" s="292">
        <f>施設資源化量内訳!M15</f>
        <v>0</v>
      </c>
      <c r="BD15" s="292">
        <f>施設資源化量内訳!N15</f>
        <v>0</v>
      </c>
      <c r="BE15" s="292">
        <f>施設資源化量内訳!O15</f>
        <v>0</v>
      </c>
      <c r="BF15" s="292">
        <f>施設資源化量内訳!P15</f>
        <v>0</v>
      </c>
      <c r="BG15" s="292">
        <f>施設資源化量内訳!Q15</f>
        <v>1306</v>
      </c>
      <c r="BH15" s="292">
        <f>施設資源化量内訳!R15</f>
        <v>0</v>
      </c>
      <c r="BI15" s="292">
        <f>施設資源化量内訳!S15</f>
        <v>0</v>
      </c>
      <c r="BJ15" s="292">
        <f>施設資源化量内訳!T15</f>
        <v>0</v>
      </c>
      <c r="BK15" s="292">
        <f>施設資源化量内訳!U15</f>
        <v>0</v>
      </c>
      <c r="BL15" s="292">
        <f>施設資源化量内訳!V15</f>
        <v>638</v>
      </c>
      <c r="BM15" s="292">
        <f>施設資源化量内訳!W15</f>
        <v>0</v>
      </c>
      <c r="BN15" s="292">
        <f>施設資源化量内訳!X15</f>
        <v>8</v>
      </c>
      <c r="BO15" s="292">
        <f>SUM(BP15:CI15)</f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5" t="s">
        <v>884</v>
      </c>
      <c r="CA15" s="295" t="s">
        <v>884</v>
      </c>
      <c r="CB15" s="295" t="s">
        <v>884</v>
      </c>
      <c r="CC15" s="295" t="s">
        <v>884</v>
      </c>
      <c r="CD15" s="295" t="s">
        <v>884</v>
      </c>
      <c r="CE15" s="295" t="s">
        <v>884</v>
      </c>
      <c r="CF15" s="295" t="s">
        <v>884</v>
      </c>
      <c r="CG15" s="295" t="s">
        <v>884</v>
      </c>
      <c r="CH15" s="292">
        <v>0</v>
      </c>
      <c r="CI15" s="292">
        <v>0</v>
      </c>
      <c r="CJ15" s="293" t="s">
        <v>772</v>
      </c>
    </row>
    <row r="16" spans="1:88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SUM(Y16,AT16,BO16)</f>
        <v>4622</v>
      </c>
      <c r="E16" s="292">
        <f>SUM(Z16,AU16,BP16)</f>
        <v>232</v>
      </c>
      <c r="F16" s="292">
        <f>SUM(AA16,AV16,BQ16)</f>
        <v>2</v>
      </c>
      <c r="G16" s="292">
        <f>SUM(AB16,AW16,BR16)</f>
        <v>0</v>
      </c>
      <c r="H16" s="292">
        <f>SUM(AC16,AX16,BS16)</f>
        <v>577</v>
      </c>
      <c r="I16" s="292">
        <f>SUM(AD16,AY16,BT16)</f>
        <v>880</v>
      </c>
      <c r="J16" s="292">
        <f>SUM(AE16,AZ16,BU16)</f>
        <v>312</v>
      </c>
      <c r="K16" s="292">
        <f>SUM(AF16,BA16,BV16)</f>
        <v>0</v>
      </c>
      <c r="L16" s="292">
        <f>SUM(AG16,BB16,BW16)</f>
        <v>0</v>
      </c>
      <c r="M16" s="292">
        <f>SUM(AH16,BC16,BX16)</f>
        <v>0</v>
      </c>
      <c r="N16" s="292">
        <f>SUM(AI16,BD16,BY16)</f>
        <v>2</v>
      </c>
      <c r="O16" s="292">
        <f>SUM(AJ16,BE16,BZ16)</f>
        <v>462</v>
      </c>
      <c r="P16" s="292">
        <f>SUM(AK16,BF16,CA16)</f>
        <v>0</v>
      </c>
      <c r="Q16" s="292">
        <f>SUM(AL16,BG16,CB16)</f>
        <v>2115</v>
      </c>
      <c r="R16" s="292">
        <f>SUM(AM16,BH16,CC16)</f>
        <v>0</v>
      </c>
      <c r="S16" s="292">
        <f>SUM(AN16,BI16,CD16)</f>
        <v>0</v>
      </c>
      <c r="T16" s="292">
        <f>SUM(AO16,BJ16,CE16)</f>
        <v>0</v>
      </c>
      <c r="U16" s="292">
        <f>SUM(AP16,BK16,CF16)</f>
        <v>0</v>
      </c>
      <c r="V16" s="292">
        <f>SUM(AQ16,BL16,CG16)</f>
        <v>0</v>
      </c>
      <c r="W16" s="292">
        <f>SUM(AR16,BM16,CH16)</f>
        <v>0</v>
      </c>
      <c r="X16" s="292">
        <f>SUM(AS16,BN16,CI16)</f>
        <v>40</v>
      </c>
      <c r="Y16" s="292">
        <f>SUM(Z16:AS16)</f>
        <v>0</v>
      </c>
      <c r="Z16" s="292">
        <v>0</v>
      </c>
      <c r="AA16" s="292">
        <v>0</v>
      </c>
      <c r="AB16" s="292"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5">
        <v>0</v>
      </c>
      <c r="AJ16" s="295" t="s">
        <v>884</v>
      </c>
      <c r="AK16" s="295" t="s">
        <v>884</v>
      </c>
      <c r="AL16" s="295" t="s">
        <v>884</v>
      </c>
      <c r="AM16" s="295" t="s">
        <v>884</v>
      </c>
      <c r="AN16" s="295" t="s">
        <v>884</v>
      </c>
      <c r="AO16" s="295" t="s">
        <v>884</v>
      </c>
      <c r="AP16" s="295" t="s">
        <v>884</v>
      </c>
      <c r="AQ16" s="295" t="s">
        <v>884</v>
      </c>
      <c r="AR16" s="292">
        <v>0</v>
      </c>
      <c r="AS16" s="292">
        <v>0</v>
      </c>
      <c r="AT16" s="292">
        <f>施設資源化量内訳!D16</f>
        <v>4622</v>
      </c>
      <c r="AU16" s="292">
        <f>施設資源化量内訳!E16</f>
        <v>232</v>
      </c>
      <c r="AV16" s="292">
        <f>施設資源化量内訳!F16</f>
        <v>2</v>
      </c>
      <c r="AW16" s="292">
        <f>施設資源化量内訳!G16</f>
        <v>0</v>
      </c>
      <c r="AX16" s="292">
        <f>施設資源化量内訳!H16</f>
        <v>577</v>
      </c>
      <c r="AY16" s="292">
        <f>施設資源化量内訳!I16</f>
        <v>880</v>
      </c>
      <c r="AZ16" s="292">
        <f>施設資源化量内訳!J16</f>
        <v>312</v>
      </c>
      <c r="BA16" s="292">
        <f>施設資源化量内訳!K16</f>
        <v>0</v>
      </c>
      <c r="BB16" s="292">
        <f>施設資源化量内訳!L16</f>
        <v>0</v>
      </c>
      <c r="BC16" s="292">
        <f>施設資源化量内訳!M16</f>
        <v>0</v>
      </c>
      <c r="BD16" s="292">
        <f>施設資源化量内訳!N16</f>
        <v>2</v>
      </c>
      <c r="BE16" s="292">
        <f>施設資源化量内訳!O16</f>
        <v>462</v>
      </c>
      <c r="BF16" s="292">
        <f>施設資源化量内訳!P16</f>
        <v>0</v>
      </c>
      <c r="BG16" s="292">
        <f>施設資源化量内訳!Q16</f>
        <v>2115</v>
      </c>
      <c r="BH16" s="292">
        <f>施設資源化量内訳!R16</f>
        <v>0</v>
      </c>
      <c r="BI16" s="292">
        <f>施設資源化量内訳!S16</f>
        <v>0</v>
      </c>
      <c r="BJ16" s="292">
        <f>施設資源化量内訳!T16</f>
        <v>0</v>
      </c>
      <c r="BK16" s="292">
        <f>施設資源化量内訳!U16</f>
        <v>0</v>
      </c>
      <c r="BL16" s="292">
        <f>施設資源化量内訳!V16</f>
        <v>0</v>
      </c>
      <c r="BM16" s="292">
        <f>施設資源化量内訳!W16</f>
        <v>0</v>
      </c>
      <c r="BN16" s="292">
        <f>施設資源化量内訳!X16</f>
        <v>40</v>
      </c>
      <c r="BO16" s="292">
        <f>SUM(BP16:CI16)</f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5" t="s">
        <v>884</v>
      </c>
      <c r="CA16" s="295" t="s">
        <v>884</v>
      </c>
      <c r="CB16" s="295" t="s">
        <v>884</v>
      </c>
      <c r="CC16" s="295" t="s">
        <v>884</v>
      </c>
      <c r="CD16" s="295" t="s">
        <v>884</v>
      </c>
      <c r="CE16" s="295" t="s">
        <v>884</v>
      </c>
      <c r="CF16" s="295" t="s">
        <v>884</v>
      </c>
      <c r="CG16" s="295" t="s">
        <v>884</v>
      </c>
      <c r="CH16" s="292">
        <v>0</v>
      </c>
      <c r="CI16" s="292">
        <v>0</v>
      </c>
      <c r="CJ16" s="293" t="s">
        <v>762</v>
      </c>
    </row>
    <row r="17" spans="1:88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SUM(Y17,AT17,BO17)</f>
        <v>1010</v>
      </c>
      <c r="E17" s="292">
        <f>SUM(Z17,AU17,BP17)</f>
        <v>0</v>
      </c>
      <c r="F17" s="292">
        <f>SUM(AA17,AV17,BQ17)</f>
        <v>0</v>
      </c>
      <c r="G17" s="292">
        <f>SUM(AB17,AW17,BR17)</f>
        <v>0</v>
      </c>
      <c r="H17" s="292">
        <f>SUM(AC17,AX17,BS17)</f>
        <v>120</v>
      </c>
      <c r="I17" s="292">
        <f>SUM(AD17,AY17,BT17)</f>
        <v>0</v>
      </c>
      <c r="J17" s="292">
        <f>SUM(AE17,AZ17,BU17)</f>
        <v>0</v>
      </c>
      <c r="K17" s="292">
        <f>SUM(AF17,BA17,BV17)</f>
        <v>0</v>
      </c>
      <c r="L17" s="292">
        <f>SUM(AG17,BB17,BW17)</f>
        <v>0</v>
      </c>
      <c r="M17" s="292">
        <f>SUM(AH17,BC17,BX17)</f>
        <v>0</v>
      </c>
      <c r="N17" s="292">
        <f>SUM(AI17,BD17,BY17)</f>
        <v>0</v>
      </c>
      <c r="O17" s="292">
        <f>SUM(AJ17,BE17,BZ17)</f>
        <v>890</v>
      </c>
      <c r="P17" s="292">
        <f>SUM(AK17,BF17,CA17)</f>
        <v>0</v>
      </c>
      <c r="Q17" s="292">
        <f>SUM(AL17,BG17,CB17)</f>
        <v>0</v>
      </c>
      <c r="R17" s="292">
        <f>SUM(AM17,BH17,CC17)</f>
        <v>0</v>
      </c>
      <c r="S17" s="292">
        <f>SUM(AN17,BI17,CD17)</f>
        <v>0</v>
      </c>
      <c r="T17" s="292">
        <f>SUM(AO17,BJ17,CE17)</f>
        <v>0</v>
      </c>
      <c r="U17" s="292">
        <f>SUM(AP17,BK17,CF17)</f>
        <v>0</v>
      </c>
      <c r="V17" s="292">
        <f>SUM(AQ17,BL17,CG17)</f>
        <v>0</v>
      </c>
      <c r="W17" s="292">
        <f>SUM(AR17,BM17,CH17)</f>
        <v>0</v>
      </c>
      <c r="X17" s="292">
        <f>SUM(AS17,BN17,CI17)</f>
        <v>0</v>
      </c>
      <c r="Y17" s="292">
        <f>SUM(Z17:AS17)</f>
        <v>0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5">
        <v>0</v>
      </c>
      <c r="AJ17" s="295" t="s">
        <v>884</v>
      </c>
      <c r="AK17" s="295" t="s">
        <v>884</v>
      </c>
      <c r="AL17" s="295" t="s">
        <v>884</v>
      </c>
      <c r="AM17" s="295" t="s">
        <v>884</v>
      </c>
      <c r="AN17" s="295" t="s">
        <v>884</v>
      </c>
      <c r="AO17" s="295" t="s">
        <v>884</v>
      </c>
      <c r="AP17" s="295" t="s">
        <v>884</v>
      </c>
      <c r="AQ17" s="295" t="s">
        <v>884</v>
      </c>
      <c r="AR17" s="292">
        <v>0</v>
      </c>
      <c r="AS17" s="292">
        <v>0</v>
      </c>
      <c r="AT17" s="292">
        <f>施設資源化量内訳!D17</f>
        <v>1010</v>
      </c>
      <c r="AU17" s="292">
        <f>施設資源化量内訳!E17</f>
        <v>0</v>
      </c>
      <c r="AV17" s="292">
        <f>施設資源化量内訳!F17</f>
        <v>0</v>
      </c>
      <c r="AW17" s="292">
        <f>施設資源化量内訳!G17</f>
        <v>0</v>
      </c>
      <c r="AX17" s="292">
        <f>施設資源化量内訳!H17</f>
        <v>120</v>
      </c>
      <c r="AY17" s="292">
        <f>施設資源化量内訳!I17</f>
        <v>0</v>
      </c>
      <c r="AZ17" s="292">
        <f>施設資源化量内訳!J17</f>
        <v>0</v>
      </c>
      <c r="BA17" s="292">
        <f>施設資源化量内訳!K17</f>
        <v>0</v>
      </c>
      <c r="BB17" s="292">
        <f>施設資源化量内訳!L17</f>
        <v>0</v>
      </c>
      <c r="BC17" s="292">
        <f>施設資源化量内訳!M17</f>
        <v>0</v>
      </c>
      <c r="BD17" s="292">
        <f>施設資源化量内訳!N17</f>
        <v>0</v>
      </c>
      <c r="BE17" s="292">
        <f>施設資源化量内訳!O17</f>
        <v>890</v>
      </c>
      <c r="BF17" s="292">
        <f>施設資源化量内訳!P17</f>
        <v>0</v>
      </c>
      <c r="BG17" s="292">
        <f>施設資源化量内訳!Q17</f>
        <v>0</v>
      </c>
      <c r="BH17" s="292">
        <f>施設資源化量内訳!R17</f>
        <v>0</v>
      </c>
      <c r="BI17" s="292">
        <f>施設資源化量内訳!S17</f>
        <v>0</v>
      </c>
      <c r="BJ17" s="292">
        <f>施設資源化量内訳!T17</f>
        <v>0</v>
      </c>
      <c r="BK17" s="292">
        <f>施設資源化量内訳!U17</f>
        <v>0</v>
      </c>
      <c r="BL17" s="292">
        <f>施設資源化量内訳!V17</f>
        <v>0</v>
      </c>
      <c r="BM17" s="292">
        <f>施設資源化量内訳!W17</f>
        <v>0</v>
      </c>
      <c r="BN17" s="292">
        <f>施設資源化量内訳!X17</f>
        <v>0</v>
      </c>
      <c r="BO17" s="292">
        <f>SUM(BP17:CI17)</f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5" t="s">
        <v>884</v>
      </c>
      <c r="CA17" s="295" t="s">
        <v>884</v>
      </c>
      <c r="CB17" s="295" t="s">
        <v>884</v>
      </c>
      <c r="CC17" s="295" t="s">
        <v>884</v>
      </c>
      <c r="CD17" s="295" t="s">
        <v>884</v>
      </c>
      <c r="CE17" s="295" t="s">
        <v>884</v>
      </c>
      <c r="CF17" s="295" t="s">
        <v>884</v>
      </c>
      <c r="CG17" s="295" t="s">
        <v>884</v>
      </c>
      <c r="CH17" s="292">
        <v>0</v>
      </c>
      <c r="CI17" s="292">
        <v>0</v>
      </c>
      <c r="CJ17" s="293" t="s">
        <v>762</v>
      </c>
    </row>
    <row r="18" spans="1:88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SUM(Y18,AT18,BO18)</f>
        <v>1077</v>
      </c>
      <c r="E18" s="292">
        <f>SUM(Z18,AU18,BP18)</f>
        <v>157</v>
      </c>
      <c r="F18" s="292">
        <f>SUM(AA18,AV18,BQ18)</f>
        <v>8</v>
      </c>
      <c r="G18" s="292">
        <f>SUM(AB18,AW18,BR18)</f>
        <v>0</v>
      </c>
      <c r="H18" s="292">
        <f>SUM(AC18,AX18,BS18)</f>
        <v>236</v>
      </c>
      <c r="I18" s="292">
        <f>SUM(AD18,AY18,BT18)</f>
        <v>298</v>
      </c>
      <c r="J18" s="292">
        <f>SUM(AE18,AZ18,BU18)</f>
        <v>134</v>
      </c>
      <c r="K18" s="292">
        <f>SUM(AF18,BA18,BV18)</f>
        <v>3</v>
      </c>
      <c r="L18" s="292">
        <f>SUM(AG18,BB18,BW18)</f>
        <v>0</v>
      </c>
      <c r="M18" s="292">
        <f>SUM(AH18,BC18,BX18)</f>
        <v>0</v>
      </c>
      <c r="N18" s="292">
        <f>SUM(AI18,BD18,BY18)</f>
        <v>42</v>
      </c>
      <c r="O18" s="292">
        <f>SUM(AJ18,BE18,BZ18)</f>
        <v>0</v>
      </c>
      <c r="P18" s="292">
        <f>SUM(AK18,BF18,CA18)</f>
        <v>0</v>
      </c>
      <c r="Q18" s="292">
        <f>SUM(AL18,BG18,CB18)</f>
        <v>0</v>
      </c>
      <c r="R18" s="292">
        <f>SUM(AM18,BH18,CC18)</f>
        <v>0</v>
      </c>
      <c r="S18" s="292">
        <f>SUM(AN18,BI18,CD18)</f>
        <v>0</v>
      </c>
      <c r="T18" s="292">
        <f>SUM(AO18,BJ18,CE18)</f>
        <v>0</v>
      </c>
      <c r="U18" s="292">
        <f>SUM(AP18,BK18,CF18)</f>
        <v>0</v>
      </c>
      <c r="V18" s="292">
        <f>SUM(AQ18,BL18,CG18)</f>
        <v>0</v>
      </c>
      <c r="W18" s="292">
        <f>SUM(AR18,BM18,CH18)</f>
        <v>0</v>
      </c>
      <c r="X18" s="292">
        <f>SUM(AS18,BN18,CI18)</f>
        <v>199</v>
      </c>
      <c r="Y18" s="292">
        <f>SUM(Z18:AS18)</f>
        <v>0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5">
        <v>0</v>
      </c>
      <c r="AJ18" s="295" t="s">
        <v>884</v>
      </c>
      <c r="AK18" s="295" t="s">
        <v>884</v>
      </c>
      <c r="AL18" s="295" t="s">
        <v>884</v>
      </c>
      <c r="AM18" s="295" t="s">
        <v>884</v>
      </c>
      <c r="AN18" s="295" t="s">
        <v>884</v>
      </c>
      <c r="AO18" s="295" t="s">
        <v>884</v>
      </c>
      <c r="AP18" s="295" t="s">
        <v>884</v>
      </c>
      <c r="AQ18" s="295" t="s">
        <v>884</v>
      </c>
      <c r="AR18" s="292">
        <v>0</v>
      </c>
      <c r="AS18" s="292">
        <v>0</v>
      </c>
      <c r="AT18" s="292">
        <f>施設資源化量内訳!D18</f>
        <v>1077</v>
      </c>
      <c r="AU18" s="292">
        <f>施設資源化量内訳!E18</f>
        <v>157</v>
      </c>
      <c r="AV18" s="292">
        <f>施設資源化量内訳!F18</f>
        <v>8</v>
      </c>
      <c r="AW18" s="292">
        <f>施設資源化量内訳!G18</f>
        <v>0</v>
      </c>
      <c r="AX18" s="292">
        <f>施設資源化量内訳!H18</f>
        <v>236</v>
      </c>
      <c r="AY18" s="292">
        <f>施設資源化量内訳!I18</f>
        <v>298</v>
      </c>
      <c r="AZ18" s="292">
        <f>施設資源化量内訳!J18</f>
        <v>134</v>
      </c>
      <c r="BA18" s="292">
        <f>施設資源化量内訳!K18</f>
        <v>3</v>
      </c>
      <c r="BB18" s="292">
        <f>施設資源化量内訳!L18</f>
        <v>0</v>
      </c>
      <c r="BC18" s="292">
        <f>施設資源化量内訳!M18</f>
        <v>0</v>
      </c>
      <c r="BD18" s="292">
        <f>施設資源化量内訳!N18</f>
        <v>42</v>
      </c>
      <c r="BE18" s="292">
        <f>施設資源化量内訳!O18</f>
        <v>0</v>
      </c>
      <c r="BF18" s="292">
        <f>施設資源化量内訳!P18</f>
        <v>0</v>
      </c>
      <c r="BG18" s="292">
        <f>施設資源化量内訳!Q18</f>
        <v>0</v>
      </c>
      <c r="BH18" s="292">
        <f>施設資源化量内訳!R18</f>
        <v>0</v>
      </c>
      <c r="BI18" s="292">
        <f>施設資源化量内訳!S18</f>
        <v>0</v>
      </c>
      <c r="BJ18" s="292">
        <f>施設資源化量内訳!T18</f>
        <v>0</v>
      </c>
      <c r="BK18" s="292">
        <f>施設資源化量内訳!U18</f>
        <v>0</v>
      </c>
      <c r="BL18" s="292">
        <f>施設資源化量内訳!V18</f>
        <v>0</v>
      </c>
      <c r="BM18" s="292">
        <f>施設資源化量内訳!W18</f>
        <v>0</v>
      </c>
      <c r="BN18" s="292">
        <f>施設資源化量内訳!X18</f>
        <v>199</v>
      </c>
      <c r="BO18" s="292">
        <f>SUM(BP18:CI18)</f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5" t="s">
        <v>884</v>
      </c>
      <c r="CA18" s="295" t="s">
        <v>884</v>
      </c>
      <c r="CB18" s="295" t="s">
        <v>884</v>
      </c>
      <c r="CC18" s="295" t="s">
        <v>884</v>
      </c>
      <c r="CD18" s="295" t="s">
        <v>884</v>
      </c>
      <c r="CE18" s="295" t="s">
        <v>884</v>
      </c>
      <c r="CF18" s="295" t="s">
        <v>884</v>
      </c>
      <c r="CG18" s="295" t="s">
        <v>884</v>
      </c>
      <c r="CH18" s="292">
        <v>0</v>
      </c>
      <c r="CI18" s="292">
        <v>0</v>
      </c>
      <c r="CJ18" s="293" t="s">
        <v>772</v>
      </c>
    </row>
    <row r="19" spans="1:88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SUM(Y19,AT19,BO19)</f>
        <v>75</v>
      </c>
      <c r="E19" s="292">
        <f>SUM(Z19,AU19,BP19)</f>
        <v>0</v>
      </c>
      <c r="F19" s="292">
        <f>SUM(AA19,AV19,BQ19)</f>
        <v>0</v>
      </c>
      <c r="G19" s="292">
        <f>SUM(AB19,AW19,BR19)</f>
        <v>0</v>
      </c>
      <c r="H19" s="292">
        <f>SUM(AC19,AX19,BS19)</f>
        <v>0</v>
      </c>
      <c r="I19" s="292">
        <f>SUM(AD19,AY19,BT19)</f>
        <v>53</v>
      </c>
      <c r="J19" s="292">
        <f>SUM(AE19,AZ19,BU19)</f>
        <v>22</v>
      </c>
      <c r="K19" s="292">
        <f>SUM(AF19,BA19,BV19)</f>
        <v>0</v>
      </c>
      <c r="L19" s="292">
        <f>SUM(AG19,BB19,BW19)</f>
        <v>0</v>
      </c>
      <c r="M19" s="292">
        <f>SUM(AH19,BC19,BX19)</f>
        <v>0</v>
      </c>
      <c r="N19" s="292">
        <f>SUM(AI19,BD19,BY19)</f>
        <v>0</v>
      </c>
      <c r="O19" s="292">
        <f>SUM(AJ19,BE19,BZ19)</f>
        <v>0</v>
      </c>
      <c r="P19" s="292">
        <f>SUM(AK19,BF19,CA19)</f>
        <v>0</v>
      </c>
      <c r="Q19" s="292">
        <f>SUM(AL19,BG19,CB19)</f>
        <v>0</v>
      </c>
      <c r="R19" s="292">
        <f>SUM(AM19,BH19,CC19)</f>
        <v>0</v>
      </c>
      <c r="S19" s="292">
        <f>SUM(AN19,BI19,CD19)</f>
        <v>0</v>
      </c>
      <c r="T19" s="292">
        <f>SUM(AO19,BJ19,CE19)</f>
        <v>0</v>
      </c>
      <c r="U19" s="292">
        <f>SUM(AP19,BK19,CF19)</f>
        <v>0</v>
      </c>
      <c r="V19" s="292">
        <f>SUM(AQ19,BL19,CG19)</f>
        <v>0</v>
      </c>
      <c r="W19" s="292">
        <f>SUM(AR19,BM19,CH19)</f>
        <v>0</v>
      </c>
      <c r="X19" s="292">
        <f>SUM(AS19,BN19,CI19)</f>
        <v>0</v>
      </c>
      <c r="Y19" s="292">
        <f>SUM(Z19:AS19)</f>
        <v>0</v>
      </c>
      <c r="Z19" s="292">
        <v>0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5">
        <v>0</v>
      </c>
      <c r="AJ19" s="295" t="s">
        <v>884</v>
      </c>
      <c r="AK19" s="295" t="s">
        <v>884</v>
      </c>
      <c r="AL19" s="295" t="s">
        <v>884</v>
      </c>
      <c r="AM19" s="295" t="s">
        <v>884</v>
      </c>
      <c r="AN19" s="295" t="s">
        <v>884</v>
      </c>
      <c r="AO19" s="295" t="s">
        <v>884</v>
      </c>
      <c r="AP19" s="295" t="s">
        <v>884</v>
      </c>
      <c r="AQ19" s="295" t="s">
        <v>884</v>
      </c>
      <c r="AR19" s="292">
        <v>0</v>
      </c>
      <c r="AS19" s="292">
        <v>0</v>
      </c>
      <c r="AT19" s="292">
        <f>施設資源化量内訳!D19</f>
        <v>75</v>
      </c>
      <c r="AU19" s="292">
        <f>施設資源化量内訳!E19</f>
        <v>0</v>
      </c>
      <c r="AV19" s="292">
        <f>施設資源化量内訳!F19</f>
        <v>0</v>
      </c>
      <c r="AW19" s="292">
        <f>施設資源化量内訳!G19</f>
        <v>0</v>
      </c>
      <c r="AX19" s="292">
        <f>施設資源化量内訳!H19</f>
        <v>0</v>
      </c>
      <c r="AY19" s="292">
        <f>施設資源化量内訳!I19</f>
        <v>53</v>
      </c>
      <c r="AZ19" s="292">
        <f>施設資源化量内訳!J19</f>
        <v>22</v>
      </c>
      <c r="BA19" s="292">
        <f>施設資源化量内訳!K19</f>
        <v>0</v>
      </c>
      <c r="BB19" s="292">
        <f>施設資源化量内訳!L19</f>
        <v>0</v>
      </c>
      <c r="BC19" s="292">
        <f>施設資源化量内訳!M19</f>
        <v>0</v>
      </c>
      <c r="BD19" s="292">
        <f>施設資源化量内訳!N19</f>
        <v>0</v>
      </c>
      <c r="BE19" s="292">
        <f>施設資源化量内訳!O19</f>
        <v>0</v>
      </c>
      <c r="BF19" s="292">
        <f>施設資源化量内訳!P19</f>
        <v>0</v>
      </c>
      <c r="BG19" s="292">
        <f>施設資源化量内訳!Q19</f>
        <v>0</v>
      </c>
      <c r="BH19" s="292">
        <f>施設資源化量内訳!R19</f>
        <v>0</v>
      </c>
      <c r="BI19" s="292">
        <f>施設資源化量内訳!S19</f>
        <v>0</v>
      </c>
      <c r="BJ19" s="292">
        <f>施設資源化量内訳!T19</f>
        <v>0</v>
      </c>
      <c r="BK19" s="292">
        <f>施設資源化量内訳!U19</f>
        <v>0</v>
      </c>
      <c r="BL19" s="292">
        <f>施設資源化量内訳!V19</f>
        <v>0</v>
      </c>
      <c r="BM19" s="292">
        <f>施設資源化量内訳!W19</f>
        <v>0</v>
      </c>
      <c r="BN19" s="292">
        <f>施設資源化量内訳!X19</f>
        <v>0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5" t="s">
        <v>884</v>
      </c>
      <c r="CA19" s="295" t="s">
        <v>884</v>
      </c>
      <c r="CB19" s="295" t="s">
        <v>884</v>
      </c>
      <c r="CC19" s="295" t="s">
        <v>884</v>
      </c>
      <c r="CD19" s="295" t="s">
        <v>884</v>
      </c>
      <c r="CE19" s="295" t="s">
        <v>884</v>
      </c>
      <c r="CF19" s="295" t="s">
        <v>884</v>
      </c>
      <c r="CG19" s="295" t="s">
        <v>884</v>
      </c>
      <c r="CH19" s="292">
        <v>0</v>
      </c>
      <c r="CI19" s="292">
        <v>0</v>
      </c>
      <c r="CJ19" s="293" t="s">
        <v>762</v>
      </c>
    </row>
    <row r="20" spans="1:88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SUM(Y20,AT20,BO20)</f>
        <v>59</v>
      </c>
      <c r="E20" s="292">
        <f>SUM(Z20,AU20,BP20)</f>
        <v>0</v>
      </c>
      <c r="F20" s="292">
        <f>SUM(AA20,AV20,BQ20)</f>
        <v>0</v>
      </c>
      <c r="G20" s="292">
        <f>SUM(AB20,AW20,BR20)</f>
        <v>0</v>
      </c>
      <c r="H20" s="292">
        <f>SUM(AC20,AX20,BS20)</f>
        <v>28</v>
      </c>
      <c r="I20" s="292">
        <f>SUM(AD20,AY20,BT20)</f>
        <v>20</v>
      </c>
      <c r="J20" s="292">
        <f>SUM(AE20,AZ20,BU20)</f>
        <v>11</v>
      </c>
      <c r="K20" s="292">
        <f>SUM(AF20,BA20,BV20)</f>
        <v>0</v>
      </c>
      <c r="L20" s="292">
        <f>SUM(AG20,BB20,BW20)</f>
        <v>0</v>
      </c>
      <c r="M20" s="292">
        <f>SUM(AH20,BC20,BX20)</f>
        <v>0</v>
      </c>
      <c r="N20" s="292">
        <f>SUM(AI20,BD20,BY20)</f>
        <v>0</v>
      </c>
      <c r="O20" s="292">
        <f>SUM(AJ20,BE20,BZ20)</f>
        <v>0</v>
      </c>
      <c r="P20" s="292">
        <f>SUM(AK20,BF20,CA20)</f>
        <v>0</v>
      </c>
      <c r="Q20" s="292">
        <f>SUM(AL20,BG20,CB20)</f>
        <v>0</v>
      </c>
      <c r="R20" s="292">
        <f>SUM(AM20,BH20,CC20)</f>
        <v>0</v>
      </c>
      <c r="S20" s="292">
        <f>SUM(AN20,BI20,CD20)</f>
        <v>0</v>
      </c>
      <c r="T20" s="292">
        <f>SUM(AO20,BJ20,CE20)</f>
        <v>0</v>
      </c>
      <c r="U20" s="292">
        <f>SUM(AP20,BK20,CF20)</f>
        <v>0</v>
      </c>
      <c r="V20" s="292">
        <f>SUM(AQ20,BL20,CG20)</f>
        <v>0</v>
      </c>
      <c r="W20" s="292">
        <f>SUM(AR20,BM20,CH20)</f>
        <v>0</v>
      </c>
      <c r="X20" s="292">
        <f>SUM(AS20,BN20,CI20)</f>
        <v>0</v>
      </c>
      <c r="Y20" s="292">
        <f>SUM(Z20:AS20)</f>
        <v>0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5">
        <v>0</v>
      </c>
      <c r="AJ20" s="295" t="s">
        <v>884</v>
      </c>
      <c r="AK20" s="295" t="s">
        <v>884</v>
      </c>
      <c r="AL20" s="295" t="s">
        <v>884</v>
      </c>
      <c r="AM20" s="295" t="s">
        <v>884</v>
      </c>
      <c r="AN20" s="295" t="s">
        <v>884</v>
      </c>
      <c r="AO20" s="295" t="s">
        <v>884</v>
      </c>
      <c r="AP20" s="295" t="s">
        <v>884</v>
      </c>
      <c r="AQ20" s="295" t="s">
        <v>884</v>
      </c>
      <c r="AR20" s="292">
        <v>0</v>
      </c>
      <c r="AS20" s="292">
        <v>0</v>
      </c>
      <c r="AT20" s="292">
        <f>施設資源化量内訳!D20</f>
        <v>59</v>
      </c>
      <c r="AU20" s="292">
        <f>施設資源化量内訳!E20</f>
        <v>0</v>
      </c>
      <c r="AV20" s="292">
        <f>施設資源化量内訳!F20</f>
        <v>0</v>
      </c>
      <c r="AW20" s="292">
        <f>施設資源化量内訳!G20</f>
        <v>0</v>
      </c>
      <c r="AX20" s="292">
        <f>施設資源化量内訳!H20</f>
        <v>28</v>
      </c>
      <c r="AY20" s="292">
        <f>施設資源化量内訳!I20</f>
        <v>20</v>
      </c>
      <c r="AZ20" s="292">
        <f>施設資源化量内訳!J20</f>
        <v>11</v>
      </c>
      <c r="BA20" s="292">
        <f>施設資源化量内訳!K20</f>
        <v>0</v>
      </c>
      <c r="BB20" s="292">
        <f>施設資源化量内訳!L20</f>
        <v>0</v>
      </c>
      <c r="BC20" s="292">
        <f>施設資源化量内訳!M20</f>
        <v>0</v>
      </c>
      <c r="BD20" s="292">
        <f>施設資源化量内訳!N20</f>
        <v>0</v>
      </c>
      <c r="BE20" s="292">
        <f>施設資源化量内訳!O20</f>
        <v>0</v>
      </c>
      <c r="BF20" s="292">
        <f>施設資源化量内訳!P20</f>
        <v>0</v>
      </c>
      <c r="BG20" s="292">
        <f>施設資源化量内訳!Q20</f>
        <v>0</v>
      </c>
      <c r="BH20" s="292">
        <f>施設資源化量内訳!R20</f>
        <v>0</v>
      </c>
      <c r="BI20" s="292">
        <f>施設資源化量内訳!S20</f>
        <v>0</v>
      </c>
      <c r="BJ20" s="292">
        <f>施設資源化量内訳!T20</f>
        <v>0</v>
      </c>
      <c r="BK20" s="292">
        <f>施設資源化量内訳!U20</f>
        <v>0</v>
      </c>
      <c r="BL20" s="292">
        <f>施設資源化量内訳!V20</f>
        <v>0</v>
      </c>
      <c r="BM20" s="292">
        <f>施設資源化量内訳!W20</f>
        <v>0</v>
      </c>
      <c r="BN20" s="292">
        <f>施設資源化量内訳!X20</f>
        <v>0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5" t="s">
        <v>884</v>
      </c>
      <c r="CA20" s="295" t="s">
        <v>884</v>
      </c>
      <c r="CB20" s="295" t="s">
        <v>884</v>
      </c>
      <c r="CC20" s="295" t="s">
        <v>884</v>
      </c>
      <c r="CD20" s="295" t="s">
        <v>884</v>
      </c>
      <c r="CE20" s="295" t="s">
        <v>884</v>
      </c>
      <c r="CF20" s="295" t="s">
        <v>884</v>
      </c>
      <c r="CG20" s="295" t="s">
        <v>884</v>
      </c>
      <c r="CH20" s="292">
        <v>0</v>
      </c>
      <c r="CI20" s="292">
        <v>0</v>
      </c>
      <c r="CJ20" s="293" t="s">
        <v>762</v>
      </c>
    </row>
    <row r="21" spans="1:88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SUM(Y21,AT21,BO21)</f>
        <v>33</v>
      </c>
      <c r="E21" s="292">
        <f>SUM(Z21,AU21,BP21)</f>
        <v>0</v>
      </c>
      <c r="F21" s="292">
        <f>SUM(AA21,AV21,BQ21)</f>
        <v>0</v>
      </c>
      <c r="G21" s="292">
        <f>SUM(AB21,AW21,BR21)</f>
        <v>0</v>
      </c>
      <c r="H21" s="292">
        <f>SUM(AC21,AX21,BS21)</f>
        <v>10</v>
      </c>
      <c r="I21" s="292">
        <f>SUM(AD21,AY21,BT21)</f>
        <v>11</v>
      </c>
      <c r="J21" s="292">
        <f>SUM(AE21,AZ21,BU21)</f>
        <v>12</v>
      </c>
      <c r="K21" s="292">
        <f>SUM(AF21,BA21,BV21)</f>
        <v>0</v>
      </c>
      <c r="L21" s="292">
        <f>SUM(AG21,BB21,BW21)</f>
        <v>0</v>
      </c>
      <c r="M21" s="292">
        <f>SUM(AH21,BC21,BX21)</f>
        <v>0</v>
      </c>
      <c r="N21" s="292">
        <f>SUM(AI21,BD21,BY21)</f>
        <v>0</v>
      </c>
      <c r="O21" s="292">
        <f>SUM(AJ21,BE21,BZ21)</f>
        <v>0</v>
      </c>
      <c r="P21" s="292">
        <f>SUM(AK21,BF21,CA21)</f>
        <v>0</v>
      </c>
      <c r="Q21" s="292">
        <f>SUM(AL21,BG21,CB21)</f>
        <v>0</v>
      </c>
      <c r="R21" s="292">
        <f>SUM(AM21,BH21,CC21)</f>
        <v>0</v>
      </c>
      <c r="S21" s="292">
        <f>SUM(AN21,BI21,CD21)</f>
        <v>0</v>
      </c>
      <c r="T21" s="292">
        <f>SUM(AO21,BJ21,CE21)</f>
        <v>0</v>
      </c>
      <c r="U21" s="292">
        <f>SUM(AP21,BK21,CF21)</f>
        <v>0</v>
      </c>
      <c r="V21" s="292">
        <f>SUM(AQ21,BL21,CG21)</f>
        <v>0</v>
      </c>
      <c r="W21" s="292">
        <f>SUM(AR21,BM21,CH21)</f>
        <v>0</v>
      </c>
      <c r="X21" s="292">
        <f>SUM(AS21,BN21,CI21)</f>
        <v>0</v>
      </c>
      <c r="Y21" s="292">
        <f>SUM(Z21:AS21)</f>
        <v>0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5">
        <v>0</v>
      </c>
      <c r="AJ21" s="295" t="s">
        <v>884</v>
      </c>
      <c r="AK21" s="295" t="s">
        <v>884</v>
      </c>
      <c r="AL21" s="295" t="s">
        <v>884</v>
      </c>
      <c r="AM21" s="295" t="s">
        <v>884</v>
      </c>
      <c r="AN21" s="295" t="s">
        <v>884</v>
      </c>
      <c r="AO21" s="295" t="s">
        <v>884</v>
      </c>
      <c r="AP21" s="295" t="s">
        <v>884</v>
      </c>
      <c r="AQ21" s="295" t="s">
        <v>884</v>
      </c>
      <c r="AR21" s="292">
        <v>0</v>
      </c>
      <c r="AS21" s="292">
        <v>0</v>
      </c>
      <c r="AT21" s="292">
        <f>施設資源化量内訳!D21</f>
        <v>33</v>
      </c>
      <c r="AU21" s="292">
        <f>施設資源化量内訳!E21</f>
        <v>0</v>
      </c>
      <c r="AV21" s="292">
        <f>施設資源化量内訳!F21</f>
        <v>0</v>
      </c>
      <c r="AW21" s="292">
        <f>施設資源化量内訳!G21</f>
        <v>0</v>
      </c>
      <c r="AX21" s="292">
        <f>施設資源化量内訳!H21</f>
        <v>10</v>
      </c>
      <c r="AY21" s="292">
        <f>施設資源化量内訳!I21</f>
        <v>11</v>
      </c>
      <c r="AZ21" s="292">
        <f>施設資源化量内訳!J21</f>
        <v>12</v>
      </c>
      <c r="BA21" s="292">
        <f>施設資源化量内訳!K21</f>
        <v>0</v>
      </c>
      <c r="BB21" s="292">
        <f>施設資源化量内訳!L21</f>
        <v>0</v>
      </c>
      <c r="BC21" s="292">
        <f>施設資源化量内訳!M21</f>
        <v>0</v>
      </c>
      <c r="BD21" s="292">
        <f>施設資源化量内訳!N21</f>
        <v>0</v>
      </c>
      <c r="BE21" s="292">
        <f>施設資源化量内訳!O21</f>
        <v>0</v>
      </c>
      <c r="BF21" s="292">
        <f>施設資源化量内訳!P21</f>
        <v>0</v>
      </c>
      <c r="BG21" s="292">
        <f>施設資源化量内訳!Q21</f>
        <v>0</v>
      </c>
      <c r="BH21" s="292">
        <f>施設資源化量内訳!R21</f>
        <v>0</v>
      </c>
      <c r="BI21" s="292">
        <f>施設資源化量内訳!S21</f>
        <v>0</v>
      </c>
      <c r="BJ21" s="292">
        <f>施設資源化量内訳!T21</f>
        <v>0</v>
      </c>
      <c r="BK21" s="292">
        <f>施設資源化量内訳!U21</f>
        <v>0</v>
      </c>
      <c r="BL21" s="292">
        <f>施設資源化量内訳!V21</f>
        <v>0</v>
      </c>
      <c r="BM21" s="292">
        <f>施設資源化量内訳!W21</f>
        <v>0</v>
      </c>
      <c r="BN21" s="292">
        <f>施設資源化量内訳!X21</f>
        <v>0</v>
      </c>
      <c r="BO21" s="292">
        <f>SUM(BP21:CI21)</f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5" t="s">
        <v>884</v>
      </c>
      <c r="CA21" s="295" t="s">
        <v>884</v>
      </c>
      <c r="CB21" s="295" t="s">
        <v>884</v>
      </c>
      <c r="CC21" s="295" t="s">
        <v>884</v>
      </c>
      <c r="CD21" s="295" t="s">
        <v>884</v>
      </c>
      <c r="CE21" s="295" t="s">
        <v>884</v>
      </c>
      <c r="CF21" s="295" t="s">
        <v>884</v>
      </c>
      <c r="CG21" s="295" t="s">
        <v>884</v>
      </c>
      <c r="CH21" s="292">
        <v>0</v>
      </c>
      <c r="CI21" s="292">
        <v>0</v>
      </c>
      <c r="CJ21" s="293" t="s">
        <v>762</v>
      </c>
    </row>
    <row r="22" spans="1:88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SUM(Y22,AT22,BO22)</f>
        <v>207</v>
      </c>
      <c r="E22" s="292">
        <f>SUM(Z22,AU22,BP22)</f>
        <v>22</v>
      </c>
      <c r="F22" s="292">
        <f>SUM(AA22,AV22,BQ22)</f>
        <v>0</v>
      </c>
      <c r="G22" s="292">
        <f>SUM(AB22,AW22,BR22)</f>
        <v>0</v>
      </c>
      <c r="H22" s="292">
        <f>SUM(AC22,AX22,BS22)</f>
        <v>57</v>
      </c>
      <c r="I22" s="292">
        <f>SUM(AD22,AY22,BT22)</f>
        <v>95</v>
      </c>
      <c r="J22" s="292">
        <f>SUM(AE22,AZ22,BU22)</f>
        <v>32</v>
      </c>
      <c r="K22" s="292">
        <f>SUM(AF22,BA22,BV22)</f>
        <v>1</v>
      </c>
      <c r="L22" s="292">
        <f>SUM(AG22,BB22,BW22)</f>
        <v>0</v>
      </c>
      <c r="M22" s="292">
        <f>SUM(AH22,BC22,BX22)</f>
        <v>0</v>
      </c>
      <c r="N22" s="292">
        <f>SUM(AI22,BD22,BY22)</f>
        <v>0</v>
      </c>
      <c r="O22" s="292">
        <f>SUM(AJ22,BE22,BZ22)</f>
        <v>0</v>
      </c>
      <c r="P22" s="292">
        <f>SUM(AK22,BF22,CA22)</f>
        <v>0</v>
      </c>
      <c r="Q22" s="292">
        <f>SUM(AL22,BG22,CB22)</f>
        <v>0</v>
      </c>
      <c r="R22" s="292">
        <f>SUM(AM22,BH22,CC22)</f>
        <v>0</v>
      </c>
      <c r="S22" s="292">
        <f>SUM(AN22,BI22,CD22)</f>
        <v>0</v>
      </c>
      <c r="T22" s="292">
        <f>SUM(AO22,BJ22,CE22)</f>
        <v>0</v>
      </c>
      <c r="U22" s="292">
        <f>SUM(AP22,BK22,CF22)</f>
        <v>0</v>
      </c>
      <c r="V22" s="292">
        <f>SUM(AQ22,BL22,CG22)</f>
        <v>0</v>
      </c>
      <c r="W22" s="292">
        <f>SUM(AR22,BM22,CH22)</f>
        <v>0</v>
      </c>
      <c r="X22" s="292">
        <f>SUM(AS22,BN22,CI22)</f>
        <v>0</v>
      </c>
      <c r="Y22" s="292">
        <f>SUM(Z22:AS22)</f>
        <v>117</v>
      </c>
      <c r="Z22" s="292">
        <v>22</v>
      </c>
      <c r="AA22" s="292">
        <v>0</v>
      </c>
      <c r="AB22" s="292">
        <v>0</v>
      </c>
      <c r="AC22" s="292">
        <v>0</v>
      </c>
      <c r="AD22" s="292">
        <v>95</v>
      </c>
      <c r="AE22" s="292">
        <v>0</v>
      </c>
      <c r="AF22" s="292">
        <v>0</v>
      </c>
      <c r="AG22" s="292">
        <v>0</v>
      </c>
      <c r="AH22" s="292">
        <v>0</v>
      </c>
      <c r="AI22" s="295">
        <v>0</v>
      </c>
      <c r="AJ22" s="295" t="s">
        <v>884</v>
      </c>
      <c r="AK22" s="295" t="s">
        <v>884</v>
      </c>
      <c r="AL22" s="295" t="s">
        <v>884</v>
      </c>
      <c r="AM22" s="295" t="s">
        <v>884</v>
      </c>
      <c r="AN22" s="295" t="s">
        <v>884</v>
      </c>
      <c r="AO22" s="295" t="s">
        <v>884</v>
      </c>
      <c r="AP22" s="295" t="s">
        <v>884</v>
      </c>
      <c r="AQ22" s="295" t="s">
        <v>884</v>
      </c>
      <c r="AR22" s="292">
        <v>0</v>
      </c>
      <c r="AS22" s="292">
        <v>0</v>
      </c>
      <c r="AT22" s="292">
        <f>施設資源化量内訳!D22</f>
        <v>90</v>
      </c>
      <c r="AU22" s="292">
        <f>施設資源化量内訳!E22</f>
        <v>0</v>
      </c>
      <c r="AV22" s="292">
        <f>施設資源化量内訳!F22</f>
        <v>0</v>
      </c>
      <c r="AW22" s="292">
        <f>施設資源化量内訳!G22</f>
        <v>0</v>
      </c>
      <c r="AX22" s="292">
        <f>施設資源化量内訳!H22</f>
        <v>57</v>
      </c>
      <c r="AY22" s="292">
        <f>施設資源化量内訳!I22</f>
        <v>0</v>
      </c>
      <c r="AZ22" s="292">
        <f>施設資源化量内訳!J22</f>
        <v>32</v>
      </c>
      <c r="BA22" s="292">
        <f>施設資源化量内訳!K22</f>
        <v>1</v>
      </c>
      <c r="BB22" s="292">
        <f>施設資源化量内訳!L22</f>
        <v>0</v>
      </c>
      <c r="BC22" s="292">
        <f>施設資源化量内訳!M22</f>
        <v>0</v>
      </c>
      <c r="BD22" s="292">
        <f>施設資源化量内訳!N22</f>
        <v>0</v>
      </c>
      <c r="BE22" s="292">
        <f>施設資源化量内訳!O22</f>
        <v>0</v>
      </c>
      <c r="BF22" s="292">
        <f>施設資源化量内訳!P22</f>
        <v>0</v>
      </c>
      <c r="BG22" s="292">
        <f>施設資源化量内訳!Q22</f>
        <v>0</v>
      </c>
      <c r="BH22" s="292">
        <f>施設資源化量内訳!R22</f>
        <v>0</v>
      </c>
      <c r="BI22" s="292">
        <f>施設資源化量内訳!S22</f>
        <v>0</v>
      </c>
      <c r="BJ22" s="292">
        <f>施設資源化量内訳!T22</f>
        <v>0</v>
      </c>
      <c r="BK22" s="292">
        <f>施設資源化量内訳!U22</f>
        <v>0</v>
      </c>
      <c r="BL22" s="292">
        <f>施設資源化量内訳!V22</f>
        <v>0</v>
      </c>
      <c r="BM22" s="292">
        <f>施設資源化量内訳!W22</f>
        <v>0</v>
      </c>
      <c r="BN22" s="292">
        <f>施設資源化量内訳!X22</f>
        <v>0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5" t="s">
        <v>884</v>
      </c>
      <c r="CA22" s="295" t="s">
        <v>884</v>
      </c>
      <c r="CB22" s="295" t="s">
        <v>884</v>
      </c>
      <c r="CC22" s="295" t="s">
        <v>884</v>
      </c>
      <c r="CD22" s="295" t="s">
        <v>884</v>
      </c>
      <c r="CE22" s="295" t="s">
        <v>884</v>
      </c>
      <c r="CF22" s="295" t="s">
        <v>884</v>
      </c>
      <c r="CG22" s="295" t="s">
        <v>884</v>
      </c>
      <c r="CH22" s="292">
        <v>0</v>
      </c>
      <c r="CI22" s="292">
        <v>0</v>
      </c>
      <c r="CJ22" s="293" t="s">
        <v>762</v>
      </c>
    </row>
    <row r="23" spans="1:88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SUM(Y23,AT23,BO23)</f>
        <v>426</v>
      </c>
      <c r="E23" s="292">
        <f>SUM(Z23,AU23,BP23)</f>
        <v>43</v>
      </c>
      <c r="F23" s="292">
        <f>SUM(AA23,AV23,BQ23)</f>
        <v>0</v>
      </c>
      <c r="G23" s="292">
        <f>SUM(AB23,AW23,BR23)</f>
        <v>0</v>
      </c>
      <c r="H23" s="292">
        <f>SUM(AC23,AX23,BS23)</f>
        <v>154</v>
      </c>
      <c r="I23" s="292">
        <f>SUM(AD23,AY23,BT23)</f>
        <v>170</v>
      </c>
      <c r="J23" s="292">
        <f>SUM(AE23,AZ23,BU23)</f>
        <v>58</v>
      </c>
      <c r="K23" s="292">
        <f>SUM(AF23,BA23,BV23)</f>
        <v>1</v>
      </c>
      <c r="L23" s="292">
        <f>SUM(AG23,BB23,BW23)</f>
        <v>0</v>
      </c>
      <c r="M23" s="292">
        <f>SUM(AH23,BC23,BX23)</f>
        <v>0</v>
      </c>
      <c r="N23" s="292">
        <f>SUM(AI23,BD23,BY23)</f>
        <v>0</v>
      </c>
      <c r="O23" s="292">
        <f>SUM(AJ23,BE23,BZ23)</f>
        <v>0</v>
      </c>
      <c r="P23" s="292">
        <f>SUM(AK23,BF23,CA23)</f>
        <v>0</v>
      </c>
      <c r="Q23" s="292">
        <f>SUM(AL23,BG23,CB23)</f>
        <v>0</v>
      </c>
      <c r="R23" s="292">
        <f>SUM(AM23,BH23,CC23)</f>
        <v>0</v>
      </c>
      <c r="S23" s="292">
        <f>SUM(AN23,BI23,CD23)</f>
        <v>0</v>
      </c>
      <c r="T23" s="292">
        <f>SUM(AO23,BJ23,CE23)</f>
        <v>0</v>
      </c>
      <c r="U23" s="292">
        <f>SUM(AP23,BK23,CF23)</f>
        <v>0</v>
      </c>
      <c r="V23" s="292">
        <f>SUM(AQ23,BL23,CG23)</f>
        <v>0</v>
      </c>
      <c r="W23" s="292">
        <f>SUM(AR23,BM23,CH23)</f>
        <v>0</v>
      </c>
      <c r="X23" s="292">
        <f>SUM(AS23,BN23,CI23)</f>
        <v>0</v>
      </c>
      <c r="Y23" s="292">
        <f>SUM(Z23:AS23)</f>
        <v>213</v>
      </c>
      <c r="Z23" s="292">
        <v>43</v>
      </c>
      <c r="AA23" s="292">
        <v>0</v>
      </c>
      <c r="AB23" s="292">
        <v>0</v>
      </c>
      <c r="AC23" s="292">
        <v>0</v>
      </c>
      <c r="AD23" s="292">
        <v>170</v>
      </c>
      <c r="AE23" s="292">
        <v>0</v>
      </c>
      <c r="AF23" s="292">
        <v>0</v>
      </c>
      <c r="AG23" s="292">
        <v>0</v>
      </c>
      <c r="AH23" s="292">
        <v>0</v>
      </c>
      <c r="AI23" s="295">
        <v>0</v>
      </c>
      <c r="AJ23" s="295" t="s">
        <v>884</v>
      </c>
      <c r="AK23" s="295" t="s">
        <v>884</v>
      </c>
      <c r="AL23" s="295" t="s">
        <v>884</v>
      </c>
      <c r="AM23" s="295" t="s">
        <v>884</v>
      </c>
      <c r="AN23" s="295" t="s">
        <v>884</v>
      </c>
      <c r="AO23" s="295" t="s">
        <v>884</v>
      </c>
      <c r="AP23" s="295" t="s">
        <v>884</v>
      </c>
      <c r="AQ23" s="295" t="s">
        <v>884</v>
      </c>
      <c r="AR23" s="292">
        <v>0</v>
      </c>
      <c r="AS23" s="292">
        <v>0</v>
      </c>
      <c r="AT23" s="292">
        <f>施設資源化量内訳!D23</f>
        <v>213</v>
      </c>
      <c r="AU23" s="292">
        <f>施設資源化量内訳!E23</f>
        <v>0</v>
      </c>
      <c r="AV23" s="292">
        <f>施設資源化量内訳!F23</f>
        <v>0</v>
      </c>
      <c r="AW23" s="292">
        <f>施設資源化量内訳!G23</f>
        <v>0</v>
      </c>
      <c r="AX23" s="292">
        <f>施設資源化量内訳!H23</f>
        <v>154</v>
      </c>
      <c r="AY23" s="292">
        <f>施設資源化量内訳!I23</f>
        <v>0</v>
      </c>
      <c r="AZ23" s="292">
        <f>施設資源化量内訳!J23</f>
        <v>58</v>
      </c>
      <c r="BA23" s="292">
        <f>施設資源化量内訳!K23</f>
        <v>1</v>
      </c>
      <c r="BB23" s="292">
        <f>施設資源化量内訳!L23</f>
        <v>0</v>
      </c>
      <c r="BC23" s="292">
        <f>施設資源化量内訳!M23</f>
        <v>0</v>
      </c>
      <c r="BD23" s="292">
        <f>施設資源化量内訳!N23</f>
        <v>0</v>
      </c>
      <c r="BE23" s="292">
        <f>施設資源化量内訳!O23</f>
        <v>0</v>
      </c>
      <c r="BF23" s="292">
        <f>施設資源化量内訳!P23</f>
        <v>0</v>
      </c>
      <c r="BG23" s="292">
        <f>施設資源化量内訳!Q23</f>
        <v>0</v>
      </c>
      <c r="BH23" s="292">
        <f>施設資源化量内訳!R23</f>
        <v>0</v>
      </c>
      <c r="BI23" s="292">
        <f>施設資源化量内訳!S23</f>
        <v>0</v>
      </c>
      <c r="BJ23" s="292">
        <f>施設資源化量内訳!T23</f>
        <v>0</v>
      </c>
      <c r="BK23" s="292">
        <f>施設資源化量内訳!U23</f>
        <v>0</v>
      </c>
      <c r="BL23" s="292">
        <f>施設資源化量内訳!V23</f>
        <v>0</v>
      </c>
      <c r="BM23" s="292">
        <f>施設資源化量内訳!W23</f>
        <v>0</v>
      </c>
      <c r="BN23" s="292">
        <f>施設資源化量内訳!X23</f>
        <v>0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5" t="s">
        <v>884</v>
      </c>
      <c r="CA23" s="295" t="s">
        <v>884</v>
      </c>
      <c r="CB23" s="295" t="s">
        <v>884</v>
      </c>
      <c r="CC23" s="295" t="s">
        <v>884</v>
      </c>
      <c r="CD23" s="295" t="s">
        <v>884</v>
      </c>
      <c r="CE23" s="295" t="s">
        <v>884</v>
      </c>
      <c r="CF23" s="295" t="s">
        <v>884</v>
      </c>
      <c r="CG23" s="295" t="s">
        <v>884</v>
      </c>
      <c r="CH23" s="292">
        <v>0</v>
      </c>
      <c r="CI23" s="292">
        <v>0</v>
      </c>
      <c r="CJ23" s="293" t="s">
        <v>762</v>
      </c>
    </row>
    <row r="24" spans="1:88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SUM(Y24,AT24,BO24)</f>
        <v>874</v>
      </c>
      <c r="E24" s="292">
        <f>SUM(Z24,AU24,BP24)</f>
        <v>54</v>
      </c>
      <c r="F24" s="292">
        <f>SUM(AA24,AV24,BQ24)</f>
        <v>0</v>
      </c>
      <c r="G24" s="292">
        <f>SUM(AB24,AW24,BR24)</f>
        <v>0</v>
      </c>
      <c r="H24" s="292">
        <f>SUM(AC24,AX24,BS24)</f>
        <v>193</v>
      </c>
      <c r="I24" s="292">
        <f>SUM(AD24,AY24,BT24)</f>
        <v>232</v>
      </c>
      <c r="J24" s="292">
        <f>SUM(AE24,AZ24,BU24)</f>
        <v>46</v>
      </c>
      <c r="K24" s="292">
        <f>SUM(AF24,BA24,BV24)</f>
        <v>0</v>
      </c>
      <c r="L24" s="292">
        <f>SUM(AG24,BB24,BW24)</f>
        <v>0</v>
      </c>
      <c r="M24" s="292">
        <f>SUM(AH24,BC24,BX24)</f>
        <v>0</v>
      </c>
      <c r="N24" s="292">
        <f>SUM(AI24,BD24,BY24)</f>
        <v>0</v>
      </c>
      <c r="O24" s="292">
        <f>SUM(AJ24,BE24,BZ24)</f>
        <v>0</v>
      </c>
      <c r="P24" s="292">
        <f>SUM(AK24,BF24,CA24)</f>
        <v>0</v>
      </c>
      <c r="Q24" s="292">
        <f>SUM(AL24,BG24,CB24)</f>
        <v>349</v>
      </c>
      <c r="R24" s="292">
        <f>SUM(AM24,BH24,CC24)</f>
        <v>0</v>
      </c>
      <c r="S24" s="292">
        <f>SUM(AN24,BI24,CD24)</f>
        <v>0</v>
      </c>
      <c r="T24" s="292">
        <f>SUM(AO24,BJ24,CE24)</f>
        <v>0</v>
      </c>
      <c r="U24" s="292">
        <f>SUM(AP24,BK24,CF24)</f>
        <v>0</v>
      </c>
      <c r="V24" s="292">
        <f>SUM(AQ24,BL24,CG24)</f>
        <v>0</v>
      </c>
      <c r="W24" s="292">
        <f>SUM(AR24,BM24,CH24)</f>
        <v>0</v>
      </c>
      <c r="X24" s="292">
        <f>SUM(AS24,BN24,CI24)</f>
        <v>0</v>
      </c>
      <c r="Y24" s="292">
        <f>SUM(Z24:AS24)</f>
        <v>54</v>
      </c>
      <c r="Z24" s="292">
        <v>54</v>
      </c>
      <c r="AA24" s="292">
        <v>0</v>
      </c>
      <c r="AB24" s="292"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5">
        <v>0</v>
      </c>
      <c r="AJ24" s="295" t="s">
        <v>884</v>
      </c>
      <c r="AK24" s="295" t="s">
        <v>884</v>
      </c>
      <c r="AL24" s="295" t="s">
        <v>884</v>
      </c>
      <c r="AM24" s="295" t="s">
        <v>884</v>
      </c>
      <c r="AN24" s="295" t="s">
        <v>884</v>
      </c>
      <c r="AO24" s="295" t="s">
        <v>884</v>
      </c>
      <c r="AP24" s="295" t="s">
        <v>884</v>
      </c>
      <c r="AQ24" s="295" t="s">
        <v>884</v>
      </c>
      <c r="AR24" s="292">
        <v>0</v>
      </c>
      <c r="AS24" s="292">
        <v>0</v>
      </c>
      <c r="AT24" s="292">
        <f>施設資源化量内訳!D24</f>
        <v>820</v>
      </c>
      <c r="AU24" s="292">
        <f>施設資源化量内訳!E24</f>
        <v>0</v>
      </c>
      <c r="AV24" s="292">
        <f>施設資源化量内訳!F24</f>
        <v>0</v>
      </c>
      <c r="AW24" s="292">
        <f>施設資源化量内訳!G24</f>
        <v>0</v>
      </c>
      <c r="AX24" s="292">
        <f>施設資源化量内訳!H24</f>
        <v>193</v>
      </c>
      <c r="AY24" s="292">
        <f>施設資源化量内訳!I24</f>
        <v>232</v>
      </c>
      <c r="AZ24" s="292">
        <f>施設資源化量内訳!J24</f>
        <v>46</v>
      </c>
      <c r="BA24" s="292">
        <f>施設資源化量内訳!K24</f>
        <v>0</v>
      </c>
      <c r="BB24" s="292">
        <f>施設資源化量内訳!L24</f>
        <v>0</v>
      </c>
      <c r="BC24" s="292">
        <f>施設資源化量内訳!M24</f>
        <v>0</v>
      </c>
      <c r="BD24" s="292">
        <f>施設資源化量内訳!N24</f>
        <v>0</v>
      </c>
      <c r="BE24" s="292">
        <f>施設資源化量内訳!O24</f>
        <v>0</v>
      </c>
      <c r="BF24" s="292">
        <f>施設資源化量内訳!P24</f>
        <v>0</v>
      </c>
      <c r="BG24" s="292">
        <f>施設資源化量内訳!Q24</f>
        <v>349</v>
      </c>
      <c r="BH24" s="292">
        <f>施設資源化量内訳!R24</f>
        <v>0</v>
      </c>
      <c r="BI24" s="292">
        <f>施設資源化量内訳!S24</f>
        <v>0</v>
      </c>
      <c r="BJ24" s="292">
        <f>施設資源化量内訳!T24</f>
        <v>0</v>
      </c>
      <c r="BK24" s="292">
        <f>施設資源化量内訳!U24</f>
        <v>0</v>
      </c>
      <c r="BL24" s="292">
        <f>施設資源化量内訳!V24</f>
        <v>0</v>
      </c>
      <c r="BM24" s="292">
        <f>施設資源化量内訳!W24</f>
        <v>0</v>
      </c>
      <c r="BN24" s="292">
        <f>施設資源化量内訳!X24</f>
        <v>0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5" t="s">
        <v>884</v>
      </c>
      <c r="CA24" s="295" t="s">
        <v>884</v>
      </c>
      <c r="CB24" s="295" t="s">
        <v>884</v>
      </c>
      <c r="CC24" s="295" t="s">
        <v>884</v>
      </c>
      <c r="CD24" s="295" t="s">
        <v>884</v>
      </c>
      <c r="CE24" s="295" t="s">
        <v>884</v>
      </c>
      <c r="CF24" s="295" t="s">
        <v>884</v>
      </c>
      <c r="CG24" s="295" t="s">
        <v>884</v>
      </c>
      <c r="CH24" s="292">
        <v>0</v>
      </c>
      <c r="CI24" s="292">
        <v>0</v>
      </c>
      <c r="CJ24" s="293" t="s">
        <v>762</v>
      </c>
    </row>
    <row r="25" spans="1:88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SUM(Y25,AT25,BO25)</f>
        <v>100</v>
      </c>
      <c r="E25" s="292">
        <f>SUM(Z25,AU25,BP25)</f>
        <v>18</v>
      </c>
      <c r="F25" s="292">
        <f>SUM(AA25,AV25,BQ25)</f>
        <v>0</v>
      </c>
      <c r="G25" s="292">
        <f>SUM(AB25,AW25,BR25)</f>
        <v>0</v>
      </c>
      <c r="H25" s="292">
        <f>SUM(AC25,AX25,BS25)</f>
        <v>33</v>
      </c>
      <c r="I25" s="292">
        <f>SUM(AD25,AY25,BT25)</f>
        <v>36</v>
      </c>
      <c r="J25" s="292">
        <f>SUM(AE25,AZ25,BU25)</f>
        <v>12</v>
      </c>
      <c r="K25" s="292">
        <f>SUM(AF25,BA25,BV25)</f>
        <v>0</v>
      </c>
      <c r="L25" s="292">
        <f>SUM(AG25,BB25,BW25)</f>
        <v>0</v>
      </c>
      <c r="M25" s="292">
        <f>SUM(AH25,BC25,BX25)</f>
        <v>0</v>
      </c>
      <c r="N25" s="292">
        <f>SUM(AI25,BD25,BY25)</f>
        <v>0</v>
      </c>
      <c r="O25" s="292">
        <f>SUM(AJ25,BE25,BZ25)</f>
        <v>0</v>
      </c>
      <c r="P25" s="292">
        <f>SUM(AK25,BF25,CA25)</f>
        <v>0</v>
      </c>
      <c r="Q25" s="292">
        <f>SUM(AL25,BG25,CB25)</f>
        <v>0</v>
      </c>
      <c r="R25" s="292">
        <f>SUM(AM25,BH25,CC25)</f>
        <v>0</v>
      </c>
      <c r="S25" s="292">
        <f>SUM(AN25,BI25,CD25)</f>
        <v>0</v>
      </c>
      <c r="T25" s="292">
        <f>SUM(AO25,BJ25,CE25)</f>
        <v>0</v>
      </c>
      <c r="U25" s="292">
        <f>SUM(AP25,BK25,CF25)</f>
        <v>0</v>
      </c>
      <c r="V25" s="292">
        <f>SUM(AQ25,BL25,CG25)</f>
        <v>0</v>
      </c>
      <c r="W25" s="292">
        <f>SUM(AR25,BM25,CH25)</f>
        <v>0</v>
      </c>
      <c r="X25" s="292">
        <f>SUM(AS25,BN25,CI25)</f>
        <v>1</v>
      </c>
      <c r="Y25" s="292">
        <f>SUM(Z25:AS25)</f>
        <v>67</v>
      </c>
      <c r="Z25" s="292">
        <v>18</v>
      </c>
      <c r="AA25" s="292">
        <v>0</v>
      </c>
      <c r="AB25" s="292">
        <v>0</v>
      </c>
      <c r="AC25" s="292">
        <v>0</v>
      </c>
      <c r="AD25" s="292">
        <v>36</v>
      </c>
      <c r="AE25" s="292">
        <v>12</v>
      </c>
      <c r="AF25" s="292">
        <v>0</v>
      </c>
      <c r="AG25" s="292">
        <v>0</v>
      </c>
      <c r="AH25" s="292">
        <v>0</v>
      </c>
      <c r="AI25" s="295">
        <v>0</v>
      </c>
      <c r="AJ25" s="295" t="s">
        <v>884</v>
      </c>
      <c r="AK25" s="295" t="s">
        <v>884</v>
      </c>
      <c r="AL25" s="295" t="s">
        <v>884</v>
      </c>
      <c r="AM25" s="295" t="s">
        <v>884</v>
      </c>
      <c r="AN25" s="295" t="s">
        <v>884</v>
      </c>
      <c r="AO25" s="295" t="s">
        <v>884</v>
      </c>
      <c r="AP25" s="295" t="s">
        <v>884</v>
      </c>
      <c r="AQ25" s="295" t="s">
        <v>884</v>
      </c>
      <c r="AR25" s="292">
        <v>0</v>
      </c>
      <c r="AS25" s="292">
        <v>1</v>
      </c>
      <c r="AT25" s="292">
        <f>施設資源化量内訳!D25</f>
        <v>33</v>
      </c>
      <c r="AU25" s="292">
        <f>施設資源化量内訳!E25</f>
        <v>0</v>
      </c>
      <c r="AV25" s="292">
        <f>施設資源化量内訳!F25</f>
        <v>0</v>
      </c>
      <c r="AW25" s="292">
        <f>施設資源化量内訳!G25</f>
        <v>0</v>
      </c>
      <c r="AX25" s="292">
        <f>施設資源化量内訳!H25</f>
        <v>33</v>
      </c>
      <c r="AY25" s="292">
        <f>施設資源化量内訳!I25</f>
        <v>0</v>
      </c>
      <c r="AZ25" s="292">
        <f>施設資源化量内訳!J25</f>
        <v>0</v>
      </c>
      <c r="BA25" s="292">
        <f>施設資源化量内訳!K25</f>
        <v>0</v>
      </c>
      <c r="BB25" s="292">
        <f>施設資源化量内訳!L25</f>
        <v>0</v>
      </c>
      <c r="BC25" s="292">
        <f>施設資源化量内訳!M25</f>
        <v>0</v>
      </c>
      <c r="BD25" s="292">
        <f>施設資源化量内訳!N25</f>
        <v>0</v>
      </c>
      <c r="BE25" s="292">
        <f>施設資源化量内訳!O25</f>
        <v>0</v>
      </c>
      <c r="BF25" s="292">
        <f>施設資源化量内訳!P25</f>
        <v>0</v>
      </c>
      <c r="BG25" s="292">
        <f>施設資源化量内訳!Q25</f>
        <v>0</v>
      </c>
      <c r="BH25" s="292">
        <f>施設資源化量内訳!R25</f>
        <v>0</v>
      </c>
      <c r="BI25" s="292">
        <f>施設資源化量内訳!S25</f>
        <v>0</v>
      </c>
      <c r="BJ25" s="292">
        <f>施設資源化量内訳!T25</f>
        <v>0</v>
      </c>
      <c r="BK25" s="292">
        <f>施設資源化量内訳!U25</f>
        <v>0</v>
      </c>
      <c r="BL25" s="292">
        <f>施設資源化量内訳!V25</f>
        <v>0</v>
      </c>
      <c r="BM25" s="292">
        <f>施設資源化量内訳!W25</f>
        <v>0</v>
      </c>
      <c r="BN25" s="292">
        <f>施設資源化量内訳!X25</f>
        <v>0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5" t="s">
        <v>884</v>
      </c>
      <c r="CA25" s="295" t="s">
        <v>884</v>
      </c>
      <c r="CB25" s="295" t="s">
        <v>884</v>
      </c>
      <c r="CC25" s="295" t="s">
        <v>884</v>
      </c>
      <c r="CD25" s="295" t="s">
        <v>884</v>
      </c>
      <c r="CE25" s="295" t="s">
        <v>884</v>
      </c>
      <c r="CF25" s="295" t="s">
        <v>884</v>
      </c>
      <c r="CG25" s="295" t="s">
        <v>884</v>
      </c>
      <c r="CH25" s="292">
        <v>0</v>
      </c>
      <c r="CI25" s="292">
        <v>0</v>
      </c>
      <c r="CJ25" s="293" t="s">
        <v>772</v>
      </c>
    </row>
    <row r="26" spans="1:88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SUM(Y26,AT26,BO26)</f>
        <v>390</v>
      </c>
      <c r="E26" s="292">
        <f>SUM(Z26,AU26,BP26)</f>
        <v>124</v>
      </c>
      <c r="F26" s="292">
        <f>SUM(AA26,AV26,BQ26)</f>
        <v>2</v>
      </c>
      <c r="G26" s="292">
        <f>SUM(AB26,AW26,BR26)</f>
        <v>0</v>
      </c>
      <c r="H26" s="292">
        <f>SUM(AC26,AX26,BS26)</f>
        <v>82</v>
      </c>
      <c r="I26" s="292">
        <f>SUM(AD26,AY26,BT26)</f>
        <v>133</v>
      </c>
      <c r="J26" s="292">
        <f>SUM(AE26,AZ26,BU26)</f>
        <v>45</v>
      </c>
      <c r="K26" s="292">
        <f>SUM(AF26,BA26,BV26)</f>
        <v>0</v>
      </c>
      <c r="L26" s="292">
        <f>SUM(AG26,BB26,BW26)</f>
        <v>0</v>
      </c>
      <c r="M26" s="292">
        <f>SUM(AH26,BC26,BX26)</f>
        <v>0</v>
      </c>
      <c r="N26" s="292">
        <f>SUM(AI26,BD26,BY26)</f>
        <v>0</v>
      </c>
      <c r="O26" s="292">
        <f>SUM(AJ26,BE26,BZ26)</f>
        <v>0</v>
      </c>
      <c r="P26" s="292">
        <f>SUM(AK26,BF26,CA26)</f>
        <v>0</v>
      </c>
      <c r="Q26" s="292">
        <f>SUM(AL26,BG26,CB26)</f>
        <v>0</v>
      </c>
      <c r="R26" s="292">
        <f>SUM(AM26,BH26,CC26)</f>
        <v>0</v>
      </c>
      <c r="S26" s="292">
        <f>SUM(AN26,BI26,CD26)</f>
        <v>0</v>
      </c>
      <c r="T26" s="292">
        <f>SUM(AO26,BJ26,CE26)</f>
        <v>0</v>
      </c>
      <c r="U26" s="292">
        <f>SUM(AP26,BK26,CF26)</f>
        <v>0</v>
      </c>
      <c r="V26" s="292">
        <f>SUM(AQ26,BL26,CG26)</f>
        <v>0</v>
      </c>
      <c r="W26" s="292">
        <f>SUM(AR26,BM26,CH26)</f>
        <v>0</v>
      </c>
      <c r="X26" s="292">
        <f>SUM(AS26,BN26,CI26)</f>
        <v>4</v>
      </c>
      <c r="Y26" s="292">
        <f>SUM(Z26:AS26)</f>
        <v>308</v>
      </c>
      <c r="Z26" s="292">
        <v>124</v>
      </c>
      <c r="AA26" s="292">
        <v>2</v>
      </c>
      <c r="AB26" s="292">
        <v>0</v>
      </c>
      <c r="AC26" s="292">
        <v>0</v>
      </c>
      <c r="AD26" s="292">
        <v>133</v>
      </c>
      <c r="AE26" s="292">
        <v>45</v>
      </c>
      <c r="AF26" s="292">
        <v>0</v>
      </c>
      <c r="AG26" s="292">
        <v>0</v>
      </c>
      <c r="AH26" s="292">
        <v>0</v>
      </c>
      <c r="AI26" s="295">
        <v>0</v>
      </c>
      <c r="AJ26" s="295" t="s">
        <v>884</v>
      </c>
      <c r="AK26" s="295" t="s">
        <v>884</v>
      </c>
      <c r="AL26" s="295" t="s">
        <v>884</v>
      </c>
      <c r="AM26" s="295" t="s">
        <v>884</v>
      </c>
      <c r="AN26" s="295" t="s">
        <v>884</v>
      </c>
      <c r="AO26" s="295" t="s">
        <v>884</v>
      </c>
      <c r="AP26" s="295" t="s">
        <v>884</v>
      </c>
      <c r="AQ26" s="295" t="s">
        <v>884</v>
      </c>
      <c r="AR26" s="292">
        <v>0</v>
      </c>
      <c r="AS26" s="292">
        <v>4</v>
      </c>
      <c r="AT26" s="292">
        <f>施設資源化量内訳!D26</f>
        <v>82</v>
      </c>
      <c r="AU26" s="292">
        <f>施設資源化量内訳!E26</f>
        <v>0</v>
      </c>
      <c r="AV26" s="292">
        <f>施設資源化量内訳!F26</f>
        <v>0</v>
      </c>
      <c r="AW26" s="292">
        <f>施設資源化量内訳!G26</f>
        <v>0</v>
      </c>
      <c r="AX26" s="292">
        <f>施設資源化量内訳!H26</f>
        <v>82</v>
      </c>
      <c r="AY26" s="292">
        <f>施設資源化量内訳!I26</f>
        <v>0</v>
      </c>
      <c r="AZ26" s="292">
        <f>施設資源化量内訳!J26</f>
        <v>0</v>
      </c>
      <c r="BA26" s="292">
        <f>施設資源化量内訳!K26</f>
        <v>0</v>
      </c>
      <c r="BB26" s="292">
        <f>施設資源化量内訳!L26</f>
        <v>0</v>
      </c>
      <c r="BC26" s="292">
        <f>施設資源化量内訳!M26</f>
        <v>0</v>
      </c>
      <c r="BD26" s="292">
        <f>施設資源化量内訳!N26</f>
        <v>0</v>
      </c>
      <c r="BE26" s="292">
        <f>施設資源化量内訳!O26</f>
        <v>0</v>
      </c>
      <c r="BF26" s="292">
        <f>施設資源化量内訳!P26</f>
        <v>0</v>
      </c>
      <c r="BG26" s="292">
        <f>施設資源化量内訳!Q26</f>
        <v>0</v>
      </c>
      <c r="BH26" s="292">
        <f>施設資源化量内訳!R26</f>
        <v>0</v>
      </c>
      <c r="BI26" s="292">
        <f>施設資源化量内訳!S26</f>
        <v>0</v>
      </c>
      <c r="BJ26" s="292">
        <f>施設資源化量内訳!T26</f>
        <v>0</v>
      </c>
      <c r="BK26" s="292">
        <f>施設資源化量内訳!U26</f>
        <v>0</v>
      </c>
      <c r="BL26" s="292">
        <f>施設資源化量内訳!V26</f>
        <v>0</v>
      </c>
      <c r="BM26" s="292">
        <f>施設資源化量内訳!W26</f>
        <v>0</v>
      </c>
      <c r="BN26" s="292">
        <f>施設資源化量内訳!X26</f>
        <v>0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5" t="s">
        <v>884</v>
      </c>
      <c r="CA26" s="295" t="s">
        <v>884</v>
      </c>
      <c r="CB26" s="295" t="s">
        <v>884</v>
      </c>
      <c r="CC26" s="295" t="s">
        <v>884</v>
      </c>
      <c r="CD26" s="295" t="s">
        <v>884</v>
      </c>
      <c r="CE26" s="295" t="s">
        <v>884</v>
      </c>
      <c r="CF26" s="295" t="s">
        <v>884</v>
      </c>
      <c r="CG26" s="295" t="s">
        <v>884</v>
      </c>
      <c r="CH26" s="292">
        <v>0</v>
      </c>
      <c r="CI26" s="292">
        <v>0</v>
      </c>
      <c r="CJ26" s="293" t="s">
        <v>772</v>
      </c>
    </row>
    <row r="27" spans="1:88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SUM(Y27,AT27,BO27)</f>
        <v>143</v>
      </c>
      <c r="E27" s="292">
        <f>SUM(Z27,AU27,BP27)</f>
        <v>20</v>
      </c>
      <c r="F27" s="292">
        <f>SUM(AA27,AV27,BQ27)</f>
        <v>0</v>
      </c>
      <c r="G27" s="292">
        <f>SUM(AB27,AW27,BR27)</f>
        <v>84</v>
      </c>
      <c r="H27" s="292">
        <f>SUM(AC27,AX27,BS27)</f>
        <v>12</v>
      </c>
      <c r="I27" s="292">
        <f>SUM(AD27,AY27,BT27)</f>
        <v>0</v>
      </c>
      <c r="J27" s="292">
        <f>SUM(AE27,AZ27,BU27)</f>
        <v>16</v>
      </c>
      <c r="K27" s="292">
        <f>SUM(AF27,BA27,BV27)</f>
        <v>0</v>
      </c>
      <c r="L27" s="292">
        <f>SUM(AG27,BB27,BW27)</f>
        <v>0</v>
      </c>
      <c r="M27" s="292">
        <f>SUM(AH27,BC27,BX27)</f>
        <v>0</v>
      </c>
      <c r="N27" s="292">
        <f>SUM(AI27,BD27,BY27)</f>
        <v>0</v>
      </c>
      <c r="O27" s="292">
        <f>SUM(AJ27,BE27,BZ27)</f>
        <v>0</v>
      </c>
      <c r="P27" s="292">
        <f>SUM(AK27,BF27,CA27)</f>
        <v>0</v>
      </c>
      <c r="Q27" s="292">
        <f>SUM(AL27,BG27,CB27)</f>
        <v>0</v>
      </c>
      <c r="R27" s="292">
        <f>SUM(AM27,BH27,CC27)</f>
        <v>0</v>
      </c>
      <c r="S27" s="292">
        <f>SUM(AN27,BI27,CD27)</f>
        <v>0</v>
      </c>
      <c r="T27" s="292">
        <f>SUM(AO27,BJ27,CE27)</f>
        <v>0</v>
      </c>
      <c r="U27" s="292">
        <f>SUM(AP27,BK27,CF27)</f>
        <v>0</v>
      </c>
      <c r="V27" s="292">
        <f>SUM(AQ27,BL27,CG27)</f>
        <v>0</v>
      </c>
      <c r="W27" s="292">
        <f>SUM(AR27,BM27,CH27)</f>
        <v>11</v>
      </c>
      <c r="X27" s="292">
        <f>SUM(AS27,BN27,CI27)</f>
        <v>0</v>
      </c>
      <c r="Y27" s="292">
        <f>SUM(Z27:AS27)</f>
        <v>20</v>
      </c>
      <c r="Z27" s="292">
        <v>20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5">
        <v>0</v>
      </c>
      <c r="AJ27" s="295" t="s">
        <v>884</v>
      </c>
      <c r="AK27" s="295" t="s">
        <v>884</v>
      </c>
      <c r="AL27" s="295" t="s">
        <v>884</v>
      </c>
      <c r="AM27" s="295" t="s">
        <v>884</v>
      </c>
      <c r="AN27" s="295" t="s">
        <v>884</v>
      </c>
      <c r="AO27" s="295" t="s">
        <v>884</v>
      </c>
      <c r="AP27" s="295" t="s">
        <v>884</v>
      </c>
      <c r="AQ27" s="295" t="s">
        <v>884</v>
      </c>
      <c r="AR27" s="292">
        <v>0</v>
      </c>
      <c r="AS27" s="292">
        <v>0</v>
      </c>
      <c r="AT27" s="292">
        <f>施設資源化量内訳!D27</f>
        <v>123</v>
      </c>
      <c r="AU27" s="292">
        <f>施設資源化量内訳!E27</f>
        <v>0</v>
      </c>
      <c r="AV27" s="292">
        <f>施設資源化量内訳!F27</f>
        <v>0</v>
      </c>
      <c r="AW27" s="292">
        <f>施設資源化量内訳!G27</f>
        <v>84</v>
      </c>
      <c r="AX27" s="292">
        <f>施設資源化量内訳!H27</f>
        <v>12</v>
      </c>
      <c r="AY27" s="292">
        <f>施設資源化量内訳!I27</f>
        <v>0</v>
      </c>
      <c r="AZ27" s="292">
        <f>施設資源化量内訳!J27</f>
        <v>16</v>
      </c>
      <c r="BA27" s="292">
        <f>施設資源化量内訳!K27</f>
        <v>0</v>
      </c>
      <c r="BB27" s="292">
        <f>施設資源化量内訳!L27</f>
        <v>0</v>
      </c>
      <c r="BC27" s="292">
        <f>施設資源化量内訳!M27</f>
        <v>0</v>
      </c>
      <c r="BD27" s="292">
        <f>施設資源化量内訳!N27</f>
        <v>0</v>
      </c>
      <c r="BE27" s="292">
        <f>施設資源化量内訳!O27</f>
        <v>0</v>
      </c>
      <c r="BF27" s="292">
        <f>施設資源化量内訳!P27</f>
        <v>0</v>
      </c>
      <c r="BG27" s="292">
        <f>施設資源化量内訳!Q27</f>
        <v>0</v>
      </c>
      <c r="BH27" s="292">
        <f>施設資源化量内訳!R27</f>
        <v>0</v>
      </c>
      <c r="BI27" s="292">
        <f>施設資源化量内訳!S27</f>
        <v>0</v>
      </c>
      <c r="BJ27" s="292">
        <f>施設資源化量内訳!T27</f>
        <v>0</v>
      </c>
      <c r="BK27" s="292">
        <f>施設資源化量内訳!U27</f>
        <v>0</v>
      </c>
      <c r="BL27" s="292">
        <f>施設資源化量内訳!V27</f>
        <v>0</v>
      </c>
      <c r="BM27" s="292">
        <f>施設資源化量内訳!W27</f>
        <v>11</v>
      </c>
      <c r="BN27" s="292">
        <f>施設資源化量内訳!X27</f>
        <v>0</v>
      </c>
      <c r="BO27" s="292">
        <f>SUM(BP27:CI27)</f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5" t="s">
        <v>884</v>
      </c>
      <c r="CA27" s="295" t="s">
        <v>884</v>
      </c>
      <c r="CB27" s="295" t="s">
        <v>884</v>
      </c>
      <c r="CC27" s="295" t="s">
        <v>884</v>
      </c>
      <c r="CD27" s="295" t="s">
        <v>884</v>
      </c>
      <c r="CE27" s="295" t="s">
        <v>884</v>
      </c>
      <c r="CF27" s="295" t="s">
        <v>884</v>
      </c>
      <c r="CG27" s="295" t="s">
        <v>884</v>
      </c>
      <c r="CH27" s="292">
        <v>0</v>
      </c>
      <c r="CI27" s="292">
        <v>0</v>
      </c>
      <c r="CJ27" s="293" t="s">
        <v>762</v>
      </c>
    </row>
    <row r="28" spans="1:88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SUM(Y28,AT28,BO28)</f>
        <v>2388</v>
      </c>
      <c r="E28" s="292">
        <f>SUM(Z28,AU28,BP28)</f>
        <v>263</v>
      </c>
      <c r="F28" s="292">
        <f>SUM(AA28,AV28,BQ28)</f>
        <v>0</v>
      </c>
      <c r="G28" s="292">
        <f>SUM(AB28,AW28,BR28)</f>
        <v>0</v>
      </c>
      <c r="H28" s="292">
        <f>SUM(AC28,AX28,BS28)</f>
        <v>346</v>
      </c>
      <c r="I28" s="292">
        <f>SUM(AD28,AY28,BT28)</f>
        <v>402</v>
      </c>
      <c r="J28" s="292">
        <f>SUM(AE28,AZ28,BU28)</f>
        <v>142</v>
      </c>
      <c r="K28" s="292">
        <f>SUM(AF28,BA28,BV28)</f>
        <v>0</v>
      </c>
      <c r="L28" s="292">
        <f>SUM(AG28,BB28,BW28)</f>
        <v>0</v>
      </c>
      <c r="M28" s="292">
        <f>SUM(AH28,BC28,BX28)</f>
        <v>0</v>
      </c>
      <c r="N28" s="292">
        <f>SUM(AI28,BD28,BY28)</f>
        <v>0</v>
      </c>
      <c r="O28" s="292">
        <f>SUM(AJ28,BE28,BZ28)</f>
        <v>0</v>
      </c>
      <c r="P28" s="292">
        <f>SUM(AK28,BF28,CA28)</f>
        <v>0</v>
      </c>
      <c r="Q28" s="292">
        <f>SUM(AL28,BG28,CB28)</f>
        <v>0</v>
      </c>
      <c r="R28" s="292">
        <f>SUM(AM28,BH28,CC28)</f>
        <v>0</v>
      </c>
      <c r="S28" s="292">
        <f>SUM(AN28,BI28,CD28)</f>
        <v>0</v>
      </c>
      <c r="T28" s="292">
        <f>SUM(AO28,BJ28,CE28)</f>
        <v>0</v>
      </c>
      <c r="U28" s="292">
        <f>SUM(AP28,BK28,CF28)</f>
        <v>0</v>
      </c>
      <c r="V28" s="292">
        <f>SUM(AQ28,BL28,CG28)</f>
        <v>0</v>
      </c>
      <c r="W28" s="292">
        <f>SUM(AR28,BM28,CH28)</f>
        <v>1</v>
      </c>
      <c r="X28" s="292">
        <f>SUM(AS28,BN28,CI28)</f>
        <v>1234</v>
      </c>
      <c r="Y28" s="292">
        <f>SUM(Z28:AS28)</f>
        <v>1447</v>
      </c>
      <c r="Z28" s="292">
        <v>213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5">
        <v>0</v>
      </c>
      <c r="AJ28" s="295" t="s">
        <v>884</v>
      </c>
      <c r="AK28" s="295" t="s">
        <v>884</v>
      </c>
      <c r="AL28" s="295" t="s">
        <v>884</v>
      </c>
      <c r="AM28" s="295" t="s">
        <v>884</v>
      </c>
      <c r="AN28" s="295" t="s">
        <v>884</v>
      </c>
      <c r="AO28" s="295" t="s">
        <v>884</v>
      </c>
      <c r="AP28" s="295" t="s">
        <v>884</v>
      </c>
      <c r="AQ28" s="295" t="s">
        <v>884</v>
      </c>
      <c r="AR28" s="292">
        <v>0</v>
      </c>
      <c r="AS28" s="292">
        <v>1234</v>
      </c>
      <c r="AT28" s="292">
        <f>施設資源化量内訳!D28</f>
        <v>868</v>
      </c>
      <c r="AU28" s="292">
        <f>施設資源化量内訳!E28</f>
        <v>0</v>
      </c>
      <c r="AV28" s="292">
        <f>施設資源化量内訳!F28</f>
        <v>0</v>
      </c>
      <c r="AW28" s="292">
        <f>施設資源化量内訳!G28</f>
        <v>0</v>
      </c>
      <c r="AX28" s="292">
        <f>施設資源化量内訳!H28</f>
        <v>325</v>
      </c>
      <c r="AY28" s="292">
        <f>施設資源化量内訳!I28</f>
        <v>401</v>
      </c>
      <c r="AZ28" s="292">
        <f>施設資源化量内訳!J28</f>
        <v>142</v>
      </c>
      <c r="BA28" s="292">
        <f>施設資源化量内訳!K28</f>
        <v>0</v>
      </c>
      <c r="BB28" s="292">
        <f>施設資源化量内訳!L28</f>
        <v>0</v>
      </c>
      <c r="BC28" s="292">
        <f>施設資源化量内訳!M28</f>
        <v>0</v>
      </c>
      <c r="BD28" s="292">
        <f>施設資源化量内訳!N28</f>
        <v>0</v>
      </c>
      <c r="BE28" s="292">
        <f>施設資源化量内訳!O28</f>
        <v>0</v>
      </c>
      <c r="BF28" s="292">
        <f>施設資源化量内訳!P28</f>
        <v>0</v>
      </c>
      <c r="BG28" s="292">
        <f>施設資源化量内訳!Q28</f>
        <v>0</v>
      </c>
      <c r="BH28" s="292">
        <f>施設資源化量内訳!R28</f>
        <v>0</v>
      </c>
      <c r="BI28" s="292">
        <f>施設資源化量内訳!S28</f>
        <v>0</v>
      </c>
      <c r="BJ28" s="292">
        <f>施設資源化量内訳!T28</f>
        <v>0</v>
      </c>
      <c r="BK28" s="292">
        <f>施設資源化量内訳!U28</f>
        <v>0</v>
      </c>
      <c r="BL28" s="292">
        <f>施設資源化量内訳!V28</f>
        <v>0</v>
      </c>
      <c r="BM28" s="292">
        <f>施設資源化量内訳!W28</f>
        <v>0</v>
      </c>
      <c r="BN28" s="292">
        <f>施設資源化量内訳!X28</f>
        <v>0</v>
      </c>
      <c r="BO28" s="292">
        <f>SUM(BP28:CI28)</f>
        <v>73</v>
      </c>
      <c r="BP28" s="292">
        <v>50</v>
      </c>
      <c r="BQ28" s="292">
        <v>0</v>
      </c>
      <c r="BR28" s="292">
        <v>0</v>
      </c>
      <c r="BS28" s="292">
        <v>21</v>
      </c>
      <c r="BT28" s="292">
        <v>1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5" t="s">
        <v>884</v>
      </c>
      <c r="CA28" s="295" t="s">
        <v>884</v>
      </c>
      <c r="CB28" s="295" t="s">
        <v>884</v>
      </c>
      <c r="CC28" s="295" t="s">
        <v>884</v>
      </c>
      <c r="CD28" s="295" t="s">
        <v>884</v>
      </c>
      <c r="CE28" s="295" t="s">
        <v>884</v>
      </c>
      <c r="CF28" s="295" t="s">
        <v>884</v>
      </c>
      <c r="CG28" s="295" t="s">
        <v>884</v>
      </c>
      <c r="CH28" s="292">
        <v>1</v>
      </c>
      <c r="CI28" s="292">
        <v>0</v>
      </c>
      <c r="CJ28" s="293" t="s">
        <v>762</v>
      </c>
    </row>
    <row r="29" spans="1:88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SUM(Y29,AT29,BO29)</f>
        <v>895</v>
      </c>
      <c r="E29" s="292">
        <f>SUM(Z29,AU29,BP29)</f>
        <v>53</v>
      </c>
      <c r="F29" s="292">
        <f>SUM(AA29,AV29,BQ29)</f>
        <v>0</v>
      </c>
      <c r="G29" s="292">
        <f>SUM(AB29,AW29,BR29)</f>
        <v>0</v>
      </c>
      <c r="H29" s="292">
        <f>SUM(AC29,AX29,BS29)</f>
        <v>0</v>
      </c>
      <c r="I29" s="292">
        <f>SUM(AD29,AY29,BT29)</f>
        <v>106</v>
      </c>
      <c r="J29" s="292">
        <f>SUM(AE29,AZ29,BU29)</f>
        <v>46</v>
      </c>
      <c r="K29" s="292">
        <f>SUM(AF29,BA29,BV29)</f>
        <v>0</v>
      </c>
      <c r="L29" s="292">
        <f>SUM(AG29,BB29,BW29)</f>
        <v>0</v>
      </c>
      <c r="M29" s="292">
        <f>SUM(AH29,BC29,BX29)</f>
        <v>0</v>
      </c>
      <c r="N29" s="292">
        <f>SUM(AI29,BD29,BY29)</f>
        <v>0</v>
      </c>
      <c r="O29" s="292">
        <f>SUM(AJ29,BE29,BZ29)</f>
        <v>0</v>
      </c>
      <c r="P29" s="292">
        <f>SUM(AK29,BF29,CA29)</f>
        <v>0</v>
      </c>
      <c r="Q29" s="292">
        <f>SUM(AL29,BG29,CB29)</f>
        <v>0</v>
      </c>
      <c r="R29" s="292">
        <f>SUM(AM29,BH29,CC29)</f>
        <v>0</v>
      </c>
      <c r="S29" s="292">
        <f>SUM(AN29,BI29,CD29)</f>
        <v>0</v>
      </c>
      <c r="T29" s="292">
        <f>SUM(AO29,BJ29,CE29)</f>
        <v>0</v>
      </c>
      <c r="U29" s="292">
        <f>SUM(AP29,BK29,CF29)</f>
        <v>0</v>
      </c>
      <c r="V29" s="292">
        <f>SUM(AQ29,BL29,CG29)</f>
        <v>0</v>
      </c>
      <c r="W29" s="292">
        <f>SUM(AR29,BM29,CH29)</f>
        <v>4</v>
      </c>
      <c r="X29" s="292">
        <f>SUM(AS29,BN29,CI29)</f>
        <v>686</v>
      </c>
      <c r="Y29" s="292">
        <f>SUM(Z29:AS29)</f>
        <v>0</v>
      </c>
      <c r="Z29" s="292">
        <v>0</v>
      </c>
      <c r="AA29" s="292">
        <v>0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5">
        <v>0</v>
      </c>
      <c r="AJ29" s="295" t="s">
        <v>884</v>
      </c>
      <c r="AK29" s="295" t="s">
        <v>884</v>
      </c>
      <c r="AL29" s="295" t="s">
        <v>884</v>
      </c>
      <c r="AM29" s="295" t="s">
        <v>884</v>
      </c>
      <c r="AN29" s="295" t="s">
        <v>884</v>
      </c>
      <c r="AO29" s="295" t="s">
        <v>884</v>
      </c>
      <c r="AP29" s="295" t="s">
        <v>884</v>
      </c>
      <c r="AQ29" s="295" t="s">
        <v>884</v>
      </c>
      <c r="AR29" s="292">
        <v>0</v>
      </c>
      <c r="AS29" s="292">
        <v>0</v>
      </c>
      <c r="AT29" s="292">
        <f>施設資源化量内訳!D29</f>
        <v>895</v>
      </c>
      <c r="AU29" s="292">
        <f>施設資源化量内訳!E29</f>
        <v>53</v>
      </c>
      <c r="AV29" s="292">
        <f>施設資源化量内訳!F29</f>
        <v>0</v>
      </c>
      <c r="AW29" s="292">
        <f>施設資源化量内訳!G29</f>
        <v>0</v>
      </c>
      <c r="AX29" s="292">
        <f>施設資源化量内訳!H29</f>
        <v>0</v>
      </c>
      <c r="AY29" s="292">
        <f>施設資源化量内訳!I29</f>
        <v>106</v>
      </c>
      <c r="AZ29" s="292">
        <f>施設資源化量内訳!J29</f>
        <v>46</v>
      </c>
      <c r="BA29" s="292">
        <f>施設資源化量内訳!K29</f>
        <v>0</v>
      </c>
      <c r="BB29" s="292">
        <f>施設資源化量内訳!L29</f>
        <v>0</v>
      </c>
      <c r="BC29" s="292">
        <f>施設資源化量内訳!M29</f>
        <v>0</v>
      </c>
      <c r="BD29" s="292">
        <f>施設資源化量内訳!N29</f>
        <v>0</v>
      </c>
      <c r="BE29" s="292">
        <f>施設資源化量内訳!O29</f>
        <v>0</v>
      </c>
      <c r="BF29" s="292">
        <f>施設資源化量内訳!P29</f>
        <v>0</v>
      </c>
      <c r="BG29" s="292">
        <f>施設資源化量内訳!Q29</f>
        <v>0</v>
      </c>
      <c r="BH29" s="292">
        <f>施設資源化量内訳!R29</f>
        <v>0</v>
      </c>
      <c r="BI29" s="292">
        <f>施設資源化量内訳!S29</f>
        <v>0</v>
      </c>
      <c r="BJ29" s="292">
        <f>施設資源化量内訳!T29</f>
        <v>0</v>
      </c>
      <c r="BK29" s="292">
        <f>施設資源化量内訳!U29</f>
        <v>0</v>
      </c>
      <c r="BL29" s="292">
        <f>施設資源化量内訳!V29</f>
        <v>0</v>
      </c>
      <c r="BM29" s="292">
        <f>施設資源化量内訳!W29</f>
        <v>4</v>
      </c>
      <c r="BN29" s="292">
        <f>施設資源化量内訳!X29</f>
        <v>686</v>
      </c>
      <c r="BO29" s="292">
        <f>SUM(BP29:CI29)</f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5" t="s">
        <v>884</v>
      </c>
      <c r="CA29" s="295" t="s">
        <v>884</v>
      </c>
      <c r="CB29" s="295" t="s">
        <v>884</v>
      </c>
      <c r="CC29" s="295" t="s">
        <v>884</v>
      </c>
      <c r="CD29" s="295" t="s">
        <v>884</v>
      </c>
      <c r="CE29" s="295" t="s">
        <v>884</v>
      </c>
      <c r="CF29" s="295" t="s">
        <v>884</v>
      </c>
      <c r="CG29" s="295" t="s">
        <v>884</v>
      </c>
      <c r="CH29" s="292">
        <v>0</v>
      </c>
      <c r="CI29" s="292">
        <v>0</v>
      </c>
      <c r="CJ29" s="293" t="s">
        <v>762</v>
      </c>
    </row>
    <row r="30" spans="1:88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SUM(Y30,AT30,BO30)</f>
        <v>1680</v>
      </c>
      <c r="E30" s="292">
        <f>SUM(Z30,AU30,BP30)</f>
        <v>114</v>
      </c>
      <c r="F30" s="292">
        <f>SUM(AA30,AV30,BQ30)</f>
        <v>2</v>
      </c>
      <c r="G30" s="292">
        <f>SUM(AB30,AW30,BR30)</f>
        <v>103</v>
      </c>
      <c r="H30" s="292">
        <f>SUM(AC30,AX30,BS30)</f>
        <v>258</v>
      </c>
      <c r="I30" s="292">
        <f>SUM(AD30,AY30,BT30)</f>
        <v>440</v>
      </c>
      <c r="J30" s="292">
        <f>SUM(AE30,AZ30,BU30)</f>
        <v>145</v>
      </c>
      <c r="K30" s="292">
        <f>SUM(AF30,BA30,BV30)</f>
        <v>0</v>
      </c>
      <c r="L30" s="292">
        <f>SUM(AG30,BB30,BW30)</f>
        <v>0</v>
      </c>
      <c r="M30" s="292">
        <f>SUM(AH30,BC30,BX30)</f>
        <v>0</v>
      </c>
      <c r="N30" s="292">
        <f>SUM(AI30,BD30,BY30)</f>
        <v>0</v>
      </c>
      <c r="O30" s="292">
        <f>SUM(AJ30,BE30,BZ30)</f>
        <v>358</v>
      </c>
      <c r="P30" s="292">
        <f>SUM(AK30,BF30,CA30)</f>
        <v>0</v>
      </c>
      <c r="Q30" s="292">
        <f>SUM(AL30,BG30,CB30)</f>
        <v>257</v>
      </c>
      <c r="R30" s="292">
        <f>SUM(AM30,BH30,CC30)</f>
        <v>0</v>
      </c>
      <c r="S30" s="292">
        <f>SUM(AN30,BI30,CD30)</f>
        <v>0</v>
      </c>
      <c r="T30" s="292">
        <f>SUM(AO30,BJ30,CE30)</f>
        <v>0</v>
      </c>
      <c r="U30" s="292">
        <f>SUM(AP30,BK30,CF30)</f>
        <v>0</v>
      </c>
      <c r="V30" s="292">
        <f>SUM(AQ30,BL30,CG30)</f>
        <v>0</v>
      </c>
      <c r="W30" s="292">
        <f>SUM(AR30,BM30,CH30)</f>
        <v>0</v>
      </c>
      <c r="X30" s="292">
        <f>SUM(AS30,BN30,CI30)</f>
        <v>3</v>
      </c>
      <c r="Y30" s="292">
        <f>SUM(Z30:AS30)</f>
        <v>0</v>
      </c>
      <c r="Z30" s="292">
        <v>0</v>
      </c>
      <c r="AA30" s="292">
        <v>0</v>
      </c>
      <c r="AB30" s="292"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5">
        <v>0</v>
      </c>
      <c r="AJ30" s="295" t="s">
        <v>884</v>
      </c>
      <c r="AK30" s="295" t="s">
        <v>884</v>
      </c>
      <c r="AL30" s="295" t="s">
        <v>884</v>
      </c>
      <c r="AM30" s="295" t="s">
        <v>884</v>
      </c>
      <c r="AN30" s="295" t="s">
        <v>884</v>
      </c>
      <c r="AO30" s="295" t="s">
        <v>884</v>
      </c>
      <c r="AP30" s="295" t="s">
        <v>884</v>
      </c>
      <c r="AQ30" s="295" t="s">
        <v>884</v>
      </c>
      <c r="AR30" s="292">
        <v>0</v>
      </c>
      <c r="AS30" s="292">
        <v>0</v>
      </c>
      <c r="AT30" s="292">
        <f>施設資源化量内訳!D30</f>
        <v>1680</v>
      </c>
      <c r="AU30" s="292">
        <f>施設資源化量内訳!E30</f>
        <v>114</v>
      </c>
      <c r="AV30" s="292">
        <f>施設資源化量内訳!F30</f>
        <v>2</v>
      </c>
      <c r="AW30" s="292">
        <f>施設資源化量内訳!G30</f>
        <v>103</v>
      </c>
      <c r="AX30" s="292">
        <f>施設資源化量内訳!H30</f>
        <v>258</v>
      </c>
      <c r="AY30" s="292">
        <f>施設資源化量内訳!I30</f>
        <v>440</v>
      </c>
      <c r="AZ30" s="292">
        <f>施設資源化量内訳!J30</f>
        <v>145</v>
      </c>
      <c r="BA30" s="292">
        <f>施設資源化量内訳!K30</f>
        <v>0</v>
      </c>
      <c r="BB30" s="292">
        <f>施設資源化量内訳!L30</f>
        <v>0</v>
      </c>
      <c r="BC30" s="292">
        <f>施設資源化量内訳!M30</f>
        <v>0</v>
      </c>
      <c r="BD30" s="292">
        <f>施設資源化量内訳!N30</f>
        <v>0</v>
      </c>
      <c r="BE30" s="292">
        <f>施設資源化量内訳!O30</f>
        <v>358</v>
      </c>
      <c r="BF30" s="292">
        <f>施設資源化量内訳!P30</f>
        <v>0</v>
      </c>
      <c r="BG30" s="292">
        <f>施設資源化量内訳!Q30</f>
        <v>257</v>
      </c>
      <c r="BH30" s="292">
        <f>施設資源化量内訳!R30</f>
        <v>0</v>
      </c>
      <c r="BI30" s="292">
        <f>施設資源化量内訳!S30</f>
        <v>0</v>
      </c>
      <c r="BJ30" s="292">
        <f>施設資源化量内訳!T30</f>
        <v>0</v>
      </c>
      <c r="BK30" s="292">
        <f>施設資源化量内訳!U30</f>
        <v>0</v>
      </c>
      <c r="BL30" s="292">
        <f>施設資源化量内訳!V30</f>
        <v>0</v>
      </c>
      <c r="BM30" s="292">
        <f>施設資源化量内訳!W30</f>
        <v>0</v>
      </c>
      <c r="BN30" s="292">
        <f>施設資源化量内訳!X30</f>
        <v>3</v>
      </c>
      <c r="BO30" s="292">
        <f>SUM(BP30:CI30)</f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5" t="s">
        <v>884</v>
      </c>
      <c r="CA30" s="295" t="s">
        <v>884</v>
      </c>
      <c r="CB30" s="295" t="s">
        <v>884</v>
      </c>
      <c r="CC30" s="295" t="s">
        <v>884</v>
      </c>
      <c r="CD30" s="295" t="s">
        <v>884</v>
      </c>
      <c r="CE30" s="295" t="s">
        <v>884</v>
      </c>
      <c r="CF30" s="295" t="s">
        <v>884</v>
      </c>
      <c r="CG30" s="295" t="s">
        <v>884</v>
      </c>
      <c r="CH30" s="292">
        <v>0</v>
      </c>
      <c r="CI30" s="292">
        <v>0</v>
      </c>
      <c r="CJ30" s="293" t="s">
        <v>762</v>
      </c>
    </row>
    <row r="31" spans="1:88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SUM(Y31,AT31,BO31)</f>
        <v>851</v>
      </c>
      <c r="E31" s="292">
        <f>SUM(Z31,AU31,BP31)</f>
        <v>54</v>
      </c>
      <c r="F31" s="292">
        <f>SUM(AA31,AV31,BQ31)</f>
        <v>1</v>
      </c>
      <c r="G31" s="292">
        <f>SUM(AB31,AW31,BR31)</f>
        <v>21</v>
      </c>
      <c r="H31" s="292">
        <f>SUM(AC31,AX31,BS31)</f>
        <v>151</v>
      </c>
      <c r="I31" s="292">
        <f>SUM(AD31,AY31,BT31)</f>
        <v>161</v>
      </c>
      <c r="J31" s="292">
        <f>SUM(AE31,AZ31,BU31)</f>
        <v>49</v>
      </c>
      <c r="K31" s="292">
        <f>SUM(AF31,BA31,BV31)</f>
        <v>0</v>
      </c>
      <c r="L31" s="292">
        <f>SUM(AG31,BB31,BW31)</f>
        <v>0</v>
      </c>
      <c r="M31" s="292">
        <f>SUM(AH31,BC31,BX31)</f>
        <v>0</v>
      </c>
      <c r="N31" s="292">
        <f>SUM(AI31,BD31,BY31)</f>
        <v>14</v>
      </c>
      <c r="O31" s="292">
        <f>SUM(AJ31,BE31,BZ31)</f>
        <v>90</v>
      </c>
      <c r="P31" s="292">
        <f>SUM(AK31,BF31,CA31)</f>
        <v>0</v>
      </c>
      <c r="Q31" s="292">
        <f>SUM(AL31,BG31,CB31)</f>
        <v>0</v>
      </c>
      <c r="R31" s="292">
        <f>SUM(AM31,BH31,CC31)</f>
        <v>0</v>
      </c>
      <c r="S31" s="292">
        <f>SUM(AN31,BI31,CD31)</f>
        <v>0</v>
      </c>
      <c r="T31" s="292">
        <f>SUM(AO31,BJ31,CE31)</f>
        <v>0</v>
      </c>
      <c r="U31" s="292">
        <f>SUM(AP31,BK31,CF31)</f>
        <v>0</v>
      </c>
      <c r="V31" s="292">
        <f>SUM(AQ31,BL31,CG31)</f>
        <v>304</v>
      </c>
      <c r="W31" s="292">
        <f>SUM(AR31,BM31,CH31)</f>
        <v>0</v>
      </c>
      <c r="X31" s="292">
        <f>SUM(AS31,BN31,CI31)</f>
        <v>6</v>
      </c>
      <c r="Y31" s="292">
        <f>SUM(Z31:AS31)</f>
        <v>139</v>
      </c>
      <c r="Z31" s="292">
        <v>54</v>
      </c>
      <c r="AA31" s="292">
        <v>1</v>
      </c>
      <c r="AB31" s="292">
        <v>21</v>
      </c>
      <c r="AC31" s="292">
        <v>0</v>
      </c>
      <c r="AD31" s="292">
        <v>0</v>
      </c>
      <c r="AE31" s="292">
        <v>49</v>
      </c>
      <c r="AF31" s="292">
        <v>0</v>
      </c>
      <c r="AG31" s="292">
        <v>0</v>
      </c>
      <c r="AH31" s="292">
        <v>0</v>
      </c>
      <c r="AI31" s="295">
        <v>14</v>
      </c>
      <c r="AJ31" s="295" t="s">
        <v>884</v>
      </c>
      <c r="AK31" s="295" t="s">
        <v>884</v>
      </c>
      <c r="AL31" s="295" t="s">
        <v>884</v>
      </c>
      <c r="AM31" s="295" t="s">
        <v>884</v>
      </c>
      <c r="AN31" s="295" t="s">
        <v>884</v>
      </c>
      <c r="AO31" s="295" t="s">
        <v>884</v>
      </c>
      <c r="AP31" s="295" t="s">
        <v>884</v>
      </c>
      <c r="AQ31" s="295" t="s">
        <v>884</v>
      </c>
      <c r="AR31" s="292">
        <v>0</v>
      </c>
      <c r="AS31" s="292">
        <v>0</v>
      </c>
      <c r="AT31" s="292">
        <f>施設資源化量内訳!D31</f>
        <v>712</v>
      </c>
      <c r="AU31" s="292">
        <f>施設資源化量内訳!E31</f>
        <v>0</v>
      </c>
      <c r="AV31" s="292">
        <f>施設資源化量内訳!F31</f>
        <v>0</v>
      </c>
      <c r="AW31" s="292">
        <f>施設資源化量内訳!G31</f>
        <v>0</v>
      </c>
      <c r="AX31" s="292">
        <f>施設資源化量内訳!H31</f>
        <v>151</v>
      </c>
      <c r="AY31" s="292">
        <f>施設資源化量内訳!I31</f>
        <v>161</v>
      </c>
      <c r="AZ31" s="292">
        <f>施設資源化量内訳!J31</f>
        <v>0</v>
      </c>
      <c r="BA31" s="292">
        <f>施設資源化量内訳!K31</f>
        <v>0</v>
      </c>
      <c r="BB31" s="292">
        <f>施設資源化量内訳!L31</f>
        <v>0</v>
      </c>
      <c r="BC31" s="292">
        <f>施設資源化量内訳!M31</f>
        <v>0</v>
      </c>
      <c r="BD31" s="292">
        <f>施設資源化量内訳!N31</f>
        <v>0</v>
      </c>
      <c r="BE31" s="292">
        <f>施設資源化量内訳!O31</f>
        <v>90</v>
      </c>
      <c r="BF31" s="292">
        <f>施設資源化量内訳!P31</f>
        <v>0</v>
      </c>
      <c r="BG31" s="292">
        <f>施設資源化量内訳!Q31</f>
        <v>0</v>
      </c>
      <c r="BH31" s="292">
        <f>施設資源化量内訳!R31</f>
        <v>0</v>
      </c>
      <c r="BI31" s="292">
        <f>施設資源化量内訳!S31</f>
        <v>0</v>
      </c>
      <c r="BJ31" s="292">
        <f>施設資源化量内訳!T31</f>
        <v>0</v>
      </c>
      <c r="BK31" s="292">
        <f>施設資源化量内訳!U31</f>
        <v>0</v>
      </c>
      <c r="BL31" s="292">
        <f>施設資源化量内訳!V31</f>
        <v>304</v>
      </c>
      <c r="BM31" s="292">
        <f>施設資源化量内訳!W31</f>
        <v>0</v>
      </c>
      <c r="BN31" s="292">
        <f>施設資源化量内訳!X31</f>
        <v>6</v>
      </c>
      <c r="BO31" s="292">
        <f>SUM(BP31:CI31)</f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5" t="s">
        <v>884</v>
      </c>
      <c r="CA31" s="295" t="s">
        <v>884</v>
      </c>
      <c r="CB31" s="295" t="s">
        <v>884</v>
      </c>
      <c r="CC31" s="295" t="s">
        <v>884</v>
      </c>
      <c r="CD31" s="295" t="s">
        <v>884</v>
      </c>
      <c r="CE31" s="295" t="s">
        <v>884</v>
      </c>
      <c r="CF31" s="295" t="s">
        <v>884</v>
      </c>
      <c r="CG31" s="295" t="s">
        <v>884</v>
      </c>
      <c r="CH31" s="292">
        <v>0</v>
      </c>
      <c r="CI31" s="292">
        <v>0</v>
      </c>
      <c r="CJ31" s="293" t="s">
        <v>772</v>
      </c>
    </row>
    <row r="32" spans="1:88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SUM(Y32,AT32,BO32)</f>
        <v>703</v>
      </c>
      <c r="E32" s="292">
        <f>SUM(Z32,AU32,BP32)</f>
        <v>61</v>
      </c>
      <c r="F32" s="292">
        <f>SUM(AA32,AV32,BQ32)</f>
        <v>1</v>
      </c>
      <c r="G32" s="292">
        <f>SUM(AB32,AW32,BR32)</f>
        <v>0</v>
      </c>
      <c r="H32" s="292">
        <f>SUM(AC32,AX32,BS32)</f>
        <v>119</v>
      </c>
      <c r="I32" s="292">
        <f>SUM(AD32,AY32,BT32)</f>
        <v>138</v>
      </c>
      <c r="J32" s="292">
        <f>SUM(AE32,AZ32,BU32)</f>
        <v>63</v>
      </c>
      <c r="K32" s="292">
        <f>SUM(AF32,BA32,BV32)</f>
        <v>0</v>
      </c>
      <c r="L32" s="292">
        <f>SUM(AG32,BB32,BW32)</f>
        <v>0</v>
      </c>
      <c r="M32" s="292">
        <f>SUM(AH32,BC32,BX32)</f>
        <v>0</v>
      </c>
      <c r="N32" s="292">
        <f>SUM(AI32,BD32,BY32)</f>
        <v>30</v>
      </c>
      <c r="O32" s="292">
        <f>SUM(AJ32,BE32,BZ32)</f>
        <v>0</v>
      </c>
      <c r="P32" s="292">
        <f>SUM(AK32,BF32,CA32)</f>
        <v>0</v>
      </c>
      <c r="Q32" s="292">
        <f>SUM(AL32,BG32,CB32)</f>
        <v>0</v>
      </c>
      <c r="R32" s="292">
        <f>SUM(AM32,BH32,CC32)</f>
        <v>0</v>
      </c>
      <c r="S32" s="292">
        <f>SUM(AN32,BI32,CD32)</f>
        <v>0</v>
      </c>
      <c r="T32" s="292">
        <f>SUM(AO32,BJ32,CE32)</f>
        <v>0</v>
      </c>
      <c r="U32" s="292">
        <f>SUM(AP32,BK32,CF32)</f>
        <v>0</v>
      </c>
      <c r="V32" s="292">
        <f>SUM(AQ32,BL32,CG32)</f>
        <v>281</v>
      </c>
      <c r="W32" s="292">
        <f>SUM(AR32,BM32,CH32)</f>
        <v>0</v>
      </c>
      <c r="X32" s="292">
        <f>SUM(AS32,BN32,CI32)</f>
        <v>10</v>
      </c>
      <c r="Y32" s="292">
        <f>SUM(Z32:AS32)</f>
        <v>0</v>
      </c>
      <c r="Z32" s="292">
        <v>0</v>
      </c>
      <c r="AA32" s="292">
        <v>0</v>
      </c>
      <c r="AB32" s="292"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5">
        <v>0</v>
      </c>
      <c r="AJ32" s="295" t="s">
        <v>884</v>
      </c>
      <c r="AK32" s="295" t="s">
        <v>884</v>
      </c>
      <c r="AL32" s="295" t="s">
        <v>884</v>
      </c>
      <c r="AM32" s="295" t="s">
        <v>884</v>
      </c>
      <c r="AN32" s="295" t="s">
        <v>884</v>
      </c>
      <c r="AO32" s="295" t="s">
        <v>884</v>
      </c>
      <c r="AP32" s="295" t="s">
        <v>884</v>
      </c>
      <c r="AQ32" s="295" t="s">
        <v>884</v>
      </c>
      <c r="AR32" s="292">
        <v>0</v>
      </c>
      <c r="AS32" s="292">
        <v>0</v>
      </c>
      <c r="AT32" s="292">
        <f>施設資源化量内訳!D32</f>
        <v>703</v>
      </c>
      <c r="AU32" s="292">
        <f>施設資源化量内訳!E32</f>
        <v>61</v>
      </c>
      <c r="AV32" s="292">
        <f>施設資源化量内訳!F32</f>
        <v>1</v>
      </c>
      <c r="AW32" s="292">
        <f>施設資源化量内訳!G32</f>
        <v>0</v>
      </c>
      <c r="AX32" s="292">
        <f>施設資源化量内訳!H32</f>
        <v>119</v>
      </c>
      <c r="AY32" s="292">
        <f>施設資源化量内訳!I32</f>
        <v>138</v>
      </c>
      <c r="AZ32" s="292">
        <f>施設資源化量内訳!J32</f>
        <v>63</v>
      </c>
      <c r="BA32" s="292">
        <f>施設資源化量内訳!K32</f>
        <v>0</v>
      </c>
      <c r="BB32" s="292">
        <f>施設資源化量内訳!L32</f>
        <v>0</v>
      </c>
      <c r="BC32" s="292">
        <f>施設資源化量内訳!M32</f>
        <v>0</v>
      </c>
      <c r="BD32" s="292">
        <f>施設資源化量内訳!N32</f>
        <v>30</v>
      </c>
      <c r="BE32" s="292">
        <f>施設資源化量内訳!O32</f>
        <v>0</v>
      </c>
      <c r="BF32" s="292">
        <f>施設資源化量内訳!P32</f>
        <v>0</v>
      </c>
      <c r="BG32" s="292">
        <f>施設資源化量内訳!Q32</f>
        <v>0</v>
      </c>
      <c r="BH32" s="292">
        <f>施設資源化量内訳!R32</f>
        <v>0</v>
      </c>
      <c r="BI32" s="292">
        <f>施設資源化量内訳!S32</f>
        <v>0</v>
      </c>
      <c r="BJ32" s="292">
        <f>施設資源化量内訳!T32</f>
        <v>0</v>
      </c>
      <c r="BK32" s="292">
        <f>施設資源化量内訳!U32</f>
        <v>0</v>
      </c>
      <c r="BL32" s="292">
        <f>施設資源化量内訳!V32</f>
        <v>281</v>
      </c>
      <c r="BM32" s="292">
        <f>施設資源化量内訳!W32</f>
        <v>0</v>
      </c>
      <c r="BN32" s="292">
        <f>施設資源化量内訳!X32</f>
        <v>10</v>
      </c>
      <c r="BO32" s="292">
        <f>SUM(BP32:CI32)</f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5" t="s">
        <v>884</v>
      </c>
      <c r="CA32" s="295" t="s">
        <v>884</v>
      </c>
      <c r="CB32" s="295" t="s">
        <v>884</v>
      </c>
      <c r="CC32" s="295" t="s">
        <v>884</v>
      </c>
      <c r="CD32" s="295" t="s">
        <v>884</v>
      </c>
      <c r="CE32" s="295" t="s">
        <v>884</v>
      </c>
      <c r="CF32" s="295" t="s">
        <v>884</v>
      </c>
      <c r="CG32" s="295" t="s">
        <v>884</v>
      </c>
      <c r="CH32" s="292">
        <v>0</v>
      </c>
      <c r="CI32" s="292">
        <v>0</v>
      </c>
      <c r="CJ32" s="293" t="s">
        <v>772</v>
      </c>
    </row>
    <row r="33" spans="1:88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SUM(Y33,AT33,BO33)</f>
        <v>877</v>
      </c>
      <c r="E33" s="292">
        <f>SUM(Z33,AU33,BP33)</f>
        <v>162</v>
      </c>
      <c r="F33" s="292">
        <f>SUM(AA33,AV33,BQ33)</f>
        <v>2</v>
      </c>
      <c r="G33" s="292">
        <f>SUM(AB33,AW33,BR33)</f>
        <v>103</v>
      </c>
      <c r="H33" s="292">
        <f>SUM(AC33,AX33,BS33)</f>
        <v>141</v>
      </c>
      <c r="I33" s="292">
        <f>SUM(AD33,AY33,BT33)</f>
        <v>238</v>
      </c>
      <c r="J33" s="292">
        <f>SUM(AE33,AZ33,BU33)</f>
        <v>123</v>
      </c>
      <c r="K33" s="292">
        <f>SUM(AF33,BA33,BV33)</f>
        <v>0</v>
      </c>
      <c r="L33" s="292">
        <f>SUM(AG33,BB33,BW33)</f>
        <v>0</v>
      </c>
      <c r="M33" s="292">
        <f>SUM(AH33,BC33,BX33)</f>
        <v>5</v>
      </c>
      <c r="N33" s="292">
        <f>SUM(AI33,BD33,BY33)</f>
        <v>39</v>
      </c>
      <c r="O33" s="292">
        <f>SUM(AJ33,BE33,BZ33)</f>
        <v>0</v>
      </c>
      <c r="P33" s="292">
        <f>SUM(AK33,BF33,CA33)</f>
        <v>0</v>
      </c>
      <c r="Q33" s="292">
        <f>SUM(AL33,BG33,CB33)</f>
        <v>0</v>
      </c>
      <c r="R33" s="292">
        <f>SUM(AM33,BH33,CC33)</f>
        <v>0</v>
      </c>
      <c r="S33" s="292">
        <f>SUM(AN33,BI33,CD33)</f>
        <v>0</v>
      </c>
      <c r="T33" s="292">
        <f>SUM(AO33,BJ33,CE33)</f>
        <v>0</v>
      </c>
      <c r="U33" s="292">
        <f>SUM(AP33,BK33,CF33)</f>
        <v>0</v>
      </c>
      <c r="V33" s="292">
        <f>SUM(AQ33,BL33,CG33)</f>
        <v>0</v>
      </c>
      <c r="W33" s="292">
        <f>SUM(AR33,BM33,CH33)</f>
        <v>11</v>
      </c>
      <c r="X33" s="292">
        <f>SUM(AS33,BN33,CI33)</f>
        <v>53</v>
      </c>
      <c r="Y33" s="292">
        <f>SUM(Z33:AS33)</f>
        <v>600</v>
      </c>
      <c r="Z33" s="292">
        <v>83</v>
      </c>
      <c r="AA33" s="292">
        <v>2</v>
      </c>
      <c r="AB33" s="292">
        <v>49</v>
      </c>
      <c r="AC33" s="292">
        <v>58</v>
      </c>
      <c r="AD33" s="292">
        <v>235</v>
      </c>
      <c r="AE33" s="292">
        <v>123</v>
      </c>
      <c r="AF33" s="292">
        <v>0</v>
      </c>
      <c r="AG33" s="292">
        <v>0</v>
      </c>
      <c r="AH33" s="292">
        <v>0</v>
      </c>
      <c r="AI33" s="295">
        <v>39</v>
      </c>
      <c r="AJ33" s="295" t="s">
        <v>884</v>
      </c>
      <c r="AK33" s="295" t="s">
        <v>884</v>
      </c>
      <c r="AL33" s="295" t="s">
        <v>884</v>
      </c>
      <c r="AM33" s="295" t="s">
        <v>884</v>
      </c>
      <c r="AN33" s="295" t="s">
        <v>884</v>
      </c>
      <c r="AO33" s="295" t="s">
        <v>884</v>
      </c>
      <c r="AP33" s="295" t="s">
        <v>884</v>
      </c>
      <c r="AQ33" s="295" t="s">
        <v>884</v>
      </c>
      <c r="AR33" s="292">
        <v>11</v>
      </c>
      <c r="AS33" s="292">
        <v>0</v>
      </c>
      <c r="AT33" s="292">
        <f>施設資源化量内訳!D33</f>
        <v>159</v>
      </c>
      <c r="AU33" s="292">
        <f>施設資源化量内訳!E33</f>
        <v>0</v>
      </c>
      <c r="AV33" s="292">
        <f>施設資源化量内訳!F33</f>
        <v>0</v>
      </c>
      <c r="AW33" s="292">
        <f>施設資源化量内訳!G33</f>
        <v>23</v>
      </c>
      <c r="AX33" s="292">
        <f>施設資源化量内訳!H33</f>
        <v>77</v>
      </c>
      <c r="AY33" s="292">
        <f>施設資源化量内訳!I33</f>
        <v>1</v>
      </c>
      <c r="AZ33" s="292">
        <f>施設資源化量内訳!J33</f>
        <v>0</v>
      </c>
      <c r="BA33" s="292">
        <f>施設資源化量内訳!K33</f>
        <v>0</v>
      </c>
      <c r="BB33" s="292">
        <f>施設資源化量内訳!L33</f>
        <v>0</v>
      </c>
      <c r="BC33" s="292">
        <f>施設資源化量内訳!M33</f>
        <v>5</v>
      </c>
      <c r="BD33" s="292">
        <f>施設資源化量内訳!N33</f>
        <v>0</v>
      </c>
      <c r="BE33" s="292">
        <f>施設資源化量内訳!O33</f>
        <v>0</v>
      </c>
      <c r="BF33" s="292">
        <f>施設資源化量内訳!P33</f>
        <v>0</v>
      </c>
      <c r="BG33" s="292">
        <f>施設資源化量内訳!Q33</f>
        <v>0</v>
      </c>
      <c r="BH33" s="292">
        <f>施設資源化量内訳!R33</f>
        <v>0</v>
      </c>
      <c r="BI33" s="292">
        <f>施設資源化量内訳!S33</f>
        <v>0</v>
      </c>
      <c r="BJ33" s="292">
        <f>施設資源化量内訳!T33</f>
        <v>0</v>
      </c>
      <c r="BK33" s="292">
        <f>施設資源化量内訳!U33</f>
        <v>0</v>
      </c>
      <c r="BL33" s="292">
        <f>施設資源化量内訳!V33</f>
        <v>0</v>
      </c>
      <c r="BM33" s="292">
        <f>施設資源化量内訳!W33</f>
        <v>0</v>
      </c>
      <c r="BN33" s="292">
        <f>施設資源化量内訳!X33</f>
        <v>53</v>
      </c>
      <c r="BO33" s="292">
        <f>SUM(BP33:CI33)</f>
        <v>118</v>
      </c>
      <c r="BP33" s="292">
        <v>79</v>
      </c>
      <c r="BQ33" s="292">
        <v>0</v>
      </c>
      <c r="BR33" s="292">
        <v>31</v>
      </c>
      <c r="BS33" s="292">
        <v>6</v>
      </c>
      <c r="BT33" s="292">
        <v>2</v>
      </c>
      <c r="BU33" s="292">
        <v>0</v>
      </c>
      <c r="BV33" s="292">
        <v>0</v>
      </c>
      <c r="BW33" s="292">
        <v>0</v>
      </c>
      <c r="BX33" s="292">
        <v>0</v>
      </c>
      <c r="BY33" s="292">
        <v>0</v>
      </c>
      <c r="BZ33" s="295" t="s">
        <v>884</v>
      </c>
      <c r="CA33" s="295" t="s">
        <v>884</v>
      </c>
      <c r="CB33" s="295" t="s">
        <v>884</v>
      </c>
      <c r="CC33" s="295" t="s">
        <v>884</v>
      </c>
      <c r="CD33" s="295" t="s">
        <v>884</v>
      </c>
      <c r="CE33" s="295" t="s">
        <v>884</v>
      </c>
      <c r="CF33" s="295" t="s">
        <v>884</v>
      </c>
      <c r="CG33" s="295" t="s">
        <v>884</v>
      </c>
      <c r="CH33" s="292">
        <v>0</v>
      </c>
      <c r="CI33" s="292">
        <v>0</v>
      </c>
      <c r="CJ33" s="293" t="s">
        <v>772</v>
      </c>
    </row>
    <row r="34" spans="1:88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SUM(Y34,AT34,BO34)</f>
        <v>404</v>
      </c>
      <c r="E34" s="292">
        <f>SUM(Z34,AU34,BP34)</f>
        <v>60</v>
      </c>
      <c r="F34" s="292">
        <f>SUM(AA34,AV34,BQ34)</f>
        <v>6</v>
      </c>
      <c r="G34" s="292">
        <f>SUM(AB34,AW34,BR34)</f>
        <v>0</v>
      </c>
      <c r="H34" s="292">
        <f>SUM(AC34,AX34,BS34)</f>
        <v>137</v>
      </c>
      <c r="I34" s="292">
        <f>SUM(AD34,AY34,BT34)</f>
        <v>113</v>
      </c>
      <c r="J34" s="292">
        <f>SUM(AE34,AZ34,BU34)</f>
        <v>64</v>
      </c>
      <c r="K34" s="292">
        <f>SUM(AF34,BA34,BV34)</f>
        <v>0</v>
      </c>
      <c r="L34" s="292">
        <f>SUM(AG34,BB34,BW34)</f>
        <v>0</v>
      </c>
      <c r="M34" s="292">
        <f>SUM(AH34,BC34,BX34)</f>
        <v>4</v>
      </c>
      <c r="N34" s="292">
        <f>SUM(AI34,BD34,BY34)</f>
        <v>20</v>
      </c>
      <c r="O34" s="292">
        <f>SUM(AJ34,BE34,BZ34)</f>
        <v>0</v>
      </c>
      <c r="P34" s="292">
        <f>SUM(AK34,BF34,CA34)</f>
        <v>0</v>
      </c>
      <c r="Q34" s="292">
        <f>SUM(AL34,BG34,CB34)</f>
        <v>0</v>
      </c>
      <c r="R34" s="292">
        <f>SUM(AM34,BH34,CC34)</f>
        <v>0</v>
      </c>
      <c r="S34" s="292">
        <f>SUM(AN34,BI34,CD34)</f>
        <v>0</v>
      </c>
      <c r="T34" s="292">
        <f>SUM(AO34,BJ34,CE34)</f>
        <v>0</v>
      </c>
      <c r="U34" s="292">
        <f>SUM(AP34,BK34,CF34)</f>
        <v>0</v>
      </c>
      <c r="V34" s="292">
        <f>SUM(AQ34,BL34,CG34)</f>
        <v>0</v>
      </c>
      <c r="W34" s="292">
        <f>SUM(AR34,BM34,CH34)</f>
        <v>0</v>
      </c>
      <c r="X34" s="292">
        <f>SUM(AS34,BN34,CI34)</f>
        <v>0</v>
      </c>
      <c r="Y34" s="292">
        <f>SUM(Z34:AS34)</f>
        <v>0</v>
      </c>
      <c r="Z34" s="292">
        <v>0</v>
      </c>
      <c r="AA34" s="292">
        <v>0</v>
      </c>
      <c r="AB34" s="292"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5">
        <v>0</v>
      </c>
      <c r="AJ34" s="295" t="s">
        <v>884</v>
      </c>
      <c r="AK34" s="295" t="s">
        <v>884</v>
      </c>
      <c r="AL34" s="295" t="s">
        <v>884</v>
      </c>
      <c r="AM34" s="295" t="s">
        <v>884</v>
      </c>
      <c r="AN34" s="295" t="s">
        <v>884</v>
      </c>
      <c r="AO34" s="295" t="s">
        <v>884</v>
      </c>
      <c r="AP34" s="295" t="s">
        <v>884</v>
      </c>
      <c r="AQ34" s="295" t="s">
        <v>884</v>
      </c>
      <c r="AR34" s="292">
        <v>0</v>
      </c>
      <c r="AS34" s="292">
        <v>0</v>
      </c>
      <c r="AT34" s="292">
        <f>施設資源化量内訳!D34</f>
        <v>404</v>
      </c>
      <c r="AU34" s="292">
        <f>施設資源化量内訳!E34</f>
        <v>60</v>
      </c>
      <c r="AV34" s="292">
        <f>施設資源化量内訳!F34</f>
        <v>6</v>
      </c>
      <c r="AW34" s="292">
        <f>施設資源化量内訳!G34</f>
        <v>0</v>
      </c>
      <c r="AX34" s="292">
        <f>施設資源化量内訳!H34</f>
        <v>137</v>
      </c>
      <c r="AY34" s="292">
        <f>施設資源化量内訳!I34</f>
        <v>113</v>
      </c>
      <c r="AZ34" s="292">
        <f>施設資源化量内訳!J34</f>
        <v>64</v>
      </c>
      <c r="BA34" s="292">
        <f>施設資源化量内訳!K34</f>
        <v>0</v>
      </c>
      <c r="BB34" s="292">
        <f>施設資源化量内訳!L34</f>
        <v>0</v>
      </c>
      <c r="BC34" s="292">
        <f>施設資源化量内訳!M34</f>
        <v>4</v>
      </c>
      <c r="BD34" s="292">
        <f>施設資源化量内訳!N34</f>
        <v>20</v>
      </c>
      <c r="BE34" s="292">
        <f>施設資源化量内訳!O34</f>
        <v>0</v>
      </c>
      <c r="BF34" s="292">
        <f>施設資源化量内訳!P34</f>
        <v>0</v>
      </c>
      <c r="BG34" s="292">
        <f>施設資源化量内訳!Q34</f>
        <v>0</v>
      </c>
      <c r="BH34" s="292">
        <f>施設資源化量内訳!R34</f>
        <v>0</v>
      </c>
      <c r="BI34" s="292">
        <f>施設資源化量内訳!S34</f>
        <v>0</v>
      </c>
      <c r="BJ34" s="292">
        <f>施設資源化量内訳!T34</f>
        <v>0</v>
      </c>
      <c r="BK34" s="292">
        <f>施設資源化量内訳!U34</f>
        <v>0</v>
      </c>
      <c r="BL34" s="292">
        <f>施設資源化量内訳!V34</f>
        <v>0</v>
      </c>
      <c r="BM34" s="292">
        <f>施設資源化量内訳!W34</f>
        <v>0</v>
      </c>
      <c r="BN34" s="292">
        <f>施設資源化量内訳!X34</f>
        <v>0</v>
      </c>
      <c r="BO34" s="292">
        <f>SUM(BP34:CI34)</f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5" t="s">
        <v>884</v>
      </c>
      <c r="CA34" s="295" t="s">
        <v>884</v>
      </c>
      <c r="CB34" s="295" t="s">
        <v>884</v>
      </c>
      <c r="CC34" s="295" t="s">
        <v>884</v>
      </c>
      <c r="CD34" s="295" t="s">
        <v>884</v>
      </c>
      <c r="CE34" s="295" t="s">
        <v>884</v>
      </c>
      <c r="CF34" s="295" t="s">
        <v>884</v>
      </c>
      <c r="CG34" s="295" t="s">
        <v>884</v>
      </c>
      <c r="CH34" s="292">
        <v>0</v>
      </c>
      <c r="CI34" s="292">
        <v>0</v>
      </c>
      <c r="CJ34" s="293" t="s">
        <v>772</v>
      </c>
    </row>
    <row r="35" spans="1:88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SUM(Y35,AT35,BO35)</f>
        <v>2085</v>
      </c>
      <c r="E35" s="292">
        <f>SUM(Z35,AU35,BP35)</f>
        <v>321</v>
      </c>
      <c r="F35" s="292">
        <f>SUM(AA35,AV35,BQ35)</f>
        <v>10</v>
      </c>
      <c r="G35" s="292">
        <f>SUM(AB35,AW35,BR35)</f>
        <v>0</v>
      </c>
      <c r="H35" s="292">
        <f>SUM(AC35,AX35,BS35)</f>
        <v>303</v>
      </c>
      <c r="I35" s="292">
        <f>SUM(AD35,AY35,BT35)</f>
        <v>254</v>
      </c>
      <c r="J35" s="292">
        <f>SUM(AE35,AZ35,BU35)</f>
        <v>104</v>
      </c>
      <c r="K35" s="292">
        <f>SUM(AF35,BA35,BV35)</f>
        <v>0</v>
      </c>
      <c r="L35" s="292">
        <f>SUM(AG35,BB35,BW35)</f>
        <v>0</v>
      </c>
      <c r="M35" s="292">
        <f>SUM(AH35,BC35,BX35)</f>
        <v>0</v>
      </c>
      <c r="N35" s="292">
        <f>SUM(AI35,BD35,BY35)</f>
        <v>41</v>
      </c>
      <c r="O35" s="292">
        <f>SUM(AJ35,BE35,BZ35)</f>
        <v>29</v>
      </c>
      <c r="P35" s="292">
        <f>SUM(AK35,BF35,CA35)</f>
        <v>241</v>
      </c>
      <c r="Q35" s="292">
        <f>SUM(AL35,BG35,CB35)</f>
        <v>228</v>
      </c>
      <c r="R35" s="292">
        <f>SUM(AM35,BH35,CC35)</f>
        <v>0</v>
      </c>
      <c r="S35" s="292">
        <f>SUM(AN35,BI35,CD35)</f>
        <v>0</v>
      </c>
      <c r="T35" s="292">
        <f>SUM(AO35,BJ35,CE35)</f>
        <v>0</v>
      </c>
      <c r="U35" s="292">
        <f>SUM(AP35,BK35,CF35)</f>
        <v>0</v>
      </c>
      <c r="V35" s="292">
        <f>SUM(AQ35,BL35,CG35)</f>
        <v>0</v>
      </c>
      <c r="W35" s="292">
        <f>SUM(AR35,BM35,CH35)</f>
        <v>26</v>
      </c>
      <c r="X35" s="292">
        <f>SUM(AS35,BN35,CI35)</f>
        <v>528</v>
      </c>
      <c r="Y35" s="292">
        <f>SUM(Z35:AS35)</f>
        <v>353</v>
      </c>
      <c r="Z35" s="292">
        <v>142</v>
      </c>
      <c r="AA35" s="292">
        <v>10</v>
      </c>
      <c r="AB35" s="292">
        <v>0</v>
      </c>
      <c r="AC35" s="292">
        <v>146</v>
      </c>
      <c r="AD35" s="292">
        <v>14</v>
      </c>
      <c r="AE35" s="292">
        <v>0</v>
      </c>
      <c r="AF35" s="292">
        <v>0</v>
      </c>
      <c r="AG35" s="292">
        <v>0</v>
      </c>
      <c r="AH35" s="292">
        <v>0</v>
      </c>
      <c r="AI35" s="295">
        <v>41</v>
      </c>
      <c r="AJ35" s="295" t="s">
        <v>884</v>
      </c>
      <c r="AK35" s="295" t="s">
        <v>884</v>
      </c>
      <c r="AL35" s="295" t="s">
        <v>884</v>
      </c>
      <c r="AM35" s="295" t="s">
        <v>884</v>
      </c>
      <c r="AN35" s="295" t="s">
        <v>884</v>
      </c>
      <c r="AO35" s="295" t="s">
        <v>884</v>
      </c>
      <c r="AP35" s="295" t="s">
        <v>884</v>
      </c>
      <c r="AQ35" s="295" t="s">
        <v>884</v>
      </c>
      <c r="AR35" s="292">
        <v>0</v>
      </c>
      <c r="AS35" s="292">
        <v>0</v>
      </c>
      <c r="AT35" s="292">
        <f>施設資源化量内訳!D35</f>
        <v>1540</v>
      </c>
      <c r="AU35" s="292">
        <f>施設資源化量内訳!E35</f>
        <v>0</v>
      </c>
      <c r="AV35" s="292">
        <f>施設資源化量内訳!F35</f>
        <v>0</v>
      </c>
      <c r="AW35" s="292">
        <f>施設資源化量内訳!G35</f>
        <v>0</v>
      </c>
      <c r="AX35" s="292">
        <f>施設資源化量内訳!H35</f>
        <v>145</v>
      </c>
      <c r="AY35" s="292">
        <f>施設資源化量内訳!I35</f>
        <v>240</v>
      </c>
      <c r="AZ35" s="292">
        <f>施設資源化量内訳!J35</f>
        <v>104</v>
      </c>
      <c r="BA35" s="292">
        <f>施設資源化量内訳!K35</f>
        <v>0</v>
      </c>
      <c r="BB35" s="292">
        <f>施設資源化量内訳!L35</f>
        <v>0</v>
      </c>
      <c r="BC35" s="292">
        <f>施設資源化量内訳!M35</f>
        <v>0</v>
      </c>
      <c r="BD35" s="292">
        <f>施設資源化量内訳!N35</f>
        <v>0</v>
      </c>
      <c r="BE35" s="292">
        <f>施設資源化量内訳!O35</f>
        <v>29</v>
      </c>
      <c r="BF35" s="292">
        <f>施設資源化量内訳!P35</f>
        <v>241</v>
      </c>
      <c r="BG35" s="292">
        <f>施設資源化量内訳!Q35</f>
        <v>228</v>
      </c>
      <c r="BH35" s="292">
        <f>施設資源化量内訳!R35</f>
        <v>0</v>
      </c>
      <c r="BI35" s="292">
        <f>施設資源化量内訳!S35</f>
        <v>0</v>
      </c>
      <c r="BJ35" s="292">
        <f>施設資源化量内訳!T35</f>
        <v>0</v>
      </c>
      <c r="BK35" s="292">
        <f>施設資源化量内訳!U35</f>
        <v>0</v>
      </c>
      <c r="BL35" s="292">
        <f>施設資源化量内訳!V35</f>
        <v>0</v>
      </c>
      <c r="BM35" s="292">
        <f>施設資源化量内訳!W35</f>
        <v>26</v>
      </c>
      <c r="BN35" s="292">
        <f>施設資源化量内訳!X35</f>
        <v>527</v>
      </c>
      <c r="BO35" s="292">
        <f>SUM(BP35:CI35)</f>
        <v>192</v>
      </c>
      <c r="BP35" s="292">
        <v>179</v>
      </c>
      <c r="BQ35" s="292">
        <v>0</v>
      </c>
      <c r="BR35" s="292">
        <v>0</v>
      </c>
      <c r="BS35" s="292">
        <v>12</v>
      </c>
      <c r="BT35" s="292">
        <v>0</v>
      </c>
      <c r="BU35" s="292">
        <v>0</v>
      </c>
      <c r="BV35" s="292">
        <v>0</v>
      </c>
      <c r="BW35" s="292">
        <v>0</v>
      </c>
      <c r="BX35" s="292">
        <v>0</v>
      </c>
      <c r="BY35" s="292">
        <v>0</v>
      </c>
      <c r="BZ35" s="295" t="s">
        <v>884</v>
      </c>
      <c r="CA35" s="295" t="s">
        <v>884</v>
      </c>
      <c r="CB35" s="295" t="s">
        <v>884</v>
      </c>
      <c r="CC35" s="295" t="s">
        <v>884</v>
      </c>
      <c r="CD35" s="295" t="s">
        <v>884</v>
      </c>
      <c r="CE35" s="295" t="s">
        <v>884</v>
      </c>
      <c r="CF35" s="295" t="s">
        <v>884</v>
      </c>
      <c r="CG35" s="295" t="s">
        <v>884</v>
      </c>
      <c r="CH35" s="292">
        <v>0</v>
      </c>
      <c r="CI35" s="292">
        <v>1</v>
      </c>
      <c r="CJ35" s="293" t="s">
        <v>762</v>
      </c>
    </row>
    <row r="36" spans="1:88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SUM(Y36,AT36,BO36)</f>
        <v>25</v>
      </c>
      <c r="E36" s="292">
        <f>SUM(Z36,AU36,BP36)</f>
        <v>0</v>
      </c>
      <c r="F36" s="292">
        <f>SUM(AA36,AV36,BQ36)</f>
        <v>0</v>
      </c>
      <c r="G36" s="292">
        <f>SUM(AB36,AW36,BR36)</f>
        <v>0</v>
      </c>
      <c r="H36" s="292">
        <f>SUM(AC36,AX36,BS36)</f>
        <v>17</v>
      </c>
      <c r="I36" s="292">
        <f>SUM(AD36,AY36,BT36)</f>
        <v>1</v>
      </c>
      <c r="J36" s="292">
        <f>SUM(AE36,AZ36,BU36)</f>
        <v>7</v>
      </c>
      <c r="K36" s="292">
        <f>SUM(AF36,BA36,BV36)</f>
        <v>0</v>
      </c>
      <c r="L36" s="292">
        <f>SUM(AG36,BB36,BW36)</f>
        <v>0</v>
      </c>
      <c r="M36" s="292">
        <f>SUM(AH36,BC36,BX36)</f>
        <v>0</v>
      </c>
      <c r="N36" s="292">
        <f>SUM(AI36,BD36,BY36)</f>
        <v>0</v>
      </c>
      <c r="O36" s="292">
        <f>SUM(AJ36,BE36,BZ36)</f>
        <v>0</v>
      </c>
      <c r="P36" s="292">
        <f>SUM(AK36,BF36,CA36)</f>
        <v>0</v>
      </c>
      <c r="Q36" s="292">
        <f>SUM(AL36,BG36,CB36)</f>
        <v>0</v>
      </c>
      <c r="R36" s="292">
        <f>SUM(AM36,BH36,CC36)</f>
        <v>0</v>
      </c>
      <c r="S36" s="292">
        <f>SUM(AN36,BI36,CD36)</f>
        <v>0</v>
      </c>
      <c r="T36" s="292">
        <f>SUM(AO36,BJ36,CE36)</f>
        <v>0</v>
      </c>
      <c r="U36" s="292">
        <f>SUM(AP36,BK36,CF36)</f>
        <v>0</v>
      </c>
      <c r="V36" s="292">
        <f>SUM(AQ36,BL36,CG36)</f>
        <v>0</v>
      </c>
      <c r="W36" s="292">
        <f>SUM(AR36,BM36,CH36)</f>
        <v>0</v>
      </c>
      <c r="X36" s="292">
        <f>SUM(AS36,BN36,CI36)</f>
        <v>0</v>
      </c>
      <c r="Y36" s="292">
        <f>SUM(Z36:AS36)</f>
        <v>25</v>
      </c>
      <c r="Z36" s="292">
        <v>0</v>
      </c>
      <c r="AA36" s="292">
        <v>0</v>
      </c>
      <c r="AB36" s="292">
        <v>0</v>
      </c>
      <c r="AC36" s="292">
        <v>17</v>
      </c>
      <c r="AD36" s="292">
        <v>1</v>
      </c>
      <c r="AE36" s="292">
        <v>7</v>
      </c>
      <c r="AF36" s="292">
        <v>0</v>
      </c>
      <c r="AG36" s="292">
        <v>0</v>
      </c>
      <c r="AH36" s="292">
        <v>0</v>
      </c>
      <c r="AI36" s="295">
        <v>0</v>
      </c>
      <c r="AJ36" s="295" t="s">
        <v>884</v>
      </c>
      <c r="AK36" s="295" t="s">
        <v>884</v>
      </c>
      <c r="AL36" s="295" t="s">
        <v>884</v>
      </c>
      <c r="AM36" s="295" t="s">
        <v>884</v>
      </c>
      <c r="AN36" s="295" t="s">
        <v>884</v>
      </c>
      <c r="AO36" s="295" t="s">
        <v>884</v>
      </c>
      <c r="AP36" s="295" t="s">
        <v>884</v>
      </c>
      <c r="AQ36" s="295" t="s">
        <v>884</v>
      </c>
      <c r="AR36" s="292">
        <v>0</v>
      </c>
      <c r="AS36" s="292">
        <v>0</v>
      </c>
      <c r="AT36" s="292">
        <f>施設資源化量内訳!D36</f>
        <v>0</v>
      </c>
      <c r="AU36" s="292">
        <f>施設資源化量内訳!E36</f>
        <v>0</v>
      </c>
      <c r="AV36" s="292">
        <f>施設資源化量内訳!F36</f>
        <v>0</v>
      </c>
      <c r="AW36" s="292">
        <f>施設資源化量内訳!G36</f>
        <v>0</v>
      </c>
      <c r="AX36" s="292">
        <f>施設資源化量内訳!H36</f>
        <v>0</v>
      </c>
      <c r="AY36" s="292">
        <f>施設資源化量内訳!I36</f>
        <v>0</v>
      </c>
      <c r="AZ36" s="292">
        <f>施設資源化量内訳!J36</f>
        <v>0</v>
      </c>
      <c r="BA36" s="292">
        <f>施設資源化量内訳!K36</f>
        <v>0</v>
      </c>
      <c r="BB36" s="292">
        <f>施設資源化量内訳!L36</f>
        <v>0</v>
      </c>
      <c r="BC36" s="292">
        <f>施設資源化量内訳!M36</f>
        <v>0</v>
      </c>
      <c r="BD36" s="292">
        <f>施設資源化量内訳!N36</f>
        <v>0</v>
      </c>
      <c r="BE36" s="292">
        <f>施設資源化量内訳!O36</f>
        <v>0</v>
      </c>
      <c r="BF36" s="292">
        <f>施設資源化量内訳!P36</f>
        <v>0</v>
      </c>
      <c r="BG36" s="292">
        <f>施設資源化量内訳!Q36</f>
        <v>0</v>
      </c>
      <c r="BH36" s="292">
        <f>施設資源化量内訳!R36</f>
        <v>0</v>
      </c>
      <c r="BI36" s="292">
        <f>施設資源化量内訳!S36</f>
        <v>0</v>
      </c>
      <c r="BJ36" s="292">
        <f>施設資源化量内訳!T36</f>
        <v>0</v>
      </c>
      <c r="BK36" s="292">
        <f>施設資源化量内訳!U36</f>
        <v>0</v>
      </c>
      <c r="BL36" s="292">
        <f>施設資源化量内訳!V36</f>
        <v>0</v>
      </c>
      <c r="BM36" s="292">
        <f>施設資源化量内訳!W36</f>
        <v>0</v>
      </c>
      <c r="BN36" s="292">
        <f>施設資源化量内訳!X36</f>
        <v>0</v>
      </c>
      <c r="BO36" s="292">
        <f>SUM(BP36:CI36)</f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v>0</v>
      </c>
      <c r="BV36" s="292">
        <v>0</v>
      </c>
      <c r="BW36" s="292">
        <v>0</v>
      </c>
      <c r="BX36" s="292">
        <v>0</v>
      </c>
      <c r="BY36" s="292">
        <v>0</v>
      </c>
      <c r="BZ36" s="295" t="s">
        <v>884</v>
      </c>
      <c r="CA36" s="295" t="s">
        <v>884</v>
      </c>
      <c r="CB36" s="295" t="s">
        <v>884</v>
      </c>
      <c r="CC36" s="295" t="s">
        <v>884</v>
      </c>
      <c r="CD36" s="295" t="s">
        <v>884</v>
      </c>
      <c r="CE36" s="295" t="s">
        <v>884</v>
      </c>
      <c r="CF36" s="295" t="s">
        <v>884</v>
      </c>
      <c r="CG36" s="295" t="s">
        <v>884</v>
      </c>
      <c r="CH36" s="292">
        <v>0</v>
      </c>
      <c r="CI36" s="292">
        <v>0</v>
      </c>
      <c r="CJ36" s="293" t="s">
        <v>762</v>
      </c>
    </row>
    <row r="37" spans="1:88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SUM(Y37,AT37,BO37)</f>
        <v>154</v>
      </c>
      <c r="E37" s="292">
        <f>SUM(Z37,AU37,BP37)</f>
        <v>91</v>
      </c>
      <c r="F37" s="292">
        <f>SUM(AA37,AV37,BQ37)</f>
        <v>0</v>
      </c>
      <c r="G37" s="292">
        <f>SUM(AB37,AW37,BR37)</f>
        <v>0</v>
      </c>
      <c r="H37" s="292">
        <f>SUM(AC37,AX37,BS37)</f>
        <v>20</v>
      </c>
      <c r="I37" s="292">
        <f>SUM(AD37,AY37,BT37)</f>
        <v>27</v>
      </c>
      <c r="J37" s="292">
        <f>SUM(AE37,AZ37,BU37)</f>
        <v>11</v>
      </c>
      <c r="K37" s="292">
        <f>SUM(AF37,BA37,BV37)</f>
        <v>0</v>
      </c>
      <c r="L37" s="292">
        <f>SUM(AG37,BB37,BW37)</f>
        <v>0</v>
      </c>
      <c r="M37" s="292">
        <f>SUM(AH37,BC37,BX37)</f>
        <v>0</v>
      </c>
      <c r="N37" s="292">
        <f>SUM(AI37,BD37,BY37)</f>
        <v>0</v>
      </c>
      <c r="O37" s="292">
        <f>SUM(AJ37,BE37,BZ37)</f>
        <v>0</v>
      </c>
      <c r="P37" s="292">
        <f>SUM(AK37,BF37,CA37)</f>
        <v>0</v>
      </c>
      <c r="Q37" s="292">
        <f>SUM(AL37,BG37,CB37)</f>
        <v>0</v>
      </c>
      <c r="R37" s="292">
        <f>SUM(AM37,BH37,CC37)</f>
        <v>0</v>
      </c>
      <c r="S37" s="292">
        <f>SUM(AN37,BI37,CD37)</f>
        <v>0</v>
      </c>
      <c r="T37" s="292">
        <f>SUM(AO37,BJ37,CE37)</f>
        <v>0</v>
      </c>
      <c r="U37" s="292">
        <f>SUM(AP37,BK37,CF37)</f>
        <v>0</v>
      </c>
      <c r="V37" s="292">
        <f>SUM(AQ37,BL37,CG37)</f>
        <v>0</v>
      </c>
      <c r="W37" s="292">
        <f>SUM(AR37,BM37,CH37)</f>
        <v>0</v>
      </c>
      <c r="X37" s="292">
        <f>SUM(AS37,BN37,CI37)</f>
        <v>5</v>
      </c>
      <c r="Y37" s="292">
        <f>SUM(Z37:AS37)</f>
        <v>154</v>
      </c>
      <c r="Z37" s="292">
        <v>91</v>
      </c>
      <c r="AA37" s="292">
        <v>0</v>
      </c>
      <c r="AB37" s="292">
        <v>0</v>
      </c>
      <c r="AC37" s="292">
        <v>20</v>
      </c>
      <c r="AD37" s="292">
        <v>27</v>
      </c>
      <c r="AE37" s="292">
        <v>11</v>
      </c>
      <c r="AF37" s="292">
        <v>0</v>
      </c>
      <c r="AG37" s="292">
        <v>0</v>
      </c>
      <c r="AH37" s="292">
        <v>0</v>
      </c>
      <c r="AI37" s="295">
        <v>0</v>
      </c>
      <c r="AJ37" s="295" t="s">
        <v>884</v>
      </c>
      <c r="AK37" s="295" t="s">
        <v>884</v>
      </c>
      <c r="AL37" s="295" t="s">
        <v>884</v>
      </c>
      <c r="AM37" s="295" t="s">
        <v>884</v>
      </c>
      <c r="AN37" s="295" t="s">
        <v>884</v>
      </c>
      <c r="AO37" s="295" t="s">
        <v>884</v>
      </c>
      <c r="AP37" s="295" t="s">
        <v>884</v>
      </c>
      <c r="AQ37" s="295" t="s">
        <v>884</v>
      </c>
      <c r="AR37" s="292">
        <v>0</v>
      </c>
      <c r="AS37" s="292">
        <v>5</v>
      </c>
      <c r="AT37" s="292">
        <f>施設資源化量内訳!D37</f>
        <v>0</v>
      </c>
      <c r="AU37" s="292">
        <f>施設資源化量内訳!E37</f>
        <v>0</v>
      </c>
      <c r="AV37" s="292">
        <f>施設資源化量内訳!F37</f>
        <v>0</v>
      </c>
      <c r="AW37" s="292">
        <f>施設資源化量内訳!G37</f>
        <v>0</v>
      </c>
      <c r="AX37" s="292">
        <f>施設資源化量内訳!H37</f>
        <v>0</v>
      </c>
      <c r="AY37" s="292">
        <f>施設資源化量内訳!I37</f>
        <v>0</v>
      </c>
      <c r="AZ37" s="292">
        <f>施設資源化量内訳!J37</f>
        <v>0</v>
      </c>
      <c r="BA37" s="292">
        <f>施設資源化量内訳!K37</f>
        <v>0</v>
      </c>
      <c r="BB37" s="292">
        <f>施設資源化量内訳!L37</f>
        <v>0</v>
      </c>
      <c r="BC37" s="292">
        <f>施設資源化量内訳!M37</f>
        <v>0</v>
      </c>
      <c r="BD37" s="292">
        <f>施設資源化量内訳!N37</f>
        <v>0</v>
      </c>
      <c r="BE37" s="292">
        <f>施設資源化量内訳!O37</f>
        <v>0</v>
      </c>
      <c r="BF37" s="292">
        <f>施設資源化量内訳!P37</f>
        <v>0</v>
      </c>
      <c r="BG37" s="292">
        <f>施設資源化量内訳!Q37</f>
        <v>0</v>
      </c>
      <c r="BH37" s="292">
        <f>施設資源化量内訳!R37</f>
        <v>0</v>
      </c>
      <c r="BI37" s="292">
        <f>施設資源化量内訳!S37</f>
        <v>0</v>
      </c>
      <c r="BJ37" s="292">
        <f>施設資源化量内訳!T37</f>
        <v>0</v>
      </c>
      <c r="BK37" s="292">
        <f>施設資源化量内訳!U37</f>
        <v>0</v>
      </c>
      <c r="BL37" s="292">
        <f>施設資源化量内訳!V37</f>
        <v>0</v>
      </c>
      <c r="BM37" s="292">
        <f>施設資源化量内訳!W37</f>
        <v>0</v>
      </c>
      <c r="BN37" s="292">
        <f>施設資源化量内訳!X37</f>
        <v>0</v>
      </c>
      <c r="BO37" s="292">
        <f>SUM(BP37:CI37)</f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v>0</v>
      </c>
      <c r="BV37" s="292">
        <v>0</v>
      </c>
      <c r="BW37" s="292">
        <v>0</v>
      </c>
      <c r="BX37" s="292">
        <v>0</v>
      </c>
      <c r="BY37" s="292">
        <v>0</v>
      </c>
      <c r="BZ37" s="295" t="s">
        <v>884</v>
      </c>
      <c r="CA37" s="295" t="s">
        <v>884</v>
      </c>
      <c r="CB37" s="295" t="s">
        <v>884</v>
      </c>
      <c r="CC37" s="295" t="s">
        <v>884</v>
      </c>
      <c r="CD37" s="295" t="s">
        <v>884</v>
      </c>
      <c r="CE37" s="295" t="s">
        <v>884</v>
      </c>
      <c r="CF37" s="295" t="s">
        <v>884</v>
      </c>
      <c r="CG37" s="295" t="s">
        <v>884</v>
      </c>
      <c r="CH37" s="292">
        <v>0</v>
      </c>
      <c r="CI37" s="292">
        <v>0</v>
      </c>
      <c r="CJ37" s="293" t="s">
        <v>772</v>
      </c>
    </row>
    <row r="38" spans="1:88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SUM(Y38,AT38,BO38)</f>
        <v>43</v>
      </c>
      <c r="E38" s="292">
        <f>SUM(Z38,AU38,BP38)</f>
        <v>17</v>
      </c>
      <c r="F38" s="292">
        <f>SUM(AA38,AV38,BQ38)</f>
        <v>0</v>
      </c>
      <c r="G38" s="292">
        <f>SUM(AB38,AW38,BR38)</f>
        <v>0</v>
      </c>
      <c r="H38" s="292">
        <f>SUM(AC38,AX38,BS38)</f>
        <v>23</v>
      </c>
      <c r="I38" s="292">
        <f>SUM(AD38,AY38,BT38)</f>
        <v>0</v>
      </c>
      <c r="J38" s="292">
        <f>SUM(AE38,AZ38,BU38)</f>
        <v>3</v>
      </c>
      <c r="K38" s="292">
        <f>SUM(AF38,BA38,BV38)</f>
        <v>0</v>
      </c>
      <c r="L38" s="292">
        <f>SUM(AG38,BB38,BW38)</f>
        <v>0</v>
      </c>
      <c r="M38" s="292">
        <f>SUM(AH38,BC38,BX38)</f>
        <v>0</v>
      </c>
      <c r="N38" s="292">
        <f>SUM(AI38,BD38,BY38)</f>
        <v>0</v>
      </c>
      <c r="O38" s="292">
        <f>SUM(AJ38,BE38,BZ38)</f>
        <v>0</v>
      </c>
      <c r="P38" s="292">
        <f>SUM(AK38,BF38,CA38)</f>
        <v>0</v>
      </c>
      <c r="Q38" s="292">
        <f>SUM(AL38,BG38,CB38)</f>
        <v>0</v>
      </c>
      <c r="R38" s="292">
        <f>SUM(AM38,BH38,CC38)</f>
        <v>0</v>
      </c>
      <c r="S38" s="292">
        <f>SUM(AN38,BI38,CD38)</f>
        <v>0</v>
      </c>
      <c r="T38" s="292">
        <f>SUM(AO38,BJ38,CE38)</f>
        <v>0</v>
      </c>
      <c r="U38" s="292">
        <f>SUM(AP38,BK38,CF38)</f>
        <v>0</v>
      </c>
      <c r="V38" s="292">
        <f>SUM(AQ38,BL38,CG38)</f>
        <v>0</v>
      </c>
      <c r="W38" s="292">
        <f>SUM(AR38,BM38,CH38)</f>
        <v>0</v>
      </c>
      <c r="X38" s="292">
        <f>SUM(AS38,BN38,CI38)</f>
        <v>0</v>
      </c>
      <c r="Y38" s="292">
        <f>SUM(Z38:AS38)</f>
        <v>0</v>
      </c>
      <c r="Z38" s="292">
        <v>0</v>
      </c>
      <c r="AA38" s="292">
        <v>0</v>
      </c>
      <c r="AB38" s="292">
        <v>0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5">
        <v>0</v>
      </c>
      <c r="AJ38" s="295" t="s">
        <v>884</v>
      </c>
      <c r="AK38" s="295" t="s">
        <v>884</v>
      </c>
      <c r="AL38" s="295" t="s">
        <v>884</v>
      </c>
      <c r="AM38" s="295" t="s">
        <v>884</v>
      </c>
      <c r="AN38" s="295" t="s">
        <v>884</v>
      </c>
      <c r="AO38" s="295" t="s">
        <v>884</v>
      </c>
      <c r="AP38" s="295" t="s">
        <v>884</v>
      </c>
      <c r="AQ38" s="295" t="s">
        <v>884</v>
      </c>
      <c r="AR38" s="292">
        <v>0</v>
      </c>
      <c r="AS38" s="292">
        <v>0</v>
      </c>
      <c r="AT38" s="292">
        <f>施設資源化量内訳!D38</f>
        <v>43</v>
      </c>
      <c r="AU38" s="292">
        <f>施設資源化量内訳!E38</f>
        <v>17</v>
      </c>
      <c r="AV38" s="292">
        <f>施設資源化量内訳!F38</f>
        <v>0</v>
      </c>
      <c r="AW38" s="292">
        <f>施設資源化量内訳!G38</f>
        <v>0</v>
      </c>
      <c r="AX38" s="292">
        <f>施設資源化量内訳!H38</f>
        <v>23</v>
      </c>
      <c r="AY38" s="292">
        <f>施設資源化量内訳!I38</f>
        <v>0</v>
      </c>
      <c r="AZ38" s="292">
        <f>施設資源化量内訳!J38</f>
        <v>3</v>
      </c>
      <c r="BA38" s="292">
        <f>施設資源化量内訳!K38</f>
        <v>0</v>
      </c>
      <c r="BB38" s="292">
        <f>施設資源化量内訳!L38</f>
        <v>0</v>
      </c>
      <c r="BC38" s="292">
        <f>施設資源化量内訳!M38</f>
        <v>0</v>
      </c>
      <c r="BD38" s="292">
        <f>施設資源化量内訳!N38</f>
        <v>0</v>
      </c>
      <c r="BE38" s="292">
        <f>施設資源化量内訳!O38</f>
        <v>0</v>
      </c>
      <c r="BF38" s="292">
        <f>施設資源化量内訳!P38</f>
        <v>0</v>
      </c>
      <c r="BG38" s="292">
        <f>施設資源化量内訳!Q38</f>
        <v>0</v>
      </c>
      <c r="BH38" s="292">
        <f>施設資源化量内訳!R38</f>
        <v>0</v>
      </c>
      <c r="BI38" s="292">
        <f>施設資源化量内訳!S38</f>
        <v>0</v>
      </c>
      <c r="BJ38" s="292">
        <f>施設資源化量内訳!T38</f>
        <v>0</v>
      </c>
      <c r="BK38" s="292">
        <f>施設資源化量内訳!U38</f>
        <v>0</v>
      </c>
      <c r="BL38" s="292">
        <f>施設資源化量内訳!V38</f>
        <v>0</v>
      </c>
      <c r="BM38" s="292">
        <f>施設資源化量内訳!W38</f>
        <v>0</v>
      </c>
      <c r="BN38" s="292">
        <f>施設資源化量内訳!X38</f>
        <v>0</v>
      </c>
      <c r="BO38" s="292">
        <f>SUM(BP38:CI38)</f>
        <v>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v>0</v>
      </c>
      <c r="BV38" s="292">
        <v>0</v>
      </c>
      <c r="BW38" s="292">
        <v>0</v>
      </c>
      <c r="BX38" s="292">
        <v>0</v>
      </c>
      <c r="BY38" s="292">
        <v>0</v>
      </c>
      <c r="BZ38" s="295" t="s">
        <v>884</v>
      </c>
      <c r="CA38" s="295" t="s">
        <v>884</v>
      </c>
      <c r="CB38" s="295" t="s">
        <v>884</v>
      </c>
      <c r="CC38" s="295" t="s">
        <v>884</v>
      </c>
      <c r="CD38" s="295" t="s">
        <v>884</v>
      </c>
      <c r="CE38" s="295" t="s">
        <v>884</v>
      </c>
      <c r="CF38" s="295" t="s">
        <v>884</v>
      </c>
      <c r="CG38" s="295" t="s">
        <v>884</v>
      </c>
      <c r="CH38" s="292">
        <v>0</v>
      </c>
      <c r="CI38" s="292">
        <v>0</v>
      </c>
      <c r="CJ38" s="293" t="s">
        <v>762</v>
      </c>
    </row>
    <row r="39" spans="1:88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SUM(Y39,AT39,BO39)</f>
        <v>28</v>
      </c>
      <c r="E39" s="292">
        <f>SUM(Z39,AU39,BP39)</f>
        <v>0</v>
      </c>
      <c r="F39" s="292">
        <f>SUM(AA39,AV39,BQ39)</f>
        <v>0</v>
      </c>
      <c r="G39" s="292">
        <f>SUM(AB39,AW39,BR39)</f>
        <v>0</v>
      </c>
      <c r="H39" s="292">
        <f>SUM(AC39,AX39,BS39)</f>
        <v>5</v>
      </c>
      <c r="I39" s="292">
        <f>SUM(AD39,AY39,BT39)</f>
        <v>0</v>
      </c>
      <c r="J39" s="292">
        <f>SUM(AE39,AZ39,BU39)</f>
        <v>0</v>
      </c>
      <c r="K39" s="292">
        <f>SUM(AF39,BA39,BV39)</f>
        <v>0</v>
      </c>
      <c r="L39" s="292">
        <f>SUM(AG39,BB39,BW39)</f>
        <v>0</v>
      </c>
      <c r="M39" s="292">
        <f>SUM(AH39,BC39,BX39)</f>
        <v>0</v>
      </c>
      <c r="N39" s="292">
        <f>SUM(AI39,BD39,BY39)</f>
        <v>0</v>
      </c>
      <c r="O39" s="292">
        <f>SUM(AJ39,BE39,BZ39)</f>
        <v>23</v>
      </c>
      <c r="P39" s="292">
        <f>SUM(AK39,BF39,CA39)</f>
        <v>0</v>
      </c>
      <c r="Q39" s="292">
        <f>SUM(AL39,BG39,CB39)</f>
        <v>0</v>
      </c>
      <c r="R39" s="292">
        <f>SUM(AM39,BH39,CC39)</f>
        <v>0</v>
      </c>
      <c r="S39" s="292">
        <f>SUM(AN39,BI39,CD39)</f>
        <v>0</v>
      </c>
      <c r="T39" s="292">
        <f>SUM(AO39,BJ39,CE39)</f>
        <v>0</v>
      </c>
      <c r="U39" s="292">
        <f>SUM(AP39,BK39,CF39)</f>
        <v>0</v>
      </c>
      <c r="V39" s="292">
        <f>SUM(AQ39,BL39,CG39)</f>
        <v>0</v>
      </c>
      <c r="W39" s="292">
        <f>SUM(AR39,BM39,CH39)</f>
        <v>0</v>
      </c>
      <c r="X39" s="292">
        <f>SUM(AS39,BN39,CI39)</f>
        <v>0</v>
      </c>
      <c r="Y39" s="292">
        <f>SUM(Z39:AS39)</f>
        <v>0</v>
      </c>
      <c r="Z39" s="292">
        <v>0</v>
      </c>
      <c r="AA39" s="292">
        <v>0</v>
      </c>
      <c r="AB39" s="292">
        <v>0</v>
      </c>
      <c r="AC39" s="292"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5">
        <v>0</v>
      </c>
      <c r="AJ39" s="295" t="s">
        <v>884</v>
      </c>
      <c r="AK39" s="295" t="s">
        <v>884</v>
      </c>
      <c r="AL39" s="295" t="s">
        <v>884</v>
      </c>
      <c r="AM39" s="295" t="s">
        <v>884</v>
      </c>
      <c r="AN39" s="295" t="s">
        <v>884</v>
      </c>
      <c r="AO39" s="295" t="s">
        <v>884</v>
      </c>
      <c r="AP39" s="295" t="s">
        <v>884</v>
      </c>
      <c r="AQ39" s="295" t="s">
        <v>884</v>
      </c>
      <c r="AR39" s="292">
        <v>0</v>
      </c>
      <c r="AS39" s="292">
        <v>0</v>
      </c>
      <c r="AT39" s="292">
        <f>施設資源化量内訳!D39</f>
        <v>28</v>
      </c>
      <c r="AU39" s="292">
        <f>施設資源化量内訳!E39</f>
        <v>0</v>
      </c>
      <c r="AV39" s="292">
        <f>施設資源化量内訳!F39</f>
        <v>0</v>
      </c>
      <c r="AW39" s="292">
        <f>施設資源化量内訳!G39</f>
        <v>0</v>
      </c>
      <c r="AX39" s="292">
        <f>施設資源化量内訳!H39</f>
        <v>5</v>
      </c>
      <c r="AY39" s="292">
        <f>施設資源化量内訳!I39</f>
        <v>0</v>
      </c>
      <c r="AZ39" s="292">
        <f>施設資源化量内訳!J39</f>
        <v>0</v>
      </c>
      <c r="BA39" s="292">
        <f>施設資源化量内訳!K39</f>
        <v>0</v>
      </c>
      <c r="BB39" s="292">
        <f>施設資源化量内訳!L39</f>
        <v>0</v>
      </c>
      <c r="BC39" s="292">
        <f>施設資源化量内訳!M39</f>
        <v>0</v>
      </c>
      <c r="BD39" s="292">
        <f>施設資源化量内訳!N39</f>
        <v>0</v>
      </c>
      <c r="BE39" s="292">
        <f>施設資源化量内訳!O39</f>
        <v>23</v>
      </c>
      <c r="BF39" s="292">
        <f>施設資源化量内訳!P39</f>
        <v>0</v>
      </c>
      <c r="BG39" s="292">
        <f>施設資源化量内訳!Q39</f>
        <v>0</v>
      </c>
      <c r="BH39" s="292">
        <f>施設資源化量内訳!R39</f>
        <v>0</v>
      </c>
      <c r="BI39" s="292">
        <f>施設資源化量内訳!S39</f>
        <v>0</v>
      </c>
      <c r="BJ39" s="292">
        <f>施設資源化量内訳!T39</f>
        <v>0</v>
      </c>
      <c r="BK39" s="292">
        <f>施設資源化量内訳!U39</f>
        <v>0</v>
      </c>
      <c r="BL39" s="292">
        <f>施設資源化量内訳!V39</f>
        <v>0</v>
      </c>
      <c r="BM39" s="292">
        <f>施設資源化量内訳!W39</f>
        <v>0</v>
      </c>
      <c r="BN39" s="292">
        <f>施設資源化量内訳!X39</f>
        <v>0</v>
      </c>
      <c r="BO39" s="292">
        <f>SUM(BP39:CI39)</f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v>0</v>
      </c>
      <c r="BV39" s="292">
        <v>0</v>
      </c>
      <c r="BW39" s="292">
        <v>0</v>
      </c>
      <c r="BX39" s="292">
        <v>0</v>
      </c>
      <c r="BY39" s="292">
        <v>0</v>
      </c>
      <c r="BZ39" s="295" t="s">
        <v>884</v>
      </c>
      <c r="CA39" s="295" t="s">
        <v>884</v>
      </c>
      <c r="CB39" s="295" t="s">
        <v>884</v>
      </c>
      <c r="CC39" s="295" t="s">
        <v>884</v>
      </c>
      <c r="CD39" s="295" t="s">
        <v>884</v>
      </c>
      <c r="CE39" s="295" t="s">
        <v>884</v>
      </c>
      <c r="CF39" s="295" t="s">
        <v>884</v>
      </c>
      <c r="CG39" s="295" t="s">
        <v>884</v>
      </c>
      <c r="CH39" s="292">
        <v>0</v>
      </c>
      <c r="CI39" s="292">
        <v>0</v>
      </c>
      <c r="CJ39" s="293" t="s">
        <v>772</v>
      </c>
    </row>
    <row r="40" spans="1:88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SUM(Y40,AT40,BO40)</f>
        <v>41</v>
      </c>
      <c r="E40" s="292">
        <f>SUM(Z40,AU40,BP40)</f>
        <v>0</v>
      </c>
      <c r="F40" s="292">
        <f>SUM(AA40,AV40,BQ40)</f>
        <v>0</v>
      </c>
      <c r="G40" s="292">
        <f>SUM(AB40,AW40,BR40)</f>
        <v>0</v>
      </c>
      <c r="H40" s="292">
        <f>SUM(AC40,AX40,BS40)</f>
        <v>15</v>
      </c>
      <c r="I40" s="292">
        <f>SUM(AD40,AY40,BT40)</f>
        <v>16</v>
      </c>
      <c r="J40" s="292">
        <f>SUM(AE40,AZ40,BU40)</f>
        <v>10</v>
      </c>
      <c r="K40" s="292">
        <f>SUM(AF40,BA40,BV40)</f>
        <v>0</v>
      </c>
      <c r="L40" s="292">
        <f>SUM(AG40,BB40,BW40)</f>
        <v>0</v>
      </c>
      <c r="M40" s="292">
        <f>SUM(AH40,BC40,BX40)</f>
        <v>0</v>
      </c>
      <c r="N40" s="292">
        <f>SUM(AI40,BD40,BY40)</f>
        <v>0</v>
      </c>
      <c r="O40" s="292">
        <f>SUM(AJ40,BE40,BZ40)</f>
        <v>0</v>
      </c>
      <c r="P40" s="292">
        <f>SUM(AK40,BF40,CA40)</f>
        <v>0</v>
      </c>
      <c r="Q40" s="292">
        <f>SUM(AL40,BG40,CB40)</f>
        <v>0</v>
      </c>
      <c r="R40" s="292">
        <f>SUM(AM40,BH40,CC40)</f>
        <v>0</v>
      </c>
      <c r="S40" s="292">
        <f>SUM(AN40,BI40,CD40)</f>
        <v>0</v>
      </c>
      <c r="T40" s="292">
        <f>SUM(AO40,BJ40,CE40)</f>
        <v>0</v>
      </c>
      <c r="U40" s="292">
        <f>SUM(AP40,BK40,CF40)</f>
        <v>0</v>
      </c>
      <c r="V40" s="292">
        <f>SUM(AQ40,BL40,CG40)</f>
        <v>0</v>
      </c>
      <c r="W40" s="292">
        <f>SUM(AR40,BM40,CH40)</f>
        <v>0</v>
      </c>
      <c r="X40" s="292">
        <f>SUM(AS40,BN40,CI40)</f>
        <v>0</v>
      </c>
      <c r="Y40" s="292">
        <f>SUM(Z40:AS40)</f>
        <v>16</v>
      </c>
      <c r="Z40" s="292">
        <v>0</v>
      </c>
      <c r="AA40" s="292">
        <v>0</v>
      </c>
      <c r="AB40" s="292">
        <v>0</v>
      </c>
      <c r="AC40" s="292">
        <v>0</v>
      </c>
      <c r="AD40" s="292">
        <v>16</v>
      </c>
      <c r="AE40" s="292">
        <v>0</v>
      </c>
      <c r="AF40" s="292">
        <v>0</v>
      </c>
      <c r="AG40" s="292">
        <v>0</v>
      </c>
      <c r="AH40" s="292">
        <v>0</v>
      </c>
      <c r="AI40" s="295">
        <v>0</v>
      </c>
      <c r="AJ40" s="295" t="s">
        <v>884</v>
      </c>
      <c r="AK40" s="295" t="s">
        <v>884</v>
      </c>
      <c r="AL40" s="295" t="s">
        <v>884</v>
      </c>
      <c r="AM40" s="295" t="s">
        <v>884</v>
      </c>
      <c r="AN40" s="295" t="s">
        <v>884</v>
      </c>
      <c r="AO40" s="295" t="s">
        <v>884</v>
      </c>
      <c r="AP40" s="295" t="s">
        <v>884</v>
      </c>
      <c r="AQ40" s="295" t="s">
        <v>884</v>
      </c>
      <c r="AR40" s="292">
        <v>0</v>
      </c>
      <c r="AS40" s="292">
        <v>0</v>
      </c>
      <c r="AT40" s="292">
        <f>施設資源化量内訳!D40</f>
        <v>25</v>
      </c>
      <c r="AU40" s="292">
        <f>施設資源化量内訳!E40</f>
        <v>0</v>
      </c>
      <c r="AV40" s="292">
        <f>施設資源化量内訳!F40</f>
        <v>0</v>
      </c>
      <c r="AW40" s="292">
        <f>施設資源化量内訳!G40</f>
        <v>0</v>
      </c>
      <c r="AX40" s="292">
        <f>施設資源化量内訳!H40</f>
        <v>15</v>
      </c>
      <c r="AY40" s="292">
        <f>施設資源化量内訳!I40</f>
        <v>0</v>
      </c>
      <c r="AZ40" s="292">
        <f>施設資源化量内訳!J40</f>
        <v>10</v>
      </c>
      <c r="BA40" s="292">
        <f>施設資源化量内訳!K40</f>
        <v>0</v>
      </c>
      <c r="BB40" s="292">
        <f>施設資源化量内訳!L40</f>
        <v>0</v>
      </c>
      <c r="BC40" s="292">
        <f>施設資源化量内訳!M40</f>
        <v>0</v>
      </c>
      <c r="BD40" s="292">
        <f>施設資源化量内訳!N40</f>
        <v>0</v>
      </c>
      <c r="BE40" s="292">
        <f>施設資源化量内訳!O40</f>
        <v>0</v>
      </c>
      <c r="BF40" s="292">
        <f>施設資源化量内訳!P40</f>
        <v>0</v>
      </c>
      <c r="BG40" s="292">
        <f>施設資源化量内訳!Q40</f>
        <v>0</v>
      </c>
      <c r="BH40" s="292">
        <f>施設資源化量内訳!R40</f>
        <v>0</v>
      </c>
      <c r="BI40" s="292">
        <f>施設資源化量内訳!S40</f>
        <v>0</v>
      </c>
      <c r="BJ40" s="292">
        <f>施設資源化量内訳!T40</f>
        <v>0</v>
      </c>
      <c r="BK40" s="292">
        <f>施設資源化量内訳!U40</f>
        <v>0</v>
      </c>
      <c r="BL40" s="292">
        <f>施設資源化量内訳!V40</f>
        <v>0</v>
      </c>
      <c r="BM40" s="292">
        <f>施設資源化量内訳!W40</f>
        <v>0</v>
      </c>
      <c r="BN40" s="292">
        <f>施設資源化量内訳!X40</f>
        <v>0</v>
      </c>
      <c r="BO40" s="292">
        <f>SUM(BP40:CI40)</f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v>0</v>
      </c>
      <c r="BV40" s="292">
        <v>0</v>
      </c>
      <c r="BW40" s="292">
        <v>0</v>
      </c>
      <c r="BX40" s="292">
        <v>0</v>
      </c>
      <c r="BY40" s="292">
        <v>0</v>
      </c>
      <c r="BZ40" s="295" t="s">
        <v>884</v>
      </c>
      <c r="CA40" s="295" t="s">
        <v>884</v>
      </c>
      <c r="CB40" s="295" t="s">
        <v>884</v>
      </c>
      <c r="CC40" s="295" t="s">
        <v>884</v>
      </c>
      <c r="CD40" s="295" t="s">
        <v>884</v>
      </c>
      <c r="CE40" s="295" t="s">
        <v>884</v>
      </c>
      <c r="CF40" s="295" t="s">
        <v>884</v>
      </c>
      <c r="CG40" s="295" t="s">
        <v>884</v>
      </c>
      <c r="CH40" s="292">
        <v>0</v>
      </c>
      <c r="CI40" s="292">
        <v>0</v>
      </c>
      <c r="CJ40" s="293" t="s">
        <v>762</v>
      </c>
    </row>
    <row r="41" spans="1:88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SUM(Y41,AT41,BO41)</f>
        <v>16</v>
      </c>
      <c r="E41" s="292">
        <f>SUM(Z41,AU41,BP41)</f>
        <v>0</v>
      </c>
      <c r="F41" s="292">
        <f>SUM(AA41,AV41,BQ41)</f>
        <v>0</v>
      </c>
      <c r="G41" s="292">
        <f>SUM(AB41,AW41,BR41)</f>
        <v>0</v>
      </c>
      <c r="H41" s="292">
        <f>SUM(AC41,AX41,BS41)</f>
        <v>11</v>
      </c>
      <c r="I41" s="292">
        <f>SUM(AD41,AY41,BT41)</f>
        <v>0</v>
      </c>
      <c r="J41" s="292">
        <f>SUM(AE41,AZ41,BU41)</f>
        <v>5</v>
      </c>
      <c r="K41" s="292">
        <f>SUM(AF41,BA41,BV41)</f>
        <v>0</v>
      </c>
      <c r="L41" s="292">
        <f>SUM(AG41,BB41,BW41)</f>
        <v>0</v>
      </c>
      <c r="M41" s="292">
        <f>SUM(AH41,BC41,BX41)</f>
        <v>0</v>
      </c>
      <c r="N41" s="292">
        <f>SUM(AI41,BD41,BY41)</f>
        <v>0</v>
      </c>
      <c r="O41" s="292">
        <f>SUM(AJ41,BE41,BZ41)</f>
        <v>0</v>
      </c>
      <c r="P41" s="292">
        <f>SUM(AK41,BF41,CA41)</f>
        <v>0</v>
      </c>
      <c r="Q41" s="292">
        <f>SUM(AL41,BG41,CB41)</f>
        <v>0</v>
      </c>
      <c r="R41" s="292">
        <f>SUM(AM41,BH41,CC41)</f>
        <v>0</v>
      </c>
      <c r="S41" s="292">
        <f>SUM(AN41,BI41,CD41)</f>
        <v>0</v>
      </c>
      <c r="T41" s="292">
        <f>SUM(AO41,BJ41,CE41)</f>
        <v>0</v>
      </c>
      <c r="U41" s="292">
        <f>SUM(AP41,BK41,CF41)</f>
        <v>0</v>
      </c>
      <c r="V41" s="292">
        <f>SUM(AQ41,BL41,CG41)</f>
        <v>0</v>
      </c>
      <c r="W41" s="292">
        <f>SUM(AR41,BM41,CH41)</f>
        <v>0</v>
      </c>
      <c r="X41" s="292">
        <f>SUM(AS41,BN41,CI41)</f>
        <v>0</v>
      </c>
      <c r="Y41" s="292">
        <f>SUM(Z41:AS41)</f>
        <v>0</v>
      </c>
      <c r="Z41" s="292">
        <v>0</v>
      </c>
      <c r="AA41" s="292">
        <v>0</v>
      </c>
      <c r="AB41" s="292">
        <v>0</v>
      </c>
      <c r="AC41" s="292">
        <v>0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5">
        <v>0</v>
      </c>
      <c r="AJ41" s="295" t="s">
        <v>884</v>
      </c>
      <c r="AK41" s="295" t="s">
        <v>884</v>
      </c>
      <c r="AL41" s="295" t="s">
        <v>884</v>
      </c>
      <c r="AM41" s="295" t="s">
        <v>884</v>
      </c>
      <c r="AN41" s="295" t="s">
        <v>884</v>
      </c>
      <c r="AO41" s="295" t="s">
        <v>884</v>
      </c>
      <c r="AP41" s="295" t="s">
        <v>884</v>
      </c>
      <c r="AQ41" s="295" t="s">
        <v>884</v>
      </c>
      <c r="AR41" s="292">
        <v>0</v>
      </c>
      <c r="AS41" s="292">
        <v>0</v>
      </c>
      <c r="AT41" s="292">
        <f>施設資源化量内訳!D41</f>
        <v>16</v>
      </c>
      <c r="AU41" s="292">
        <f>施設資源化量内訳!E41</f>
        <v>0</v>
      </c>
      <c r="AV41" s="292">
        <f>施設資源化量内訳!F41</f>
        <v>0</v>
      </c>
      <c r="AW41" s="292">
        <f>施設資源化量内訳!G41</f>
        <v>0</v>
      </c>
      <c r="AX41" s="292">
        <f>施設資源化量内訳!H41</f>
        <v>11</v>
      </c>
      <c r="AY41" s="292">
        <f>施設資源化量内訳!I41</f>
        <v>0</v>
      </c>
      <c r="AZ41" s="292">
        <f>施設資源化量内訳!J41</f>
        <v>5</v>
      </c>
      <c r="BA41" s="292">
        <f>施設資源化量内訳!K41</f>
        <v>0</v>
      </c>
      <c r="BB41" s="292">
        <f>施設資源化量内訳!L41</f>
        <v>0</v>
      </c>
      <c r="BC41" s="292">
        <f>施設資源化量内訳!M41</f>
        <v>0</v>
      </c>
      <c r="BD41" s="292">
        <f>施設資源化量内訳!N41</f>
        <v>0</v>
      </c>
      <c r="BE41" s="292">
        <f>施設資源化量内訳!O41</f>
        <v>0</v>
      </c>
      <c r="BF41" s="292">
        <f>施設資源化量内訳!P41</f>
        <v>0</v>
      </c>
      <c r="BG41" s="292">
        <f>施設資源化量内訳!Q41</f>
        <v>0</v>
      </c>
      <c r="BH41" s="292">
        <f>施設資源化量内訳!R41</f>
        <v>0</v>
      </c>
      <c r="BI41" s="292">
        <f>施設資源化量内訳!S41</f>
        <v>0</v>
      </c>
      <c r="BJ41" s="292">
        <f>施設資源化量内訳!T41</f>
        <v>0</v>
      </c>
      <c r="BK41" s="292">
        <f>施設資源化量内訳!U41</f>
        <v>0</v>
      </c>
      <c r="BL41" s="292">
        <f>施設資源化量内訳!V41</f>
        <v>0</v>
      </c>
      <c r="BM41" s="292">
        <f>施設資源化量内訳!W41</f>
        <v>0</v>
      </c>
      <c r="BN41" s="292">
        <f>施設資源化量内訳!X41</f>
        <v>0</v>
      </c>
      <c r="BO41" s="292">
        <f>SUM(BP41:CI41)</f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v>0</v>
      </c>
      <c r="BV41" s="292">
        <v>0</v>
      </c>
      <c r="BW41" s="292">
        <v>0</v>
      </c>
      <c r="BX41" s="292">
        <v>0</v>
      </c>
      <c r="BY41" s="292">
        <v>0</v>
      </c>
      <c r="BZ41" s="295" t="s">
        <v>884</v>
      </c>
      <c r="CA41" s="295" t="s">
        <v>884</v>
      </c>
      <c r="CB41" s="295" t="s">
        <v>884</v>
      </c>
      <c r="CC41" s="295" t="s">
        <v>884</v>
      </c>
      <c r="CD41" s="295" t="s">
        <v>884</v>
      </c>
      <c r="CE41" s="295" t="s">
        <v>884</v>
      </c>
      <c r="CF41" s="295" t="s">
        <v>884</v>
      </c>
      <c r="CG41" s="295" t="s">
        <v>884</v>
      </c>
      <c r="CH41" s="292">
        <v>0</v>
      </c>
      <c r="CI41" s="292">
        <v>0</v>
      </c>
      <c r="CJ41" s="293" t="s">
        <v>762</v>
      </c>
    </row>
    <row r="42" spans="1:88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SUM(Y42,AT42,BO42)</f>
        <v>9</v>
      </c>
      <c r="E42" s="292">
        <f>SUM(Z42,AU42,BP42)</f>
        <v>0</v>
      </c>
      <c r="F42" s="292">
        <f>SUM(AA42,AV42,BQ42)</f>
        <v>0</v>
      </c>
      <c r="G42" s="292">
        <f>SUM(AB42,AW42,BR42)</f>
        <v>0</v>
      </c>
      <c r="H42" s="292">
        <f>SUM(AC42,AX42,BS42)</f>
        <v>0</v>
      </c>
      <c r="I42" s="292">
        <f>SUM(AD42,AY42,BT42)</f>
        <v>0</v>
      </c>
      <c r="J42" s="292">
        <f>SUM(AE42,AZ42,BU42)</f>
        <v>9</v>
      </c>
      <c r="K42" s="292">
        <f>SUM(AF42,BA42,BV42)</f>
        <v>0</v>
      </c>
      <c r="L42" s="292">
        <f>SUM(AG42,BB42,BW42)</f>
        <v>0</v>
      </c>
      <c r="M42" s="292">
        <f>SUM(AH42,BC42,BX42)</f>
        <v>0</v>
      </c>
      <c r="N42" s="292">
        <f>SUM(AI42,BD42,BY42)</f>
        <v>0</v>
      </c>
      <c r="O42" s="292">
        <f>SUM(AJ42,BE42,BZ42)</f>
        <v>0</v>
      </c>
      <c r="P42" s="292">
        <f>SUM(AK42,BF42,CA42)</f>
        <v>0</v>
      </c>
      <c r="Q42" s="292">
        <f>SUM(AL42,BG42,CB42)</f>
        <v>0</v>
      </c>
      <c r="R42" s="292">
        <f>SUM(AM42,BH42,CC42)</f>
        <v>0</v>
      </c>
      <c r="S42" s="292">
        <f>SUM(AN42,BI42,CD42)</f>
        <v>0</v>
      </c>
      <c r="T42" s="292">
        <f>SUM(AO42,BJ42,CE42)</f>
        <v>0</v>
      </c>
      <c r="U42" s="292">
        <f>SUM(AP42,BK42,CF42)</f>
        <v>0</v>
      </c>
      <c r="V42" s="292">
        <f>SUM(AQ42,BL42,CG42)</f>
        <v>0</v>
      </c>
      <c r="W42" s="292">
        <f>SUM(AR42,BM42,CH42)</f>
        <v>0</v>
      </c>
      <c r="X42" s="292">
        <f>SUM(AS42,BN42,CI42)</f>
        <v>0</v>
      </c>
      <c r="Y42" s="292">
        <f>SUM(Z42:AS42)</f>
        <v>0</v>
      </c>
      <c r="Z42" s="292">
        <v>0</v>
      </c>
      <c r="AA42" s="292">
        <v>0</v>
      </c>
      <c r="AB42" s="292">
        <v>0</v>
      </c>
      <c r="AC42" s="292">
        <v>0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5">
        <v>0</v>
      </c>
      <c r="AJ42" s="295" t="s">
        <v>884</v>
      </c>
      <c r="AK42" s="295" t="s">
        <v>884</v>
      </c>
      <c r="AL42" s="295" t="s">
        <v>884</v>
      </c>
      <c r="AM42" s="295" t="s">
        <v>884</v>
      </c>
      <c r="AN42" s="295" t="s">
        <v>884</v>
      </c>
      <c r="AO42" s="295" t="s">
        <v>884</v>
      </c>
      <c r="AP42" s="295" t="s">
        <v>884</v>
      </c>
      <c r="AQ42" s="295" t="s">
        <v>884</v>
      </c>
      <c r="AR42" s="292">
        <v>0</v>
      </c>
      <c r="AS42" s="292">
        <v>0</v>
      </c>
      <c r="AT42" s="292">
        <f>施設資源化量内訳!D42</f>
        <v>9</v>
      </c>
      <c r="AU42" s="292">
        <f>施設資源化量内訳!E42</f>
        <v>0</v>
      </c>
      <c r="AV42" s="292">
        <f>施設資源化量内訳!F42</f>
        <v>0</v>
      </c>
      <c r="AW42" s="292">
        <f>施設資源化量内訳!G42</f>
        <v>0</v>
      </c>
      <c r="AX42" s="292">
        <f>施設資源化量内訳!H42</f>
        <v>0</v>
      </c>
      <c r="AY42" s="292">
        <f>施設資源化量内訳!I42</f>
        <v>0</v>
      </c>
      <c r="AZ42" s="292">
        <f>施設資源化量内訳!J42</f>
        <v>9</v>
      </c>
      <c r="BA42" s="292">
        <f>施設資源化量内訳!K42</f>
        <v>0</v>
      </c>
      <c r="BB42" s="292">
        <f>施設資源化量内訳!L42</f>
        <v>0</v>
      </c>
      <c r="BC42" s="292">
        <f>施設資源化量内訳!M42</f>
        <v>0</v>
      </c>
      <c r="BD42" s="292">
        <f>施設資源化量内訳!N42</f>
        <v>0</v>
      </c>
      <c r="BE42" s="292">
        <f>施設資源化量内訳!O42</f>
        <v>0</v>
      </c>
      <c r="BF42" s="292">
        <f>施設資源化量内訳!P42</f>
        <v>0</v>
      </c>
      <c r="BG42" s="292">
        <f>施設資源化量内訳!Q42</f>
        <v>0</v>
      </c>
      <c r="BH42" s="292">
        <f>施設資源化量内訳!R42</f>
        <v>0</v>
      </c>
      <c r="BI42" s="292">
        <f>施設資源化量内訳!S42</f>
        <v>0</v>
      </c>
      <c r="BJ42" s="292">
        <f>施設資源化量内訳!T42</f>
        <v>0</v>
      </c>
      <c r="BK42" s="292">
        <f>施設資源化量内訳!U42</f>
        <v>0</v>
      </c>
      <c r="BL42" s="292">
        <f>施設資源化量内訳!V42</f>
        <v>0</v>
      </c>
      <c r="BM42" s="292">
        <f>施設資源化量内訳!W42</f>
        <v>0</v>
      </c>
      <c r="BN42" s="292">
        <f>施設資源化量内訳!X42</f>
        <v>0</v>
      </c>
      <c r="BO42" s="292">
        <f>SUM(BP42:CI42)</f>
        <v>0</v>
      </c>
      <c r="BP42" s="292">
        <v>0</v>
      </c>
      <c r="BQ42" s="292">
        <v>0</v>
      </c>
      <c r="BR42" s="292">
        <v>0</v>
      </c>
      <c r="BS42" s="292">
        <v>0</v>
      </c>
      <c r="BT42" s="292">
        <v>0</v>
      </c>
      <c r="BU42" s="292">
        <v>0</v>
      </c>
      <c r="BV42" s="292">
        <v>0</v>
      </c>
      <c r="BW42" s="292">
        <v>0</v>
      </c>
      <c r="BX42" s="292">
        <v>0</v>
      </c>
      <c r="BY42" s="292">
        <v>0</v>
      </c>
      <c r="BZ42" s="295" t="s">
        <v>884</v>
      </c>
      <c r="CA42" s="295" t="s">
        <v>884</v>
      </c>
      <c r="CB42" s="295" t="s">
        <v>884</v>
      </c>
      <c r="CC42" s="295" t="s">
        <v>884</v>
      </c>
      <c r="CD42" s="295" t="s">
        <v>884</v>
      </c>
      <c r="CE42" s="295" t="s">
        <v>884</v>
      </c>
      <c r="CF42" s="295" t="s">
        <v>884</v>
      </c>
      <c r="CG42" s="295" t="s">
        <v>884</v>
      </c>
      <c r="CH42" s="292">
        <v>0</v>
      </c>
      <c r="CI42" s="292">
        <v>0</v>
      </c>
      <c r="CJ42" s="293" t="s">
        <v>772</v>
      </c>
    </row>
    <row r="43" spans="1:88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SUM(Y43,AT43,BO43)</f>
        <v>49</v>
      </c>
      <c r="E43" s="292">
        <f>SUM(Z43,AU43,BP43)</f>
        <v>0</v>
      </c>
      <c r="F43" s="292">
        <f>SUM(AA43,AV43,BQ43)</f>
        <v>0</v>
      </c>
      <c r="G43" s="292">
        <f>SUM(AB43,AW43,BR43)</f>
        <v>0</v>
      </c>
      <c r="H43" s="292">
        <f>SUM(AC43,AX43,BS43)</f>
        <v>12</v>
      </c>
      <c r="I43" s="292">
        <f>SUM(AD43,AY43,BT43)</f>
        <v>0</v>
      </c>
      <c r="J43" s="292">
        <f>SUM(AE43,AZ43,BU43)</f>
        <v>14</v>
      </c>
      <c r="K43" s="292">
        <f>SUM(AF43,BA43,BV43)</f>
        <v>0</v>
      </c>
      <c r="L43" s="292">
        <f>SUM(AG43,BB43,BW43)</f>
        <v>0</v>
      </c>
      <c r="M43" s="292">
        <f>SUM(AH43,BC43,BX43)</f>
        <v>0</v>
      </c>
      <c r="N43" s="292">
        <f>SUM(AI43,BD43,BY43)</f>
        <v>0</v>
      </c>
      <c r="O43" s="292">
        <f>SUM(AJ43,BE43,BZ43)</f>
        <v>0</v>
      </c>
      <c r="P43" s="292">
        <f>SUM(AK43,BF43,CA43)</f>
        <v>0</v>
      </c>
      <c r="Q43" s="292">
        <f>SUM(AL43,BG43,CB43)</f>
        <v>0</v>
      </c>
      <c r="R43" s="292">
        <f>SUM(AM43,BH43,CC43)</f>
        <v>0</v>
      </c>
      <c r="S43" s="292">
        <f>SUM(AN43,BI43,CD43)</f>
        <v>0</v>
      </c>
      <c r="T43" s="292">
        <f>SUM(AO43,BJ43,CE43)</f>
        <v>0</v>
      </c>
      <c r="U43" s="292">
        <f>SUM(AP43,BK43,CF43)</f>
        <v>0</v>
      </c>
      <c r="V43" s="292">
        <f>SUM(AQ43,BL43,CG43)</f>
        <v>0</v>
      </c>
      <c r="W43" s="292">
        <f>SUM(AR43,BM43,CH43)</f>
        <v>0</v>
      </c>
      <c r="X43" s="292">
        <f>SUM(AS43,BN43,CI43)</f>
        <v>23</v>
      </c>
      <c r="Y43" s="292">
        <f>SUM(Z43:AS43)</f>
        <v>0</v>
      </c>
      <c r="Z43" s="292">
        <v>0</v>
      </c>
      <c r="AA43" s="292">
        <v>0</v>
      </c>
      <c r="AB43" s="292">
        <v>0</v>
      </c>
      <c r="AC43" s="292">
        <v>0</v>
      </c>
      <c r="AD43" s="292">
        <v>0</v>
      </c>
      <c r="AE43" s="292">
        <v>0</v>
      </c>
      <c r="AF43" s="292">
        <v>0</v>
      </c>
      <c r="AG43" s="292">
        <v>0</v>
      </c>
      <c r="AH43" s="292">
        <v>0</v>
      </c>
      <c r="AI43" s="295">
        <v>0</v>
      </c>
      <c r="AJ43" s="295" t="s">
        <v>884</v>
      </c>
      <c r="AK43" s="295" t="s">
        <v>884</v>
      </c>
      <c r="AL43" s="295" t="s">
        <v>884</v>
      </c>
      <c r="AM43" s="295" t="s">
        <v>884</v>
      </c>
      <c r="AN43" s="295" t="s">
        <v>884</v>
      </c>
      <c r="AO43" s="295" t="s">
        <v>884</v>
      </c>
      <c r="AP43" s="295" t="s">
        <v>884</v>
      </c>
      <c r="AQ43" s="295" t="s">
        <v>884</v>
      </c>
      <c r="AR43" s="292">
        <v>0</v>
      </c>
      <c r="AS43" s="292">
        <v>0</v>
      </c>
      <c r="AT43" s="292">
        <f>施設資源化量内訳!D43</f>
        <v>49</v>
      </c>
      <c r="AU43" s="292">
        <f>施設資源化量内訳!E43</f>
        <v>0</v>
      </c>
      <c r="AV43" s="292">
        <f>施設資源化量内訳!F43</f>
        <v>0</v>
      </c>
      <c r="AW43" s="292">
        <f>施設資源化量内訳!G43</f>
        <v>0</v>
      </c>
      <c r="AX43" s="292">
        <f>施設資源化量内訳!H43</f>
        <v>12</v>
      </c>
      <c r="AY43" s="292">
        <f>施設資源化量内訳!I43</f>
        <v>0</v>
      </c>
      <c r="AZ43" s="292">
        <f>施設資源化量内訳!J43</f>
        <v>14</v>
      </c>
      <c r="BA43" s="292">
        <f>施設資源化量内訳!K43</f>
        <v>0</v>
      </c>
      <c r="BB43" s="292">
        <f>施設資源化量内訳!L43</f>
        <v>0</v>
      </c>
      <c r="BC43" s="292">
        <f>施設資源化量内訳!M43</f>
        <v>0</v>
      </c>
      <c r="BD43" s="292">
        <f>施設資源化量内訳!N43</f>
        <v>0</v>
      </c>
      <c r="BE43" s="292">
        <f>施設資源化量内訳!O43</f>
        <v>0</v>
      </c>
      <c r="BF43" s="292">
        <f>施設資源化量内訳!P43</f>
        <v>0</v>
      </c>
      <c r="BG43" s="292">
        <f>施設資源化量内訳!Q43</f>
        <v>0</v>
      </c>
      <c r="BH43" s="292">
        <f>施設資源化量内訳!R43</f>
        <v>0</v>
      </c>
      <c r="BI43" s="292">
        <f>施設資源化量内訳!S43</f>
        <v>0</v>
      </c>
      <c r="BJ43" s="292">
        <f>施設資源化量内訳!T43</f>
        <v>0</v>
      </c>
      <c r="BK43" s="292">
        <f>施設資源化量内訳!U43</f>
        <v>0</v>
      </c>
      <c r="BL43" s="292">
        <f>施設資源化量内訳!V43</f>
        <v>0</v>
      </c>
      <c r="BM43" s="292">
        <f>施設資源化量内訳!W43</f>
        <v>0</v>
      </c>
      <c r="BN43" s="292">
        <f>施設資源化量内訳!X43</f>
        <v>23</v>
      </c>
      <c r="BO43" s="292">
        <f>SUM(BP43:CI43)</f>
        <v>0</v>
      </c>
      <c r="BP43" s="292">
        <v>0</v>
      </c>
      <c r="BQ43" s="292">
        <v>0</v>
      </c>
      <c r="BR43" s="292">
        <v>0</v>
      </c>
      <c r="BS43" s="292">
        <v>0</v>
      </c>
      <c r="BT43" s="292">
        <v>0</v>
      </c>
      <c r="BU43" s="292">
        <v>0</v>
      </c>
      <c r="BV43" s="292">
        <v>0</v>
      </c>
      <c r="BW43" s="292">
        <v>0</v>
      </c>
      <c r="BX43" s="292">
        <v>0</v>
      </c>
      <c r="BY43" s="292">
        <v>0</v>
      </c>
      <c r="BZ43" s="295" t="s">
        <v>884</v>
      </c>
      <c r="CA43" s="295" t="s">
        <v>884</v>
      </c>
      <c r="CB43" s="295" t="s">
        <v>884</v>
      </c>
      <c r="CC43" s="295" t="s">
        <v>884</v>
      </c>
      <c r="CD43" s="295" t="s">
        <v>884</v>
      </c>
      <c r="CE43" s="295" t="s">
        <v>884</v>
      </c>
      <c r="CF43" s="295" t="s">
        <v>884</v>
      </c>
      <c r="CG43" s="295" t="s">
        <v>884</v>
      </c>
      <c r="CH43" s="292">
        <v>0</v>
      </c>
      <c r="CI43" s="292">
        <v>0</v>
      </c>
      <c r="CJ43" s="293" t="s">
        <v>762</v>
      </c>
    </row>
    <row r="44" spans="1:88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SUM(Y44,AT44,BO44)</f>
        <v>215</v>
      </c>
      <c r="E44" s="292">
        <f>SUM(Z44,AU44,BP44)</f>
        <v>0</v>
      </c>
      <c r="F44" s="292">
        <f>SUM(AA44,AV44,BQ44)</f>
        <v>0</v>
      </c>
      <c r="G44" s="292">
        <f>SUM(AB44,AW44,BR44)</f>
        <v>0</v>
      </c>
      <c r="H44" s="292">
        <f>SUM(AC44,AX44,BS44)</f>
        <v>93</v>
      </c>
      <c r="I44" s="292">
        <f>SUM(AD44,AY44,BT44)</f>
        <v>77</v>
      </c>
      <c r="J44" s="292">
        <f>SUM(AE44,AZ44,BU44)</f>
        <v>36</v>
      </c>
      <c r="K44" s="292">
        <f>SUM(AF44,BA44,BV44)</f>
        <v>0</v>
      </c>
      <c r="L44" s="292">
        <f>SUM(AG44,BB44,BW44)</f>
        <v>9</v>
      </c>
      <c r="M44" s="292">
        <f>SUM(AH44,BC44,BX44)</f>
        <v>0</v>
      </c>
      <c r="N44" s="292">
        <f>SUM(AI44,BD44,BY44)</f>
        <v>0</v>
      </c>
      <c r="O44" s="292">
        <f>SUM(AJ44,BE44,BZ44)</f>
        <v>0</v>
      </c>
      <c r="P44" s="292">
        <f>SUM(AK44,BF44,CA44)</f>
        <v>0</v>
      </c>
      <c r="Q44" s="292">
        <f>SUM(AL44,BG44,CB44)</f>
        <v>0</v>
      </c>
      <c r="R44" s="292">
        <f>SUM(AM44,BH44,CC44)</f>
        <v>0</v>
      </c>
      <c r="S44" s="292">
        <f>SUM(AN44,BI44,CD44)</f>
        <v>0</v>
      </c>
      <c r="T44" s="292">
        <f>SUM(AO44,BJ44,CE44)</f>
        <v>0</v>
      </c>
      <c r="U44" s="292">
        <f>SUM(AP44,BK44,CF44)</f>
        <v>0</v>
      </c>
      <c r="V44" s="292">
        <f>SUM(AQ44,BL44,CG44)</f>
        <v>0</v>
      </c>
      <c r="W44" s="292">
        <f>SUM(AR44,BM44,CH44)</f>
        <v>0</v>
      </c>
      <c r="X44" s="292">
        <f>SUM(AS44,BN44,CI44)</f>
        <v>0</v>
      </c>
      <c r="Y44" s="292">
        <f>SUM(Z44:AS44)</f>
        <v>0</v>
      </c>
      <c r="Z44" s="292">
        <v>0</v>
      </c>
      <c r="AA44" s="292">
        <v>0</v>
      </c>
      <c r="AB44" s="292">
        <v>0</v>
      </c>
      <c r="AC44" s="292">
        <v>0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5">
        <v>0</v>
      </c>
      <c r="AJ44" s="295" t="s">
        <v>884</v>
      </c>
      <c r="AK44" s="295" t="s">
        <v>884</v>
      </c>
      <c r="AL44" s="295" t="s">
        <v>884</v>
      </c>
      <c r="AM44" s="295" t="s">
        <v>884</v>
      </c>
      <c r="AN44" s="295" t="s">
        <v>884</v>
      </c>
      <c r="AO44" s="295" t="s">
        <v>884</v>
      </c>
      <c r="AP44" s="295" t="s">
        <v>884</v>
      </c>
      <c r="AQ44" s="295" t="s">
        <v>884</v>
      </c>
      <c r="AR44" s="292">
        <v>0</v>
      </c>
      <c r="AS44" s="292">
        <v>0</v>
      </c>
      <c r="AT44" s="292">
        <f>施設資源化量内訳!D44</f>
        <v>215</v>
      </c>
      <c r="AU44" s="292">
        <f>施設資源化量内訳!E44</f>
        <v>0</v>
      </c>
      <c r="AV44" s="292">
        <f>施設資源化量内訳!F44</f>
        <v>0</v>
      </c>
      <c r="AW44" s="292">
        <f>施設資源化量内訳!G44</f>
        <v>0</v>
      </c>
      <c r="AX44" s="292">
        <f>施設資源化量内訳!H44</f>
        <v>93</v>
      </c>
      <c r="AY44" s="292">
        <f>施設資源化量内訳!I44</f>
        <v>77</v>
      </c>
      <c r="AZ44" s="292">
        <f>施設資源化量内訳!J44</f>
        <v>36</v>
      </c>
      <c r="BA44" s="292">
        <f>施設資源化量内訳!K44</f>
        <v>0</v>
      </c>
      <c r="BB44" s="292">
        <f>施設資源化量内訳!L44</f>
        <v>9</v>
      </c>
      <c r="BC44" s="292">
        <f>施設資源化量内訳!M44</f>
        <v>0</v>
      </c>
      <c r="BD44" s="292">
        <f>施設資源化量内訳!N44</f>
        <v>0</v>
      </c>
      <c r="BE44" s="292">
        <f>施設資源化量内訳!O44</f>
        <v>0</v>
      </c>
      <c r="BF44" s="292">
        <f>施設資源化量内訳!P44</f>
        <v>0</v>
      </c>
      <c r="BG44" s="292">
        <f>施設資源化量内訳!Q44</f>
        <v>0</v>
      </c>
      <c r="BH44" s="292">
        <f>施設資源化量内訳!R44</f>
        <v>0</v>
      </c>
      <c r="BI44" s="292">
        <f>施設資源化量内訳!S44</f>
        <v>0</v>
      </c>
      <c r="BJ44" s="292">
        <f>施設資源化量内訳!T44</f>
        <v>0</v>
      </c>
      <c r="BK44" s="292">
        <f>施設資源化量内訳!U44</f>
        <v>0</v>
      </c>
      <c r="BL44" s="292">
        <f>施設資源化量内訳!V44</f>
        <v>0</v>
      </c>
      <c r="BM44" s="292">
        <f>施設資源化量内訳!W44</f>
        <v>0</v>
      </c>
      <c r="BN44" s="292">
        <f>施設資源化量内訳!X44</f>
        <v>0</v>
      </c>
      <c r="BO44" s="292">
        <f>SUM(BP44:CI44)</f>
        <v>0</v>
      </c>
      <c r="BP44" s="292">
        <v>0</v>
      </c>
      <c r="BQ44" s="292">
        <v>0</v>
      </c>
      <c r="BR44" s="292">
        <v>0</v>
      </c>
      <c r="BS44" s="292">
        <v>0</v>
      </c>
      <c r="BT44" s="292">
        <v>0</v>
      </c>
      <c r="BU44" s="292">
        <v>0</v>
      </c>
      <c r="BV44" s="292">
        <v>0</v>
      </c>
      <c r="BW44" s="292">
        <v>0</v>
      </c>
      <c r="BX44" s="292">
        <v>0</v>
      </c>
      <c r="BY44" s="292">
        <v>0</v>
      </c>
      <c r="BZ44" s="295" t="s">
        <v>884</v>
      </c>
      <c r="CA44" s="295" t="s">
        <v>884</v>
      </c>
      <c r="CB44" s="295" t="s">
        <v>884</v>
      </c>
      <c r="CC44" s="295" t="s">
        <v>884</v>
      </c>
      <c r="CD44" s="295" t="s">
        <v>884</v>
      </c>
      <c r="CE44" s="295" t="s">
        <v>884</v>
      </c>
      <c r="CF44" s="295" t="s">
        <v>884</v>
      </c>
      <c r="CG44" s="295" t="s">
        <v>884</v>
      </c>
      <c r="CH44" s="292">
        <v>0</v>
      </c>
      <c r="CI44" s="292">
        <v>0</v>
      </c>
      <c r="CJ44" s="293" t="s">
        <v>762</v>
      </c>
    </row>
    <row r="45" spans="1:88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SUM(Y45,AT45,BO45)</f>
        <v>570</v>
      </c>
      <c r="E45" s="292">
        <f>SUM(Z45,AU45,BP45)</f>
        <v>91</v>
      </c>
      <c r="F45" s="292">
        <f>SUM(AA45,AV45,BQ45)</f>
        <v>5</v>
      </c>
      <c r="G45" s="292">
        <f>SUM(AB45,AW45,BR45)</f>
        <v>0</v>
      </c>
      <c r="H45" s="292">
        <f>SUM(AC45,AX45,BS45)</f>
        <v>118</v>
      </c>
      <c r="I45" s="292">
        <f>SUM(AD45,AY45,BT45)</f>
        <v>170</v>
      </c>
      <c r="J45" s="292">
        <f>SUM(AE45,AZ45,BU45)</f>
        <v>77</v>
      </c>
      <c r="K45" s="292">
        <f>SUM(AF45,BA45,BV45)</f>
        <v>2</v>
      </c>
      <c r="L45" s="292">
        <f>SUM(AG45,BB45,BW45)</f>
        <v>0</v>
      </c>
      <c r="M45" s="292">
        <f>SUM(AH45,BC45,BX45)</f>
        <v>0</v>
      </c>
      <c r="N45" s="292">
        <f>SUM(AI45,BD45,BY45)</f>
        <v>24</v>
      </c>
      <c r="O45" s="292">
        <f>SUM(AJ45,BE45,BZ45)</f>
        <v>0</v>
      </c>
      <c r="P45" s="292">
        <f>SUM(AK45,BF45,CA45)</f>
        <v>0</v>
      </c>
      <c r="Q45" s="292">
        <f>SUM(AL45,BG45,CB45)</f>
        <v>0</v>
      </c>
      <c r="R45" s="292">
        <f>SUM(AM45,BH45,CC45)</f>
        <v>0</v>
      </c>
      <c r="S45" s="292">
        <f>SUM(AN45,BI45,CD45)</f>
        <v>0</v>
      </c>
      <c r="T45" s="292">
        <f>SUM(AO45,BJ45,CE45)</f>
        <v>0</v>
      </c>
      <c r="U45" s="292">
        <f>SUM(AP45,BK45,CF45)</f>
        <v>0</v>
      </c>
      <c r="V45" s="292">
        <f>SUM(AQ45,BL45,CG45)</f>
        <v>0</v>
      </c>
      <c r="W45" s="292">
        <f>SUM(AR45,BM45,CH45)</f>
        <v>0</v>
      </c>
      <c r="X45" s="292">
        <f>SUM(AS45,BN45,CI45)</f>
        <v>83</v>
      </c>
      <c r="Y45" s="292">
        <f>SUM(Z45:AS45)</f>
        <v>0</v>
      </c>
      <c r="Z45" s="292">
        <v>0</v>
      </c>
      <c r="AA45" s="292">
        <v>0</v>
      </c>
      <c r="AB45" s="292">
        <v>0</v>
      </c>
      <c r="AC45" s="292">
        <v>0</v>
      </c>
      <c r="AD45" s="292">
        <v>0</v>
      </c>
      <c r="AE45" s="292">
        <v>0</v>
      </c>
      <c r="AF45" s="292">
        <v>0</v>
      </c>
      <c r="AG45" s="292">
        <v>0</v>
      </c>
      <c r="AH45" s="292">
        <v>0</v>
      </c>
      <c r="AI45" s="295">
        <v>0</v>
      </c>
      <c r="AJ45" s="295" t="s">
        <v>884</v>
      </c>
      <c r="AK45" s="295" t="s">
        <v>884</v>
      </c>
      <c r="AL45" s="295" t="s">
        <v>884</v>
      </c>
      <c r="AM45" s="295" t="s">
        <v>884</v>
      </c>
      <c r="AN45" s="295" t="s">
        <v>884</v>
      </c>
      <c r="AO45" s="295" t="s">
        <v>884</v>
      </c>
      <c r="AP45" s="295" t="s">
        <v>884</v>
      </c>
      <c r="AQ45" s="295" t="s">
        <v>884</v>
      </c>
      <c r="AR45" s="292">
        <v>0</v>
      </c>
      <c r="AS45" s="292">
        <v>0</v>
      </c>
      <c r="AT45" s="292">
        <f>施設資源化量内訳!D45</f>
        <v>570</v>
      </c>
      <c r="AU45" s="292">
        <f>施設資源化量内訳!E45</f>
        <v>91</v>
      </c>
      <c r="AV45" s="292">
        <f>施設資源化量内訳!F45</f>
        <v>5</v>
      </c>
      <c r="AW45" s="292">
        <f>施設資源化量内訳!G45</f>
        <v>0</v>
      </c>
      <c r="AX45" s="292">
        <f>施設資源化量内訳!H45</f>
        <v>118</v>
      </c>
      <c r="AY45" s="292">
        <f>施設資源化量内訳!I45</f>
        <v>170</v>
      </c>
      <c r="AZ45" s="292">
        <f>施設資源化量内訳!J45</f>
        <v>77</v>
      </c>
      <c r="BA45" s="292">
        <f>施設資源化量内訳!K45</f>
        <v>2</v>
      </c>
      <c r="BB45" s="292">
        <f>施設資源化量内訳!L45</f>
        <v>0</v>
      </c>
      <c r="BC45" s="292">
        <f>施設資源化量内訳!M45</f>
        <v>0</v>
      </c>
      <c r="BD45" s="292">
        <f>施設資源化量内訳!N45</f>
        <v>24</v>
      </c>
      <c r="BE45" s="292">
        <f>施設資源化量内訳!O45</f>
        <v>0</v>
      </c>
      <c r="BF45" s="292">
        <f>施設資源化量内訳!P45</f>
        <v>0</v>
      </c>
      <c r="BG45" s="292">
        <f>施設資源化量内訳!Q45</f>
        <v>0</v>
      </c>
      <c r="BH45" s="292">
        <f>施設資源化量内訳!R45</f>
        <v>0</v>
      </c>
      <c r="BI45" s="292">
        <f>施設資源化量内訳!S45</f>
        <v>0</v>
      </c>
      <c r="BJ45" s="292">
        <f>施設資源化量内訳!T45</f>
        <v>0</v>
      </c>
      <c r="BK45" s="292">
        <f>施設資源化量内訳!U45</f>
        <v>0</v>
      </c>
      <c r="BL45" s="292">
        <f>施設資源化量内訳!V45</f>
        <v>0</v>
      </c>
      <c r="BM45" s="292">
        <f>施設資源化量内訳!W45</f>
        <v>0</v>
      </c>
      <c r="BN45" s="292">
        <f>施設資源化量内訳!X45</f>
        <v>83</v>
      </c>
      <c r="BO45" s="292">
        <f>SUM(BP45:CI45)</f>
        <v>0</v>
      </c>
      <c r="BP45" s="292">
        <v>0</v>
      </c>
      <c r="BQ45" s="292">
        <v>0</v>
      </c>
      <c r="BR45" s="292">
        <v>0</v>
      </c>
      <c r="BS45" s="292">
        <v>0</v>
      </c>
      <c r="BT45" s="292">
        <v>0</v>
      </c>
      <c r="BU45" s="292">
        <v>0</v>
      </c>
      <c r="BV45" s="292">
        <v>0</v>
      </c>
      <c r="BW45" s="292">
        <v>0</v>
      </c>
      <c r="BX45" s="292">
        <v>0</v>
      </c>
      <c r="BY45" s="292">
        <v>0</v>
      </c>
      <c r="BZ45" s="295" t="s">
        <v>884</v>
      </c>
      <c r="CA45" s="295" t="s">
        <v>884</v>
      </c>
      <c r="CB45" s="295" t="s">
        <v>884</v>
      </c>
      <c r="CC45" s="295" t="s">
        <v>884</v>
      </c>
      <c r="CD45" s="295" t="s">
        <v>884</v>
      </c>
      <c r="CE45" s="295" t="s">
        <v>884</v>
      </c>
      <c r="CF45" s="295" t="s">
        <v>884</v>
      </c>
      <c r="CG45" s="295" t="s">
        <v>884</v>
      </c>
      <c r="CH45" s="292">
        <v>0</v>
      </c>
      <c r="CI45" s="292">
        <v>0</v>
      </c>
      <c r="CJ45" s="293" t="s">
        <v>772</v>
      </c>
    </row>
    <row r="46" spans="1:88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SUM(Y46,AT46,BO46)</f>
        <v>3</v>
      </c>
      <c r="E46" s="292">
        <f>SUM(Z46,AU46,BP46)</f>
        <v>0</v>
      </c>
      <c r="F46" s="292">
        <f>SUM(AA46,AV46,BQ46)</f>
        <v>0</v>
      </c>
      <c r="G46" s="292">
        <f>SUM(AB46,AW46,BR46)</f>
        <v>0</v>
      </c>
      <c r="H46" s="292">
        <f>SUM(AC46,AX46,BS46)</f>
        <v>0</v>
      </c>
      <c r="I46" s="292">
        <f>SUM(AD46,AY46,BT46)</f>
        <v>0</v>
      </c>
      <c r="J46" s="292">
        <f>SUM(AE46,AZ46,BU46)</f>
        <v>3</v>
      </c>
      <c r="K46" s="292">
        <f>SUM(AF46,BA46,BV46)</f>
        <v>0</v>
      </c>
      <c r="L46" s="292">
        <f>SUM(AG46,BB46,BW46)</f>
        <v>0</v>
      </c>
      <c r="M46" s="292">
        <f>SUM(AH46,BC46,BX46)</f>
        <v>0</v>
      </c>
      <c r="N46" s="292">
        <f>SUM(AI46,BD46,BY46)</f>
        <v>0</v>
      </c>
      <c r="O46" s="292">
        <f>SUM(AJ46,BE46,BZ46)</f>
        <v>0</v>
      </c>
      <c r="P46" s="292">
        <f>SUM(AK46,BF46,CA46)</f>
        <v>0</v>
      </c>
      <c r="Q46" s="292">
        <f>SUM(AL46,BG46,CB46)</f>
        <v>0</v>
      </c>
      <c r="R46" s="292">
        <f>SUM(AM46,BH46,CC46)</f>
        <v>0</v>
      </c>
      <c r="S46" s="292">
        <f>SUM(AN46,BI46,CD46)</f>
        <v>0</v>
      </c>
      <c r="T46" s="292">
        <f>SUM(AO46,BJ46,CE46)</f>
        <v>0</v>
      </c>
      <c r="U46" s="292">
        <f>SUM(AP46,BK46,CF46)</f>
        <v>0</v>
      </c>
      <c r="V46" s="292">
        <f>SUM(AQ46,BL46,CG46)</f>
        <v>0</v>
      </c>
      <c r="W46" s="292">
        <f>SUM(AR46,BM46,CH46)</f>
        <v>0</v>
      </c>
      <c r="X46" s="292">
        <f>SUM(AS46,BN46,CI46)</f>
        <v>0</v>
      </c>
      <c r="Y46" s="292">
        <f>SUM(Z46:AS46)</f>
        <v>0</v>
      </c>
      <c r="Z46" s="292">
        <v>0</v>
      </c>
      <c r="AA46" s="292">
        <v>0</v>
      </c>
      <c r="AB46" s="292">
        <v>0</v>
      </c>
      <c r="AC46" s="292">
        <v>0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5">
        <v>0</v>
      </c>
      <c r="AJ46" s="295" t="s">
        <v>884</v>
      </c>
      <c r="AK46" s="295" t="s">
        <v>884</v>
      </c>
      <c r="AL46" s="295" t="s">
        <v>884</v>
      </c>
      <c r="AM46" s="295" t="s">
        <v>884</v>
      </c>
      <c r="AN46" s="295" t="s">
        <v>884</v>
      </c>
      <c r="AO46" s="295" t="s">
        <v>884</v>
      </c>
      <c r="AP46" s="295" t="s">
        <v>884</v>
      </c>
      <c r="AQ46" s="295" t="s">
        <v>884</v>
      </c>
      <c r="AR46" s="292">
        <v>0</v>
      </c>
      <c r="AS46" s="292">
        <v>0</v>
      </c>
      <c r="AT46" s="292">
        <f>施設資源化量内訳!D46</f>
        <v>3</v>
      </c>
      <c r="AU46" s="292">
        <f>施設資源化量内訳!E46</f>
        <v>0</v>
      </c>
      <c r="AV46" s="292">
        <f>施設資源化量内訳!F46</f>
        <v>0</v>
      </c>
      <c r="AW46" s="292">
        <f>施設資源化量内訳!G46</f>
        <v>0</v>
      </c>
      <c r="AX46" s="292">
        <f>施設資源化量内訳!H46</f>
        <v>0</v>
      </c>
      <c r="AY46" s="292">
        <f>施設資源化量内訳!I46</f>
        <v>0</v>
      </c>
      <c r="AZ46" s="292">
        <f>施設資源化量内訳!J46</f>
        <v>3</v>
      </c>
      <c r="BA46" s="292">
        <f>施設資源化量内訳!K46</f>
        <v>0</v>
      </c>
      <c r="BB46" s="292">
        <f>施設資源化量内訳!L46</f>
        <v>0</v>
      </c>
      <c r="BC46" s="292">
        <f>施設資源化量内訳!M46</f>
        <v>0</v>
      </c>
      <c r="BD46" s="292">
        <f>施設資源化量内訳!N46</f>
        <v>0</v>
      </c>
      <c r="BE46" s="292">
        <f>施設資源化量内訳!O46</f>
        <v>0</v>
      </c>
      <c r="BF46" s="292">
        <f>施設資源化量内訳!P46</f>
        <v>0</v>
      </c>
      <c r="BG46" s="292">
        <f>施設資源化量内訳!Q46</f>
        <v>0</v>
      </c>
      <c r="BH46" s="292">
        <f>施設資源化量内訳!R46</f>
        <v>0</v>
      </c>
      <c r="BI46" s="292">
        <f>施設資源化量内訳!S46</f>
        <v>0</v>
      </c>
      <c r="BJ46" s="292">
        <f>施設資源化量内訳!T46</f>
        <v>0</v>
      </c>
      <c r="BK46" s="292">
        <f>施設資源化量内訳!U46</f>
        <v>0</v>
      </c>
      <c r="BL46" s="292">
        <f>施設資源化量内訳!V46</f>
        <v>0</v>
      </c>
      <c r="BM46" s="292">
        <f>施設資源化量内訳!W46</f>
        <v>0</v>
      </c>
      <c r="BN46" s="292">
        <f>施設資源化量内訳!X46</f>
        <v>0</v>
      </c>
      <c r="BO46" s="292">
        <f>SUM(BP46:CI46)</f>
        <v>0</v>
      </c>
      <c r="BP46" s="292">
        <v>0</v>
      </c>
      <c r="BQ46" s="292">
        <v>0</v>
      </c>
      <c r="BR46" s="292">
        <v>0</v>
      </c>
      <c r="BS46" s="292">
        <v>0</v>
      </c>
      <c r="BT46" s="292">
        <v>0</v>
      </c>
      <c r="BU46" s="292">
        <v>0</v>
      </c>
      <c r="BV46" s="292">
        <v>0</v>
      </c>
      <c r="BW46" s="292">
        <v>0</v>
      </c>
      <c r="BX46" s="292">
        <v>0</v>
      </c>
      <c r="BY46" s="292">
        <v>0</v>
      </c>
      <c r="BZ46" s="295" t="s">
        <v>884</v>
      </c>
      <c r="CA46" s="295" t="s">
        <v>884</v>
      </c>
      <c r="CB46" s="295" t="s">
        <v>884</v>
      </c>
      <c r="CC46" s="295" t="s">
        <v>884</v>
      </c>
      <c r="CD46" s="295" t="s">
        <v>884</v>
      </c>
      <c r="CE46" s="295" t="s">
        <v>884</v>
      </c>
      <c r="CF46" s="295" t="s">
        <v>884</v>
      </c>
      <c r="CG46" s="295" t="s">
        <v>884</v>
      </c>
      <c r="CH46" s="292">
        <v>0</v>
      </c>
      <c r="CI46" s="292">
        <v>0</v>
      </c>
      <c r="CJ46" s="293" t="s">
        <v>762</v>
      </c>
    </row>
    <row r="47" spans="1:88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SUM(Y47,AT47,BO47)</f>
        <v>125</v>
      </c>
      <c r="E47" s="292">
        <f>SUM(Z47,AU47,BP47)</f>
        <v>12</v>
      </c>
      <c r="F47" s="292">
        <f>SUM(AA47,AV47,BQ47)</f>
        <v>1</v>
      </c>
      <c r="G47" s="292">
        <f>SUM(AB47,AW47,BR47)</f>
        <v>0</v>
      </c>
      <c r="H47" s="292">
        <f>SUM(AC47,AX47,BS47)</f>
        <v>40</v>
      </c>
      <c r="I47" s="292">
        <f>SUM(AD47,AY47,BT47)</f>
        <v>50</v>
      </c>
      <c r="J47" s="292">
        <f>SUM(AE47,AZ47,BU47)</f>
        <v>17</v>
      </c>
      <c r="K47" s="292">
        <f>SUM(AF47,BA47,BV47)</f>
        <v>0</v>
      </c>
      <c r="L47" s="292">
        <f>SUM(AG47,BB47,BW47)</f>
        <v>5</v>
      </c>
      <c r="M47" s="292">
        <f>SUM(AH47,BC47,BX47)</f>
        <v>0</v>
      </c>
      <c r="N47" s="292">
        <f>SUM(AI47,BD47,BY47)</f>
        <v>0</v>
      </c>
      <c r="O47" s="292">
        <f>SUM(AJ47,BE47,BZ47)</f>
        <v>0</v>
      </c>
      <c r="P47" s="292">
        <f>SUM(AK47,BF47,CA47)</f>
        <v>0</v>
      </c>
      <c r="Q47" s="292">
        <f>SUM(AL47,BG47,CB47)</f>
        <v>0</v>
      </c>
      <c r="R47" s="292">
        <f>SUM(AM47,BH47,CC47)</f>
        <v>0</v>
      </c>
      <c r="S47" s="292">
        <f>SUM(AN47,BI47,CD47)</f>
        <v>0</v>
      </c>
      <c r="T47" s="292">
        <f>SUM(AO47,BJ47,CE47)</f>
        <v>0</v>
      </c>
      <c r="U47" s="292">
        <f>SUM(AP47,BK47,CF47)</f>
        <v>0</v>
      </c>
      <c r="V47" s="292">
        <f>SUM(AQ47,BL47,CG47)</f>
        <v>0</v>
      </c>
      <c r="W47" s="292">
        <f>SUM(AR47,BM47,CH47)</f>
        <v>0</v>
      </c>
      <c r="X47" s="292">
        <f>SUM(AS47,BN47,CI47)</f>
        <v>0</v>
      </c>
      <c r="Y47" s="292">
        <f>SUM(Z47:AS47)</f>
        <v>0</v>
      </c>
      <c r="Z47" s="292">
        <v>0</v>
      </c>
      <c r="AA47" s="292">
        <v>0</v>
      </c>
      <c r="AB47" s="292">
        <v>0</v>
      </c>
      <c r="AC47" s="292">
        <v>0</v>
      </c>
      <c r="AD47" s="292">
        <v>0</v>
      </c>
      <c r="AE47" s="292">
        <v>0</v>
      </c>
      <c r="AF47" s="292">
        <v>0</v>
      </c>
      <c r="AG47" s="292">
        <v>0</v>
      </c>
      <c r="AH47" s="292">
        <v>0</v>
      </c>
      <c r="AI47" s="295">
        <v>0</v>
      </c>
      <c r="AJ47" s="295" t="s">
        <v>884</v>
      </c>
      <c r="AK47" s="295" t="s">
        <v>884</v>
      </c>
      <c r="AL47" s="295" t="s">
        <v>884</v>
      </c>
      <c r="AM47" s="295" t="s">
        <v>884</v>
      </c>
      <c r="AN47" s="295" t="s">
        <v>884</v>
      </c>
      <c r="AO47" s="295" t="s">
        <v>884</v>
      </c>
      <c r="AP47" s="295" t="s">
        <v>884</v>
      </c>
      <c r="AQ47" s="295" t="s">
        <v>884</v>
      </c>
      <c r="AR47" s="292">
        <v>0</v>
      </c>
      <c r="AS47" s="292">
        <v>0</v>
      </c>
      <c r="AT47" s="292">
        <f>施設資源化量内訳!D47</f>
        <v>125</v>
      </c>
      <c r="AU47" s="292">
        <f>施設資源化量内訳!E47</f>
        <v>12</v>
      </c>
      <c r="AV47" s="292">
        <f>施設資源化量内訳!F47</f>
        <v>1</v>
      </c>
      <c r="AW47" s="292">
        <f>施設資源化量内訳!G47</f>
        <v>0</v>
      </c>
      <c r="AX47" s="292">
        <f>施設資源化量内訳!H47</f>
        <v>40</v>
      </c>
      <c r="AY47" s="292">
        <f>施設資源化量内訳!I47</f>
        <v>50</v>
      </c>
      <c r="AZ47" s="292">
        <f>施設資源化量内訳!J47</f>
        <v>17</v>
      </c>
      <c r="BA47" s="292">
        <f>施設資源化量内訳!K47</f>
        <v>0</v>
      </c>
      <c r="BB47" s="292">
        <f>施設資源化量内訳!L47</f>
        <v>5</v>
      </c>
      <c r="BC47" s="292">
        <f>施設資源化量内訳!M47</f>
        <v>0</v>
      </c>
      <c r="BD47" s="292">
        <f>施設資源化量内訳!N47</f>
        <v>0</v>
      </c>
      <c r="BE47" s="292">
        <f>施設資源化量内訳!O47</f>
        <v>0</v>
      </c>
      <c r="BF47" s="292">
        <f>施設資源化量内訳!P47</f>
        <v>0</v>
      </c>
      <c r="BG47" s="292">
        <f>施設資源化量内訳!Q47</f>
        <v>0</v>
      </c>
      <c r="BH47" s="292">
        <f>施設資源化量内訳!R47</f>
        <v>0</v>
      </c>
      <c r="BI47" s="292">
        <f>施設資源化量内訳!S47</f>
        <v>0</v>
      </c>
      <c r="BJ47" s="292">
        <f>施設資源化量内訳!T47</f>
        <v>0</v>
      </c>
      <c r="BK47" s="292">
        <f>施設資源化量内訳!U47</f>
        <v>0</v>
      </c>
      <c r="BL47" s="292">
        <f>施設資源化量内訳!V47</f>
        <v>0</v>
      </c>
      <c r="BM47" s="292">
        <f>施設資源化量内訳!W47</f>
        <v>0</v>
      </c>
      <c r="BN47" s="292">
        <f>施設資源化量内訳!X47</f>
        <v>0</v>
      </c>
      <c r="BO47" s="292">
        <f>SUM(BP47:CI47)</f>
        <v>0</v>
      </c>
      <c r="BP47" s="292">
        <v>0</v>
      </c>
      <c r="BQ47" s="292">
        <v>0</v>
      </c>
      <c r="BR47" s="292">
        <v>0</v>
      </c>
      <c r="BS47" s="292">
        <v>0</v>
      </c>
      <c r="BT47" s="292">
        <v>0</v>
      </c>
      <c r="BU47" s="292">
        <v>0</v>
      </c>
      <c r="BV47" s="292">
        <v>0</v>
      </c>
      <c r="BW47" s="292">
        <v>0</v>
      </c>
      <c r="BX47" s="292">
        <v>0</v>
      </c>
      <c r="BY47" s="292">
        <v>0</v>
      </c>
      <c r="BZ47" s="295" t="s">
        <v>884</v>
      </c>
      <c r="CA47" s="295" t="s">
        <v>884</v>
      </c>
      <c r="CB47" s="295" t="s">
        <v>884</v>
      </c>
      <c r="CC47" s="295" t="s">
        <v>884</v>
      </c>
      <c r="CD47" s="295" t="s">
        <v>884</v>
      </c>
      <c r="CE47" s="295" t="s">
        <v>884</v>
      </c>
      <c r="CF47" s="295" t="s">
        <v>884</v>
      </c>
      <c r="CG47" s="295" t="s">
        <v>884</v>
      </c>
      <c r="CH47" s="292">
        <v>0</v>
      </c>
      <c r="CI47" s="292">
        <v>0</v>
      </c>
      <c r="CJ47" s="293" t="s">
        <v>762</v>
      </c>
    </row>
    <row r="48" spans="1:88" s="224" customFormat="1" ht="13.5" customHeight="1">
      <c r="A48" s="290" t="s">
        <v>745</v>
      </c>
      <c r="B48" s="291" t="s">
        <v>881</v>
      </c>
      <c r="C48" s="290" t="s">
        <v>882</v>
      </c>
      <c r="D48" s="292">
        <f>SUM(Y48,AT48,BO48)</f>
        <v>190</v>
      </c>
      <c r="E48" s="292">
        <f>SUM(Z48,AU48,BP48)</f>
        <v>127</v>
      </c>
      <c r="F48" s="292">
        <f>SUM(AA48,AV48,BQ48)</f>
        <v>0</v>
      </c>
      <c r="G48" s="292">
        <f>SUM(AB48,AW48,BR48)</f>
        <v>0</v>
      </c>
      <c r="H48" s="292">
        <f>SUM(AC48,AX48,BS48)</f>
        <v>34</v>
      </c>
      <c r="I48" s="292">
        <f>SUM(AD48,AY48,BT48)</f>
        <v>15</v>
      </c>
      <c r="J48" s="292">
        <f>SUM(AE48,AZ48,BU48)</f>
        <v>14</v>
      </c>
      <c r="K48" s="292">
        <f>SUM(AF48,BA48,BV48)</f>
        <v>0</v>
      </c>
      <c r="L48" s="292">
        <f>SUM(AG48,BB48,BW48)</f>
        <v>0</v>
      </c>
      <c r="M48" s="292">
        <f>SUM(AH48,BC48,BX48)</f>
        <v>0</v>
      </c>
      <c r="N48" s="292">
        <f>SUM(AI48,BD48,BY48)</f>
        <v>0</v>
      </c>
      <c r="O48" s="292">
        <f>SUM(AJ48,BE48,BZ48)</f>
        <v>0</v>
      </c>
      <c r="P48" s="292">
        <f>SUM(AK48,BF48,CA48)</f>
        <v>0</v>
      </c>
      <c r="Q48" s="292">
        <f>SUM(AL48,BG48,CB48)</f>
        <v>0</v>
      </c>
      <c r="R48" s="292">
        <f>SUM(AM48,BH48,CC48)</f>
        <v>0</v>
      </c>
      <c r="S48" s="292">
        <f>SUM(AN48,BI48,CD48)</f>
        <v>0</v>
      </c>
      <c r="T48" s="292">
        <f>SUM(AO48,BJ48,CE48)</f>
        <v>0</v>
      </c>
      <c r="U48" s="292">
        <f>SUM(AP48,BK48,CF48)</f>
        <v>0</v>
      </c>
      <c r="V48" s="292">
        <f>SUM(AQ48,BL48,CG48)</f>
        <v>0</v>
      </c>
      <c r="W48" s="292">
        <f>SUM(AR48,BM48,CH48)</f>
        <v>0</v>
      </c>
      <c r="X48" s="292">
        <f>SUM(AS48,BN48,CI48)</f>
        <v>0</v>
      </c>
      <c r="Y48" s="292">
        <f>SUM(Z48:AS48)</f>
        <v>15</v>
      </c>
      <c r="Z48" s="292">
        <v>0</v>
      </c>
      <c r="AA48" s="292">
        <v>0</v>
      </c>
      <c r="AB48" s="292">
        <v>0</v>
      </c>
      <c r="AC48" s="292">
        <v>0</v>
      </c>
      <c r="AD48" s="292">
        <v>15</v>
      </c>
      <c r="AE48" s="292">
        <v>0</v>
      </c>
      <c r="AF48" s="292">
        <v>0</v>
      </c>
      <c r="AG48" s="292">
        <v>0</v>
      </c>
      <c r="AH48" s="292">
        <v>0</v>
      </c>
      <c r="AI48" s="295">
        <v>0</v>
      </c>
      <c r="AJ48" s="295" t="s">
        <v>884</v>
      </c>
      <c r="AK48" s="295" t="s">
        <v>884</v>
      </c>
      <c r="AL48" s="295" t="s">
        <v>884</v>
      </c>
      <c r="AM48" s="295" t="s">
        <v>884</v>
      </c>
      <c r="AN48" s="295" t="s">
        <v>884</v>
      </c>
      <c r="AO48" s="295" t="s">
        <v>884</v>
      </c>
      <c r="AP48" s="295" t="s">
        <v>884</v>
      </c>
      <c r="AQ48" s="295" t="s">
        <v>884</v>
      </c>
      <c r="AR48" s="292">
        <v>0</v>
      </c>
      <c r="AS48" s="292">
        <v>0</v>
      </c>
      <c r="AT48" s="292">
        <f>施設資源化量内訳!D48</f>
        <v>175</v>
      </c>
      <c r="AU48" s="292">
        <f>施設資源化量内訳!E48</f>
        <v>127</v>
      </c>
      <c r="AV48" s="292">
        <f>施設資源化量内訳!F48</f>
        <v>0</v>
      </c>
      <c r="AW48" s="292">
        <f>施設資源化量内訳!G48</f>
        <v>0</v>
      </c>
      <c r="AX48" s="292">
        <f>施設資源化量内訳!H48</f>
        <v>34</v>
      </c>
      <c r="AY48" s="292">
        <f>施設資源化量内訳!I48</f>
        <v>0</v>
      </c>
      <c r="AZ48" s="292">
        <f>施設資源化量内訳!J48</f>
        <v>14</v>
      </c>
      <c r="BA48" s="292">
        <f>施設資源化量内訳!K48</f>
        <v>0</v>
      </c>
      <c r="BB48" s="292">
        <f>施設資源化量内訳!L48</f>
        <v>0</v>
      </c>
      <c r="BC48" s="292">
        <f>施設資源化量内訳!M48</f>
        <v>0</v>
      </c>
      <c r="BD48" s="292">
        <f>施設資源化量内訳!N48</f>
        <v>0</v>
      </c>
      <c r="BE48" s="292">
        <f>施設資源化量内訳!O48</f>
        <v>0</v>
      </c>
      <c r="BF48" s="292">
        <f>施設資源化量内訳!P48</f>
        <v>0</v>
      </c>
      <c r="BG48" s="292">
        <f>施設資源化量内訳!Q48</f>
        <v>0</v>
      </c>
      <c r="BH48" s="292">
        <f>施設資源化量内訳!R48</f>
        <v>0</v>
      </c>
      <c r="BI48" s="292">
        <f>施設資源化量内訳!S48</f>
        <v>0</v>
      </c>
      <c r="BJ48" s="292">
        <f>施設資源化量内訳!T48</f>
        <v>0</v>
      </c>
      <c r="BK48" s="292">
        <f>施設資源化量内訳!U48</f>
        <v>0</v>
      </c>
      <c r="BL48" s="292">
        <f>施設資源化量内訳!V48</f>
        <v>0</v>
      </c>
      <c r="BM48" s="292">
        <f>施設資源化量内訳!W48</f>
        <v>0</v>
      </c>
      <c r="BN48" s="292">
        <f>施設資源化量内訳!X48</f>
        <v>0</v>
      </c>
      <c r="BO48" s="292">
        <f>SUM(BP48:CI48)</f>
        <v>0</v>
      </c>
      <c r="BP48" s="292">
        <v>0</v>
      </c>
      <c r="BQ48" s="292">
        <v>0</v>
      </c>
      <c r="BR48" s="292">
        <v>0</v>
      </c>
      <c r="BS48" s="292">
        <v>0</v>
      </c>
      <c r="BT48" s="292">
        <v>0</v>
      </c>
      <c r="BU48" s="292">
        <v>0</v>
      </c>
      <c r="BV48" s="292">
        <v>0</v>
      </c>
      <c r="BW48" s="292">
        <v>0</v>
      </c>
      <c r="BX48" s="292">
        <v>0</v>
      </c>
      <c r="BY48" s="292">
        <v>0</v>
      </c>
      <c r="BZ48" s="295" t="s">
        <v>884</v>
      </c>
      <c r="CA48" s="295" t="s">
        <v>884</v>
      </c>
      <c r="CB48" s="295" t="s">
        <v>884</v>
      </c>
      <c r="CC48" s="295" t="s">
        <v>884</v>
      </c>
      <c r="CD48" s="295" t="s">
        <v>884</v>
      </c>
      <c r="CE48" s="295" t="s">
        <v>884</v>
      </c>
      <c r="CF48" s="295" t="s">
        <v>884</v>
      </c>
      <c r="CG48" s="295" t="s">
        <v>884</v>
      </c>
      <c r="CH48" s="292">
        <v>0</v>
      </c>
      <c r="CI48" s="292">
        <v>0</v>
      </c>
      <c r="CJ48" s="293" t="s">
        <v>762</v>
      </c>
    </row>
    <row r="49" spans="1:88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5"/>
      <c r="AJ49" s="295"/>
      <c r="AK49" s="295"/>
      <c r="AL49" s="295"/>
      <c r="AM49" s="295"/>
      <c r="AN49" s="295"/>
      <c r="AO49" s="295"/>
      <c r="AP49" s="295"/>
      <c r="AQ49" s="295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5"/>
      <c r="CA49" s="295"/>
      <c r="CB49" s="295"/>
      <c r="CC49" s="295"/>
      <c r="CD49" s="295"/>
      <c r="CE49" s="295"/>
      <c r="CF49" s="295"/>
      <c r="CG49" s="295"/>
      <c r="CH49" s="292"/>
      <c r="CI49" s="292"/>
      <c r="CJ49" s="293"/>
    </row>
    <row r="50" spans="1:88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5"/>
      <c r="AJ50" s="295"/>
      <c r="AK50" s="295"/>
      <c r="AL50" s="295"/>
      <c r="AM50" s="295"/>
      <c r="AN50" s="295"/>
      <c r="AO50" s="295"/>
      <c r="AP50" s="295"/>
      <c r="AQ50" s="295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5"/>
      <c r="CA50" s="295"/>
      <c r="CB50" s="295"/>
      <c r="CC50" s="295"/>
      <c r="CD50" s="295"/>
      <c r="CE50" s="295"/>
      <c r="CF50" s="295"/>
      <c r="CG50" s="295"/>
      <c r="CH50" s="292"/>
      <c r="CI50" s="292"/>
      <c r="CJ50" s="293"/>
    </row>
    <row r="51" spans="1:88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5"/>
      <c r="AJ51" s="295"/>
      <c r="AK51" s="295"/>
      <c r="AL51" s="295"/>
      <c r="AM51" s="295"/>
      <c r="AN51" s="295"/>
      <c r="AO51" s="295"/>
      <c r="AP51" s="295"/>
      <c r="AQ51" s="295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5"/>
      <c r="CA51" s="295"/>
      <c r="CB51" s="295"/>
      <c r="CC51" s="295"/>
      <c r="CD51" s="295"/>
      <c r="CE51" s="295"/>
      <c r="CF51" s="295"/>
      <c r="CG51" s="295"/>
      <c r="CH51" s="292"/>
      <c r="CI51" s="292"/>
      <c r="CJ51" s="293"/>
    </row>
    <row r="52" spans="1:88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5"/>
      <c r="AJ52" s="295"/>
      <c r="AK52" s="295"/>
      <c r="AL52" s="295"/>
      <c r="AM52" s="295"/>
      <c r="AN52" s="295"/>
      <c r="AO52" s="295"/>
      <c r="AP52" s="295"/>
      <c r="AQ52" s="295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5"/>
      <c r="CA52" s="295"/>
      <c r="CB52" s="295"/>
      <c r="CC52" s="295"/>
      <c r="CD52" s="295"/>
      <c r="CE52" s="295"/>
      <c r="CF52" s="295"/>
      <c r="CG52" s="295"/>
      <c r="CH52" s="292"/>
      <c r="CI52" s="292"/>
      <c r="CJ52" s="293"/>
    </row>
    <row r="53" spans="1:88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5"/>
      <c r="AJ53" s="295"/>
      <c r="AK53" s="295"/>
      <c r="AL53" s="295"/>
      <c r="AM53" s="295"/>
      <c r="AN53" s="295"/>
      <c r="AO53" s="295"/>
      <c r="AP53" s="295"/>
      <c r="AQ53" s="295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5"/>
      <c r="CA53" s="295"/>
      <c r="CB53" s="295"/>
      <c r="CC53" s="295"/>
      <c r="CD53" s="295"/>
      <c r="CE53" s="295"/>
      <c r="CF53" s="295"/>
      <c r="CG53" s="295"/>
      <c r="CH53" s="292"/>
      <c r="CI53" s="292"/>
      <c r="CJ53" s="293"/>
    </row>
    <row r="54" spans="1:88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5"/>
      <c r="AJ54" s="295"/>
      <c r="AK54" s="295"/>
      <c r="AL54" s="295"/>
      <c r="AM54" s="295"/>
      <c r="AN54" s="295"/>
      <c r="AO54" s="295"/>
      <c r="AP54" s="295"/>
      <c r="AQ54" s="295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5"/>
      <c r="CA54" s="295"/>
      <c r="CB54" s="295"/>
      <c r="CC54" s="295"/>
      <c r="CD54" s="295"/>
      <c r="CE54" s="295"/>
      <c r="CF54" s="295"/>
      <c r="CG54" s="295"/>
      <c r="CH54" s="292"/>
      <c r="CI54" s="292"/>
      <c r="CJ54" s="293"/>
    </row>
    <row r="55" spans="1:88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5"/>
      <c r="AJ55" s="295"/>
      <c r="AK55" s="295"/>
      <c r="AL55" s="295"/>
      <c r="AM55" s="295"/>
      <c r="AN55" s="295"/>
      <c r="AO55" s="295"/>
      <c r="AP55" s="295"/>
      <c r="AQ55" s="295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5"/>
      <c r="CA55" s="295"/>
      <c r="CB55" s="295"/>
      <c r="CC55" s="295"/>
      <c r="CD55" s="295"/>
      <c r="CE55" s="295"/>
      <c r="CF55" s="295"/>
      <c r="CG55" s="295"/>
      <c r="CH55" s="292"/>
      <c r="CI55" s="292"/>
      <c r="CJ55" s="293"/>
    </row>
    <row r="56" spans="1:88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5"/>
      <c r="AJ56" s="295"/>
      <c r="AK56" s="295"/>
      <c r="AL56" s="295"/>
      <c r="AM56" s="295"/>
      <c r="AN56" s="295"/>
      <c r="AO56" s="295"/>
      <c r="AP56" s="295"/>
      <c r="AQ56" s="295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5"/>
      <c r="CA56" s="295"/>
      <c r="CB56" s="295"/>
      <c r="CC56" s="295"/>
      <c r="CD56" s="295"/>
      <c r="CE56" s="295"/>
      <c r="CF56" s="295"/>
      <c r="CG56" s="295"/>
      <c r="CH56" s="292"/>
      <c r="CI56" s="292"/>
      <c r="CJ56" s="293"/>
    </row>
    <row r="57" spans="1:88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5"/>
      <c r="AJ57" s="295"/>
      <c r="AK57" s="295"/>
      <c r="AL57" s="295"/>
      <c r="AM57" s="295"/>
      <c r="AN57" s="295"/>
      <c r="AO57" s="295"/>
      <c r="AP57" s="295"/>
      <c r="AQ57" s="295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5"/>
      <c r="CA57" s="295"/>
      <c r="CB57" s="295"/>
      <c r="CC57" s="295"/>
      <c r="CD57" s="295"/>
      <c r="CE57" s="295"/>
      <c r="CF57" s="295"/>
      <c r="CG57" s="295"/>
      <c r="CH57" s="292"/>
      <c r="CI57" s="292"/>
      <c r="CJ57" s="293"/>
    </row>
    <row r="58" spans="1:88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5"/>
      <c r="AJ58" s="295"/>
      <c r="AK58" s="295"/>
      <c r="AL58" s="295"/>
      <c r="AM58" s="295"/>
      <c r="AN58" s="295"/>
      <c r="AO58" s="295"/>
      <c r="AP58" s="295"/>
      <c r="AQ58" s="295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5"/>
      <c r="CA58" s="295"/>
      <c r="CB58" s="295"/>
      <c r="CC58" s="295"/>
      <c r="CD58" s="295"/>
      <c r="CE58" s="295"/>
      <c r="CF58" s="295"/>
      <c r="CG58" s="295"/>
      <c r="CH58" s="292"/>
      <c r="CI58" s="292"/>
      <c r="CJ58" s="293"/>
    </row>
    <row r="59" spans="1:88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5"/>
      <c r="AJ59" s="295"/>
      <c r="AK59" s="295"/>
      <c r="AL59" s="295"/>
      <c r="AM59" s="295"/>
      <c r="AN59" s="295"/>
      <c r="AO59" s="295"/>
      <c r="AP59" s="295"/>
      <c r="AQ59" s="295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5"/>
      <c r="CA59" s="295"/>
      <c r="CB59" s="295"/>
      <c r="CC59" s="295"/>
      <c r="CD59" s="295"/>
      <c r="CE59" s="295"/>
      <c r="CF59" s="295"/>
      <c r="CG59" s="295"/>
      <c r="CH59" s="292"/>
      <c r="CI59" s="292"/>
      <c r="CJ59" s="293"/>
    </row>
    <row r="60" spans="1:88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5"/>
      <c r="AJ60" s="295"/>
      <c r="AK60" s="295"/>
      <c r="AL60" s="295"/>
      <c r="AM60" s="295"/>
      <c r="AN60" s="295"/>
      <c r="AO60" s="295"/>
      <c r="AP60" s="295"/>
      <c r="AQ60" s="295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5"/>
      <c r="CA60" s="295"/>
      <c r="CB60" s="295"/>
      <c r="CC60" s="295"/>
      <c r="CD60" s="295"/>
      <c r="CE60" s="295"/>
      <c r="CF60" s="295"/>
      <c r="CG60" s="295"/>
      <c r="CH60" s="292"/>
      <c r="CI60" s="292"/>
      <c r="CJ60" s="293"/>
    </row>
    <row r="61" spans="1:88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5"/>
      <c r="AJ61" s="295"/>
      <c r="AK61" s="295"/>
      <c r="AL61" s="295"/>
      <c r="AM61" s="295"/>
      <c r="AN61" s="295"/>
      <c r="AO61" s="295"/>
      <c r="AP61" s="295"/>
      <c r="AQ61" s="295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5"/>
      <c r="CA61" s="295"/>
      <c r="CB61" s="295"/>
      <c r="CC61" s="295"/>
      <c r="CD61" s="295"/>
      <c r="CE61" s="295"/>
      <c r="CF61" s="295"/>
      <c r="CG61" s="295"/>
      <c r="CH61" s="292"/>
      <c r="CI61" s="292"/>
      <c r="CJ61" s="293"/>
    </row>
    <row r="62" spans="1:88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5"/>
      <c r="AJ62" s="295"/>
      <c r="AK62" s="295"/>
      <c r="AL62" s="295"/>
      <c r="AM62" s="295"/>
      <c r="AN62" s="295"/>
      <c r="AO62" s="295"/>
      <c r="AP62" s="295"/>
      <c r="AQ62" s="295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5"/>
      <c r="CA62" s="295"/>
      <c r="CB62" s="295"/>
      <c r="CC62" s="295"/>
      <c r="CD62" s="295"/>
      <c r="CE62" s="295"/>
      <c r="CF62" s="295"/>
      <c r="CG62" s="295"/>
      <c r="CH62" s="292"/>
      <c r="CI62" s="292"/>
      <c r="CJ62" s="293"/>
    </row>
    <row r="63" spans="1:88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5"/>
      <c r="AJ63" s="295"/>
      <c r="AK63" s="295"/>
      <c r="AL63" s="295"/>
      <c r="AM63" s="295"/>
      <c r="AN63" s="295"/>
      <c r="AO63" s="295"/>
      <c r="AP63" s="295"/>
      <c r="AQ63" s="295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5"/>
      <c r="CA63" s="295"/>
      <c r="CB63" s="295"/>
      <c r="CC63" s="295"/>
      <c r="CD63" s="295"/>
      <c r="CE63" s="295"/>
      <c r="CF63" s="295"/>
      <c r="CG63" s="295"/>
      <c r="CH63" s="292"/>
      <c r="CI63" s="292"/>
      <c r="CJ63" s="293"/>
    </row>
    <row r="64" spans="1:88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5"/>
      <c r="AJ64" s="295"/>
      <c r="AK64" s="295"/>
      <c r="AL64" s="295"/>
      <c r="AM64" s="295"/>
      <c r="AN64" s="295"/>
      <c r="AO64" s="295"/>
      <c r="AP64" s="295"/>
      <c r="AQ64" s="295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5"/>
      <c r="CA64" s="295"/>
      <c r="CB64" s="295"/>
      <c r="CC64" s="295"/>
      <c r="CD64" s="295"/>
      <c r="CE64" s="295"/>
      <c r="CF64" s="295"/>
      <c r="CG64" s="295"/>
      <c r="CH64" s="292"/>
      <c r="CI64" s="292"/>
      <c r="CJ64" s="293"/>
    </row>
    <row r="65" spans="1:88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5"/>
      <c r="AJ65" s="295"/>
      <c r="AK65" s="295"/>
      <c r="AL65" s="295"/>
      <c r="AM65" s="295"/>
      <c r="AN65" s="295"/>
      <c r="AO65" s="295"/>
      <c r="AP65" s="295"/>
      <c r="AQ65" s="295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5"/>
      <c r="CA65" s="295"/>
      <c r="CB65" s="295"/>
      <c r="CC65" s="295"/>
      <c r="CD65" s="295"/>
      <c r="CE65" s="295"/>
      <c r="CF65" s="295"/>
      <c r="CG65" s="295"/>
      <c r="CH65" s="292"/>
      <c r="CI65" s="292"/>
      <c r="CJ65" s="293"/>
    </row>
    <row r="66" spans="1:88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5"/>
      <c r="AJ66" s="295"/>
      <c r="AK66" s="295"/>
      <c r="AL66" s="295"/>
      <c r="AM66" s="295"/>
      <c r="AN66" s="295"/>
      <c r="AO66" s="295"/>
      <c r="AP66" s="295"/>
      <c r="AQ66" s="295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5"/>
      <c r="CA66" s="295"/>
      <c r="CB66" s="295"/>
      <c r="CC66" s="295"/>
      <c r="CD66" s="295"/>
      <c r="CE66" s="295"/>
      <c r="CF66" s="295"/>
      <c r="CG66" s="295"/>
      <c r="CH66" s="292"/>
      <c r="CI66" s="292"/>
      <c r="CJ66" s="293"/>
    </row>
    <row r="67" spans="1:88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5"/>
      <c r="AJ67" s="295"/>
      <c r="AK67" s="295"/>
      <c r="AL67" s="295"/>
      <c r="AM67" s="295"/>
      <c r="AN67" s="295"/>
      <c r="AO67" s="295"/>
      <c r="AP67" s="295"/>
      <c r="AQ67" s="295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5"/>
      <c r="CA67" s="295"/>
      <c r="CB67" s="295"/>
      <c r="CC67" s="295"/>
      <c r="CD67" s="295"/>
      <c r="CE67" s="295"/>
      <c r="CF67" s="295"/>
      <c r="CG67" s="295"/>
      <c r="CH67" s="292"/>
      <c r="CI67" s="292"/>
      <c r="CJ67" s="293"/>
    </row>
    <row r="68" spans="1:88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5"/>
      <c r="AJ68" s="295"/>
      <c r="AK68" s="295"/>
      <c r="AL68" s="295"/>
      <c r="AM68" s="295"/>
      <c r="AN68" s="295"/>
      <c r="AO68" s="295"/>
      <c r="AP68" s="295"/>
      <c r="AQ68" s="295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5"/>
      <c r="CA68" s="295"/>
      <c r="CB68" s="295"/>
      <c r="CC68" s="295"/>
      <c r="CD68" s="295"/>
      <c r="CE68" s="295"/>
      <c r="CF68" s="295"/>
      <c r="CG68" s="295"/>
      <c r="CH68" s="292"/>
      <c r="CI68" s="292"/>
      <c r="CJ68" s="293"/>
    </row>
    <row r="69" spans="1:88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5"/>
      <c r="AJ69" s="295"/>
      <c r="AK69" s="295"/>
      <c r="AL69" s="295"/>
      <c r="AM69" s="295"/>
      <c r="AN69" s="295"/>
      <c r="AO69" s="295"/>
      <c r="AP69" s="295"/>
      <c r="AQ69" s="295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5"/>
      <c r="CA69" s="295"/>
      <c r="CB69" s="295"/>
      <c r="CC69" s="295"/>
      <c r="CD69" s="295"/>
      <c r="CE69" s="295"/>
      <c r="CF69" s="295"/>
      <c r="CG69" s="295"/>
      <c r="CH69" s="292"/>
      <c r="CI69" s="292"/>
      <c r="CJ69" s="293"/>
    </row>
    <row r="70" spans="1:88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5"/>
      <c r="AJ70" s="295"/>
      <c r="AK70" s="295"/>
      <c r="AL70" s="295"/>
      <c r="AM70" s="295"/>
      <c r="AN70" s="295"/>
      <c r="AO70" s="295"/>
      <c r="AP70" s="295"/>
      <c r="AQ70" s="295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5"/>
      <c r="CA70" s="295"/>
      <c r="CB70" s="295"/>
      <c r="CC70" s="295"/>
      <c r="CD70" s="295"/>
      <c r="CE70" s="295"/>
      <c r="CF70" s="295"/>
      <c r="CG70" s="295"/>
      <c r="CH70" s="292"/>
      <c r="CI70" s="292"/>
      <c r="CJ70" s="293"/>
    </row>
    <row r="71" spans="1:88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5"/>
      <c r="AJ71" s="295"/>
      <c r="AK71" s="295"/>
      <c r="AL71" s="295"/>
      <c r="AM71" s="295"/>
      <c r="AN71" s="295"/>
      <c r="AO71" s="295"/>
      <c r="AP71" s="295"/>
      <c r="AQ71" s="295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5"/>
      <c r="CA71" s="295"/>
      <c r="CB71" s="295"/>
      <c r="CC71" s="295"/>
      <c r="CD71" s="295"/>
      <c r="CE71" s="295"/>
      <c r="CF71" s="295"/>
      <c r="CG71" s="295"/>
      <c r="CH71" s="292"/>
      <c r="CI71" s="292"/>
      <c r="CJ71" s="293"/>
    </row>
    <row r="72" spans="1:88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5"/>
      <c r="AJ72" s="295"/>
      <c r="AK72" s="295"/>
      <c r="AL72" s="295"/>
      <c r="AM72" s="295"/>
      <c r="AN72" s="295"/>
      <c r="AO72" s="295"/>
      <c r="AP72" s="295"/>
      <c r="AQ72" s="295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5"/>
      <c r="CA72" s="295"/>
      <c r="CB72" s="295"/>
      <c r="CC72" s="295"/>
      <c r="CD72" s="295"/>
      <c r="CE72" s="295"/>
      <c r="CF72" s="295"/>
      <c r="CG72" s="295"/>
      <c r="CH72" s="292"/>
      <c r="CI72" s="292"/>
      <c r="CJ72" s="293"/>
    </row>
    <row r="73" spans="1:88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5"/>
      <c r="AJ73" s="295"/>
      <c r="AK73" s="295"/>
      <c r="AL73" s="295"/>
      <c r="AM73" s="295"/>
      <c r="AN73" s="295"/>
      <c r="AO73" s="295"/>
      <c r="AP73" s="295"/>
      <c r="AQ73" s="295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5"/>
      <c r="CA73" s="295"/>
      <c r="CB73" s="295"/>
      <c r="CC73" s="295"/>
      <c r="CD73" s="295"/>
      <c r="CE73" s="295"/>
      <c r="CF73" s="295"/>
      <c r="CG73" s="295"/>
      <c r="CH73" s="292"/>
      <c r="CI73" s="292"/>
      <c r="CJ73" s="293"/>
    </row>
    <row r="74" spans="1:88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5"/>
      <c r="AJ74" s="295"/>
      <c r="AK74" s="295"/>
      <c r="AL74" s="295"/>
      <c r="AM74" s="295"/>
      <c r="AN74" s="295"/>
      <c r="AO74" s="295"/>
      <c r="AP74" s="295"/>
      <c r="AQ74" s="295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5"/>
      <c r="CA74" s="295"/>
      <c r="CB74" s="295"/>
      <c r="CC74" s="295"/>
      <c r="CD74" s="295"/>
      <c r="CE74" s="295"/>
      <c r="CF74" s="295"/>
      <c r="CG74" s="295"/>
      <c r="CH74" s="292"/>
      <c r="CI74" s="292"/>
      <c r="CJ74" s="293"/>
    </row>
    <row r="75" spans="1:88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5"/>
      <c r="AJ75" s="295"/>
      <c r="AK75" s="295"/>
      <c r="AL75" s="295"/>
      <c r="AM75" s="295"/>
      <c r="AN75" s="295"/>
      <c r="AO75" s="295"/>
      <c r="AP75" s="295"/>
      <c r="AQ75" s="295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5"/>
      <c r="CA75" s="295"/>
      <c r="CB75" s="295"/>
      <c r="CC75" s="295"/>
      <c r="CD75" s="295"/>
      <c r="CE75" s="295"/>
      <c r="CF75" s="295"/>
      <c r="CG75" s="295"/>
      <c r="CH75" s="292"/>
      <c r="CI75" s="292"/>
      <c r="CJ75" s="293"/>
    </row>
    <row r="76" spans="1:88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5"/>
      <c r="AJ76" s="295"/>
      <c r="AK76" s="295"/>
      <c r="AL76" s="295"/>
      <c r="AM76" s="295"/>
      <c r="AN76" s="295"/>
      <c r="AO76" s="295"/>
      <c r="AP76" s="295"/>
      <c r="AQ76" s="295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5"/>
      <c r="CA76" s="295"/>
      <c r="CB76" s="295"/>
      <c r="CC76" s="295"/>
      <c r="CD76" s="295"/>
      <c r="CE76" s="295"/>
      <c r="CF76" s="295"/>
      <c r="CG76" s="295"/>
      <c r="CH76" s="292"/>
      <c r="CI76" s="292"/>
      <c r="CJ76" s="293"/>
    </row>
    <row r="77" spans="1:88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5"/>
      <c r="AJ77" s="295"/>
      <c r="AK77" s="295"/>
      <c r="AL77" s="295"/>
      <c r="AM77" s="295"/>
      <c r="AN77" s="295"/>
      <c r="AO77" s="295"/>
      <c r="AP77" s="295"/>
      <c r="AQ77" s="295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5"/>
      <c r="CA77" s="295"/>
      <c r="CB77" s="295"/>
      <c r="CC77" s="295"/>
      <c r="CD77" s="295"/>
      <c r="CE77" s="295"/>
      <c r="CF77" s="295"/>
      <c r="CG77" s="295"/>
      <c r="CH77" s="292"/>
      <c r="CI77" s="292"/>
      <c r="CJ77" s="293"/>
    </row>
    <row r="78" spans="1:88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5"/>
      <c r="AJ78" s="295"/>
      <c r="AK78" s="295"/>
      <c r="AL78" s="295"/>
      <c r="AM78" s="295"/>
      <c r="AN78" s="295"/>
      <c r="AO78" s="295"/>
      <c r="AP78" s="295"/>
      <c r="AQ78" s="295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5"/>
      <c r="CA78" s="295"/>
      <c r="CB78" s="295"/>
      <c r="CC78" s="295"/>
      <c r="CD78" s="295"/>
      <c r="CE78" s="295"/>
      <c r="CF78" s="295"/>
      <c r="CG78" s="295"/>
      <c r="CH78" s="292"/>
      <c r="CI78" s="292"/>
      <c r="CJ78" s="293"/>
    </row>
    <row r="79" spans="1:88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5"/>
      <c r="AJ79" s="295"/>
      <c r="AK79" s="295"/>
      <c r="AL79" s="295"/>
      <c r="AM79" s="295"/>
      <c r="AN79" s="295"/>
      <c r="AO79" s="295"/>
      <c r="AP79" s="295"/>
      <c r="AQ79" s="295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5"/>
      <c r="CA79" s="295"/>
      <c r="CB79" s="295"/>
      <c r="CC79" s="295"/>
      <c r="CD79" s="295"/>
      <c r="CE79" s="295"/>
      <c r="CF79" s="295"/>
      <c r="CG79" s="295"/>
      <c r="CH79" s="292"/>
      <c r="CI79" s="292"/>
      <c r="CJ79" s="293"/>
    </row>
    <row r="80" spans="1:88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5"/>
      <c r="AJ80" s="295"/>
      <c r="AK80" s="295"/>
      <c r="AL80" s="295"/>
      <c r="AM80" s="295"/>
      <c r="AN80" s="295"/>
      <c r="AO80" s="295"/>
      <c r="AP80" s="295"/>
      <c r="AQ80" s="295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5"/>
      <c r="CA80" s="295"/>
      <c r="CB80" s="295"/>
      <c r="CC80" s="295"/>
      <c r="CD80" s="295"/>
      <c r="CE80" s="295"/>
      <c r="CF80" s="295"/>
      <c r="CG80" s="295"/>
      <c r="CH80" s="292"/>
      <c r="CI80" s="292"/>
      <c r="CJ80" s="293"/>
    </row>
    <row r="81" spans="1:88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5"/>
      <c r="AJ81" s="295"/>
      <c r="AK81" s="295"/>
      <c r="AL81" s="295"/>
      <c r="AM81" s="295"/>
      <c r="AN81" s="295"/>
      <c r="AO81" s="295"/>
      <c r="AP81" s="295"/>
      <c r="AQ81" s="295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5"/>
      <c r="CA81" s="295"/>
      <c r="CB81" s="295"/>
      <c r="CC81" s="295"/>
      <c r="CD81" s="295"/>
      <c r="CE81" s="295"/>
      <c r="CF81" s="295"/>
      <c r="CG81" s="295"/>
      <c r="CH81" s="292"/>
      <c r="CI81" s="292"/>
      <c r="CJ81" s="293"/>
    </row>
    <row r="82" spans="1:88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5"/>
      <c r="AJ82" s="295"/>
      <c r="AK82" s="295"/>
      <c r="AL82" s="295"/>
      <c r="AM82" s="295"/>
      <c r="AN82" s="295"/>
      <c r="AO82" s="295"/>
      <c r="AP82" s="295"/>
      <c r="AQ82" s="295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5"/>
      <c r="CA82" s="295"/>
      <c r="CB82" s="295"/>
      <c r="CC82" s="295"/>
      <c r="CD82" s="295"/>
      <c r="CE82" s="295"/>
      <c r="CF82" s="295"/>
      <c r="CG82" s="295"/>
      <c r="CH82" s="292"/>
      <c r="CI82" s="292"/>
      <c r="CJ82" s="293"/>
    </row>
    <row r="83" spans="1:88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5"/>
      <c r="AJ83" s="295"/>
      <c r="AK83" s="295"/>
      <c r="AL83" s="295"/>
      <c r="AM83" s="295"/>
      <c r="AN83" s="295"/>
      <c r="AO83" s="295"/>
      <c r="AP83" s="295"/>
      <c r="AQ83" s="295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5"/>
      <c r="CA83" s="295"/>
      <c r="CB83" s="295"/>
      <c r="CC83" s="295"/>
      <c r="CD83" s="295"/>
      <c r="CE83" s="295"/>
      <c r="CF83" s="295"/>
      <c r="CG83" s="295"/>
      <c r="CH83" s="292"/>
      <c r="CI83" s="292"/>
      <c r="CJ83" s="293"/>
    </row>
    <row r="84" spans="1:88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5"/>
      <c r="AJ84" s="295"/>
      <c r="AK84" s="295"/>
      <c r="AL84" s="295"/>
      <c r="AM84" s="295"/>
      <c r="AN84" s="295"/>
      <c r="AO84" s="295"/>
      <c r="AP84" s="295"/>
      <c r="AQ84" s="295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5"/>
      <c r="CA84" s="295"/>
      <c r="CB84" s="295"/>
      <c r="CC84" s="295"/>
      <c r="CD84" s="295"/>
      <c r="CE84" s="295"/>
      <c r="CF84" s="295"/>
      <c r="CG84" s="295"/>
      <c r="CH84" s="292"/>
      <c r="CI84" s="292"/>
      <c r="CJ84" s="293"/>
    </row>
    <row r="85" spans="1:88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5"/>
      <c r="AJ85" s="295"/>
      <c r="AK85" s="295"/>
      <c r="AL85" s="295"/>
      <c r="AM85" s="295"/>
      <c r="AN85" s="295"/>
      <c r="AO85" s="295"/>
      <c r="AP85" s="295"/>
      <c r="AQ85" s="295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5"/>
      <c r="CA85" s="295"/>
      <c r="CB85" s="295"/>
      <c r="CC85" s="295"/>
      <c r="CD85" s="295"/>
      <c r="CE85" s="295"/>
      <c r="CF85" s="295"/>
      <c r="CG85" s="295"/>
      <c r="CH85" s="292"/>
      <c r="CI85" s="292"/>
      <c r="CJ85" s="293"/>
    </row>
    <row r="86" spans="1:88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5"/>
      <c r="AJ86" s="295"/>
      <c r="AK86" s="295"/>
      <c r="AL86" s="295"/>
      <c r="AM86" s="295"/>
      <c r="AN86" s="295"/>
      <c r="AO86" s="295"/>
      <c r="AP86" s="295"/>
      <c r="AQ86" s="295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5"/>
      <c r="CA86" s="295"/>
      <c r="CB86" s="295"/>
      <c r="CC86" s="295"/>
      <c r="CD86" s="295"/>
      <c r="CE86" s="295"/>
      <c r="CF86" s="295"/>
      <c r="CG86" s="295"/>
      <c r="CH86" s="292"/>
      <c r="CI86" s="292"/>
      <c r="CJ86" s="293"/>
    </row>
    <row r="87" spans="1:88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5"/>
      <c r="AJ87" s="295"/>
      <c r="AK87" s="295"/>
      <c r="AL87" s="295"/>
      <c r="AM87" s="295"/>
      <c r="AN87" s="295"/>
      <c r="AO87" s="295"/>
      <c r="AP87" s="295"/>
      <c r="AQ87" s="295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5"/>
      <c r="CA87" s="295"/>
      <c r="CB87" s="295"/>
      <c r="CC87" s="295"/>
      <c r="CD87" s="295"/>
      <c r="CE87" s="295"/>
      <c r="CF87" s="295"/>
      <c r="CG87" s="295"/>
      <c r="CH87" s="292"/>
      <c r="CI87" s="292"/>
      <c r="CJ87" s="293"/>
    </row>
    <row r="88" spans="1:88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5"/>
      <c r="AJ88" s="295"/>
      <c r="AK88" s="295"/>
      <c r="AL88" s="295"/>
      <c r="AM88" s="295"/>
      <c r="AN88" s="295"/>
      <c r="AO88" s="295"/>
      <c r="AP88" s="295"/>
      <c r="AQ88" s="295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5"/>
      <c r="CA88" s="295"/>
      <c r="CB88" s="295"/>
      <c r="CC88" s="295"/>
      <c r="CD88" s="295"/>
      <c r="CE88" s="295"/>
      <c r="CF88" s="295"/>
      <c r="CG88" s="295"/>
      <c r="CH88" s="292"/>
      <c r="CI88" s="292"/>
      <c r="CJ88" s="293"/>
    </row>
    <row r="89" spans="1:88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5"/>
      <c r="AJ89" s="295"/>
      <c r="AK89" s="295"/>
      <c r="AL89" s="295"/>
      <c r="AM89" s="295"/>
      <c r="AN89" s="295"/>
      <c r="AO89" s="295"/>
      <c r="AP89" s="295"/>
      <c r="AQ89" s="295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5"/>
      <c r="CA89" s="295"/>
      <c r="CB89" s="295"/>
      <c r="CC89" s="295"/>
      <c r="CD89" s="295"/>
      <c r="CE89" s="295"/>
      <c r="CF89" s="295"/>
      <c r="CG89" s="295"/>
      <c r="CH89" s="292"/>
      <c r="CI89" s="292"/>
      <c r="CJ89" s="293"/>
    </row>
    <row r="90" spans="1:88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5"/>
      <c r="AJ90" s="295"/>
      <c r="AK90" s="295"/>
      <c r="AL90" s="295"/>
      <c r="AM90" s="295"/>
      <c r="AN90" s="295"/>
      <c r="AO90" s="295"/>
      <c r="AP90" s="295"/>
      <c r="AQ90" s="295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5"/>
      <c r="CA90" s="295"/>
      <c r="CB90" s="295"/>
      <c r="CC90" s="295"/>
      <c r="CD90" s="295"/>
      <c r="CE90" s="295"/>
      <c r="CF90" s="295"/>
      <c r="CG90" s="295"/>
      <c r="CH90" s="292"/>
      <c r="CI90" s="292"/>
      <c r="CJ90" s="293"/>
    </row>
    <row r="91" spans="1:88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5"/>
      <c r="AJ91" s="295"/>
      <c r="AK91" s="295"/>
      <c r="AL91" s="295"/>
      <c r="AM91" s="295"/>
      <c r="AN91" s="295"/>
      <c r="AO91" s="295"/>
      <c r="AP91" s="295"/>
      <c r="AQ91" s="295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5"/>
      <c r="CA91" s="295"/>
      <c r="CB91" s="295"/>
      <c r="CC91" s="295"/>
      <c r="CD91" s="295"/>
      <c r="CE91" s="295"/>
      <c r="CF91" s="295"/>
      <c r="CG91" s="295"/>
      <c r="CH91" s="292"/>
      <c r="CI91" s="292"/>
      <c r="CJ91" s="293"/>
    </row>
    <row r="92" spans="1:88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5"/>
      <c r="AJ92" s="295"/>
      <c r="AK92" s="295"/>
      <c r="AL92" s="295"/>
      <c r="AM92" s="295"/>
      <c r="AN92" s="295"/>
      <c r="AO92" s="295"/>
      <c r="AP92" s="295"/>
      <c r="AQ92" s="295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5"/>
      <c r="CA92" s="295"/>
      <c r="CB92" s="295"/>
      <c r="CC92" s="295"/>
      <c r="CD92" s="295"/>
      <c r="CE92" s="295"/>
      <c r="CF92" s="295"/>
      <c r="CG92" s="295"/>
      <c r="CH92" s="292"/>
      <c r="CI92" s="292"/>
      <c r="CJ92" s="293"/>
    </row>
    <row r="93" spans="1:88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5"/>
      <c r="AJ93" s="295"/>
      <c r="AK93" s="295"/>
      <c r="AL93" s="295"/>
      <c r="AM93" s="295"/>
      <c r="AN93" s="295"/>
      <c r="AO93" s="295"/>
      <c r="AP93" s="295"/>
      <c r="AQ93" s="295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5"/>
      <c r="CA93" s="295"/>
      <c r="CB93" s="295"/>
      <c r="CC93" s="295"/>
      <c r="CD93" s="295"/>
      <c r="CE93" s="295"/>
      <c r="CF93" s="295"/>
      <c r="CG93" s="295"/>
      <c r="CH93" s="292"/>
      <c r="CI93" s="292"/>
      <c r="CJ93" s="293"/>
    </row>
    <row r="94" spans="1:88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5"/>
      <c r="AJ94" s="295"/>
      <c r="AK94" s="295"/>
      <c r="AL94" s="295"/>
      <c r="AM94" s="295"/>
      <c r="AN94" s="295"/>
      <c r="AO94" s="295"/>
      <c r="AP94" s="295"/>
      <c r="AQ94" s="295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5"/>
      <c r="CA94" s="295"/>
      <c r="CB94" s="295"/>
      <c r="CC94" s="295"/>
      <c r="CD94" s="295"/>
      <c r="CE94" s="295"/>
      <c r="CF94" s="295"/>
      <c r="CG94" s="295"/>
      <c r="CH94" s="292"/>
      <c r="CI94" s="292"/>
      <c r="CJ94" s="293"/>
    </row>
    <row r="95" spans="1:88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5"/>
      <c r="AJ95" s="295"/>
      <c r="AK95" s="295"/>
      <c r="AL95" s="295"/>
      <c r="AM95" s="295"/>
      <c r="AN95" s="295"/>
      <c r="AO95" s="295"/>
      <c r="AP95" s="295"/>
      <c r="AQ95" s="295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5"/>
      <c r="CA95" s="295"/>
      <c r="CB95" s="295"/>
      <c r="CC95" s="295"/>
      <c r="CD95" s="295"/>
      <c r="CE95" s="295"/>
      <c r="CF95" s="295"/>
      <c r="CG95" s="295"/>
      <c r="CH95" s="292"/>
      <c r="CI95" s="292"/>
      <c r="CJ95" s="293"/>
    </row>
    <row r="96" spans="1:88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5"/>
      <c r="AJ96" s="295"/>
      <c r="AK96" s="295"/>
      <c r="AL96" s="295"/>
      <c r="AM96" s="295"/>
      <c r="AN96" s="295"/>
      <c r="AO96" s="295"/>
      <c r="AP96" s="295"/>
      <c r="AQ96" s="295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5"/>
      <c r="CA96" s="295"/>
      <c r="CB96" s="295"/>
      <c r="CC96" s="295"/>
      <c r="CD96" s="295"/>
      <c r="CE96" s="295"/>
      <c r="CF96" s="295"/>
      <c r="CG96" s="295"/>
      <c r="CH96" s="292"/>
      <c r="CI96" s="292"/>
      <c r="CJ96" s="293"/>
    </row>
    <row r="97" spans="1:88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5"/>
      <c r="AJ97" s="295"/>
      <c r="AK97" s="295"/>
      <c r="AL97" s="295"/>
      <c r="AM97" s="295"/>
      <c r="AN97" s="295"/>
      <c r="AO97" s="295"/>
      <c r="AP97" s="295"/>
      <c r="AQ97" s="295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5"/>
      <c r="CA97" s="295"/>
      <c r="CB97" s="295"/>
      <c r="CC97" s="295"/>
      <c r="CD97" s="295"/>
      <c r="CE97" s="295"/>
      <c r="CF97" s="295"/>
      <c r="CG97" s="295"/>
      <c r="CH97" s="292"/>
      <c r="CI97" s="292"/>
      <c r="CJ97" s="293"/>
    </row>
    <row r="98" spans="1:88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5"/>
      <c r="AJ98" s="295"/>
      <c r="AK98" s="295"/>
      <c r="AL98" s="295"/>
      <c r="AM98" s="295"/>
      <c r="AN98" s="295"/>
      <c r="AO98" s="295"/>
      <c r="AP98" s="295"/>
      <c r="AQ98" s="295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5"/>
      <c r="CA98" s="295"/>
      <c r="CB98" s="295"/>
      <c r="CC98" s="295"/>
      <c r="CD98" s="295"/>
      <c r="CE98" s="295"/>
      <c r="CF98" s="295"/>
      <c r="CG98" s="295"/>
      <c r="CH98" s="292"/>
      <c r="CI98" s="292"/>
      <c r="CJ98" s="293"/>
    </row>
    <row r="99" spans="1:88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5"/>
      <c r="AJ99" s="295"/>
      <c r="AK99" s="295"/>
      <c r="AL99" s="295"/>
      <c r="AM99" s="295"/>
      <c r="AN99" s="295"/>
      <c r="AO99" s="295"/>
      <c r="AP99" s="295"/>
      <c r="AQ99" s="295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5"/>
      <c r="CA99" s="295"/>
      <c r="CB99" s="295"/>
      <c r="CC99" s="295"/>
      <c r="CD99" s="295"/>
      <c r="CE99" s="295"/>
      <c r="CF99" s="295"/>
      <c r="CG99" s="295"/>
      <c r="CH99" s="292"/>
      <c r="CI99" s="292"/>
      <c r="CJ99" s="293"/>
    </row>
    <row r="100" spans="1:88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5"/>
      <c r="AJ100" s="295"/>
      <c r="AK100" s="295"/>
      <c r="AL100" s="295"/>
      <c r="AM100" s="295"/>
      <c r="AN100" s="295"/>
      <c r="AO100" s="295"/>
      <c r="AP100" s="295"/>
      <c r="AQ100" s="295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5"/>
      <c r="CA100" s="295"/>
      <c r="CB100" s="295"/>
      <c r="CC100" s="295"/>
      <c r="CD100" s="295"/>
      <c r="CE100" s="295"/>
      <c r="CF100" s="295"/>
      <c r="CG100" s="295"/>
      <c r="CH100" s="292"/>
      <c r="CI100" s="292"/>
      <c r="CJ100" s="293"/>
    </row>
    <row r="101" spans="1:88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5"/>
      <c r="AJ101" s="295"/>
      <c r="AK101" s="295"/>
      <c r="AL101" s="295"/>
      <c r="AM101" s="295"/>
      <c r="AN101" s="295"/>
      <c r="AO101" s="295"/>
      <c r="AP101" s="295"/>
      <c r="AQ101" s="295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5"/>
      <c r="CA101" s="295"/>
      <c r="CB101" s="295"/>
      <c r="CC101" s="295"/>
      <c r="CD101" s="295"/>
      <c r="CE101" s="295"/>
      <c r="CF101" s="295"/>
      <c r="CG101" s="295"/>
      <c r="CH101" s="292"/>
      <c r="CI101" s="292"/>
      <c r="CJ101" s="293"/>
    </row>
    <row r="102" spans="1:88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5"/>
      <c r="AJ102" s="295"/>
      <c r="AK102" s="295"/>
      <c r="AL102" s="295"/>
      <c r="AM102" s="295"/>
      <c r="AN102" s="295"/>
      <c r="AO102" s="295"/>
      <c r="AP102" s="295"/>
      <c r="AQ102" s="295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5"/>
      <c r="CA102" s="295"/>
      <c r="CB102" s="295"/>
      <c r="CC102" s="295"/>
      <c r="CD102" s="295"/>
      <c r="CE102" s="295"/>
      <c r="CF102" s="295"/>
      <c r="CG102" s="295"/>
      <c r="CH102" s="292"/>
      <c r="CI102" s="292"/>
      <c r="CJ102" s="293"/>
    </row>
    <row r="103" spans="1:88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5"/>
      <c r="AJ103" s="295"/>
      <c r="AK103" s="295"/>
      <c r="AL103" s="295"/>
      <c r="AM103" s="295"/>
      <c r="AN103" s="295"/>
      <c r="AO103" s="295"/>
      <c r="AP103" s="295"/>
      <c r="AQ103" s="295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5"/>
      <c r="CA103" s="295"/>
      <c r="CB103" s="295"/>
      <c r="CC103" s="295"/>
      <c r="CD103" s="295"/>
      <c r="CE103" s="295"/>
      <c r="CF103" s="295"/>
      <c r="CG103" s="295"/>
      <c r="CH103" s="292"/>
      <c r="CI103" s="292"/>
      <c r="CJ103" s="293"/>
    </row>
    <row r="104" spans="1:88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5"/>
      <c r="CA104" s="295"/>
      <c r="CB104" s="295"/>
      <c r="CC104" s="295"/>
      <c r="CD104" s="295"/>
      <c r="CE104" s="295"/>
      <c r="CF104" s="295"/>
      <c r="CG104" s="295"/>
      <c r="CH104" s="292"/>
      <c r="CI104" s="292"/>
      <c r="CJ104" s="293"/>
    </row>
    <row r="105" spans="1:88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5"/>
      <c r="AJ105" s="295"/>
      <c r="AK105" s="295"/>
      <c r="AL105" s="295"/>
      <c r="AM105" s="295"/>
      <c r="AN105" s="295"/>
      <c r="AO105" s="295"/>
      <c r="AP105" s="295"/>
      <c r="AQ105" s="295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5"/>
      <c r="CA105" s="295"/>
      <c r="CB105" s="295"/>
      <c r="CC105" s="295"/>
      <c r="CD105" s="295"/>
      <c r="CE105" s="295"/>
      <c r="CF105" s="295"/>
      <c r="CG105" s="295"/>
      <c r="CH105" s="292"/>
      <c r="CI105" s="292"/>
      <c r="CJ105" s="293"/>
    </row>
    <row r="106" spans="1:88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5"/>
      <c r="AJ106" s="295"/>
      <c r="AK106" s="295"/>
      <c r="AL106" s="295"/>
      <c r="AM106" s="295"/>
      <c r="AN106" s="295"/>
      <c r="AO106" s="295"/>
      <c r="AP106" s="295"/>
      <c r="AQ106" s="295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5"/>
      <c r="CA106" s="295"/>
      <c r="CB106" s="295"/>
      <c r="CC106" s="295"/>
      <c r="CD106" s="295"/>
      <c r="CE106" s="295"/>
      <c r="CF106" s="295"/>
      <c r="CG106" s="295"/>
      <c r="CH106" s="292"/>
      <c r="CI106" s="292"/>
      <c r="CJ106" s="293"/>
    </row>
    <row r="107" spans="1:88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5"/>
      <c r="AJ107" s="295"/>
      <c r="AK107" s="295"/>
      <c r="AL107" s="295"/>
      <c r="AM107" s="295"/>
      <c r="AN107" s="295"/>
      <c r="AO107" s="295"/>
      <c r="AP107" s="295"/>
      <c r="AQ107" s="295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5"/>
      <c r="CA107" s="295"/>
      <c r="CB107" s="295"/>
      <c r="CC107" s="295"/>
      <c r="CD107" s="295"/>
      <c r="CE107" s="295"/>
      <c r="CF107" s="295"/>
      <c r="CG107" s="295"/>
      <c r="CH107" s="292"/>
      <c r="CI107" s="292"/>
      <c r="CJ107" s="293"/>
    </row>
    <row r="108" spans="1:88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5"/>
      <c r="AJ108" s="295"/>
      <c r="AK108" s="295"/>
      <c r="AL108" s="295"/>
      <c r="AM108" s="295"/>
      <c r="AN108" s="295"/>
      <c r="AO108" s="295"/>
      <c r="AP108" s="295"/>
      <c r="AQ108" s="295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5"/>
      <c r="CA108" s="295"/>
      <c r="CB108" s="295"/>
      <c r="CC108" s="295"/>
      <c r="CD108" s="295"/>
      <c r="CE108" s="295"/>
      <c r="CF108" s="295"/>
      <c r="CG108" s="295"/>
      <c r="CH108" s="292"/>
      <c r="CI108" s="292"/>
      <c r="CJ108" s="293"/>
    </row>
    <row r="109" spans="1:88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5"/>
      <c r="AJ109" s="295"/>
      <c r="AK109" s="295"/>
      <c r="AL109" s="295"/>
      <c r="AM109" s="295"/>
      <c r="AN109" s="295"/>
      <c r="AO109" s="295"/>
      <c r="AP109" s="295"/>
      <c r="AQ109" s="295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5"/>
      <c r="CA109" s="295"/>
      <c r="CB109" s="295"/>
      <c r="CC109" s="295"/>
      <c r="CD109" s="295"/>
      <c r="CE109" s="295"/>
      <c r="CF109" s="295"/>
      <c r="CG109" s="295"/>
      <c r="CH109" s="292"/>
      <c r="CI109" s="292"/>
      <c r="CJ109" s="293"/>
    </row>
    <row r="110" spans="1:88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5"/>
      <c r="AJ110" s="295"/>
      <c r="AK110" s="295"/>
      <c r="AL110" s="295"/>
      <c r="AM110" s="295"/>
      <c r="AN110" s="295"/>
      <c r="AO110" s="295"/>
      <c r="AP110" s="295"/>
      <c r="AQ110" s="295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5"/>
      <c r="CA110" s="295"/>
      <c r="CB110" s="295"/>
      <c r="CC110" s="295"/>
      <c r="CD110" s="295"/>
      <c r="CE110" s="295"/>
      <c r="CF110" s="295"/>
      <c r="CG110" s="295"/>
      <c r="CH110" s="292"/>
      <c r="CI110" s="292"/>
      <c r="CJ110" s="293"/>
    </row>
    <row r="111" spans="1:88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5"/>
      <c r="AJ111" s="295"/>
      <c r="AK111" s="295"/>
      <c r="AL111" s="295"/>
      <c r="AM111" s="295"/>
      <c r="AN111" s="295"/>
      <c r="AO111" s="295"/>
      <c r="AP111" s="295"/>
      <c r="AQ111" s="295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5"/>
      <c r="CA111" s="295"/>
      <c r="CB111" s="295"/>
      <c r="CC111" s="295"/>
      <c r="CD111" s="295"/>
      <c r="CE111" s="295"/>
      <c r="CF111" s="295"/>
      <c r="CG111" s="295"/>
      <c r="CH111" s="292"/>
      <c r="CI111" s="292"/>
      <c r="CJ111" s="293"/>
    </row>
    <row r="112" spans="1:88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5"/>
      <c r="CA112" s="295"/>
      <c r="CB112" s="295"/>
      <c r="CC112" s="295"/>
      <c r="CD112" s="295"/>
      <c r="CE112" s="295"/>
      <c r="CF112" s="295"/>
      <c r="CG112" s="295"/>
      <c r="CH112" s="292"/>
      <c r="CI112" s="292"/>
      <c r="CJ112" s="293"/>
    </row>
    <row r="113" spans="1:88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5"/>
      <c r="AJ113" s="295"/>
      <c r="AK113" s="295"/>
      <c r="AL113" s="295"/>
      <c r="AM113" s="295"/>
      <c r="AN113" s="295"/>
      <c r="AO113" s="295"/>
      <c r="AP113" s="295"/>
      <c r="AQ113" s="295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5"/>
      <c r="CA113" s="295"/>
      <c r="CB113" s="295"/>
      <c r="CC113" s="295"/>
      <c r="CD113" s="295"/>
      <c r="CE113" s="295"/>
      <c r="CF113" s="295"/>
      <c r="CG113" s="295"/>
      <c r="CH113" s="292"/>
      <c r="CI113" s="292"/>
      <c r="CJ113" s="293"/>
    </row>
    <row r="114" spans="1:88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5"/>
      <c r="AJ114" s="295"/>
      <c r="AK114" s="295"/>
      <c r="AL114" s="295"/>
      <c r="AM114" s="295"/>
      <c r="AN114" s="295"/>
      <c r="AO114" s="295"/>
      <c r="AP114" s="295"/>
      <c r="AQ114" s="295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5"/>
      <c r="CA114" s="295"/>
      <c r="CB114" s="295"/>
      <c r="CC114" s="295"/>
      <c r="CD114" s="295"/>
      <c r="CE114" s="295"/>
      <c r="CF114" s="295"/>
      <c r="CG114" s="295"/>
      <c r="CH114" s="292"/>
      <c r="CI114" s="292"/>
      <c r="CJ114" s="293"/>
    </row>
    <row r="115" spans="1:88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5"/>
      <c r="AJ115" s="295"/>
      <c r="AK115" s="295"/>
      <c r="AL115" s="295"/>
      <c r="AM115" s="295"/>
      <c r="AN115" s="295"/>
      <c r="AO115" s="295"/>
      <c r="AP115" s="295"/>
      <c r="AQ115" s="295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5"/>
      <c r="CA115" s="295"/>
      <c r="CB115" s="295"/>
      <c r="CC115" s="295"/>
      <c r="CD115" s="295"/>
      <c r="CE115" s="295"/>
      <c r="CF115" s="295"/>
      <c r="CG115" s="295"/>
      <c r="CH115" s="292"/>
      <c r="CI115" s="292"/>
      <c r="CJ115" s="293"/>
    </row>
    <row r="116" spans="1:88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5"/>
      <c r="AJ116" s="295"/>
      <c r="AK116" s="295"/>
      <c r="AL116" s="295"/>
      <c r="AM116" s="295"/>
      <c r="AN116" s="295"/>
      <c r="AO116" s="295"/>
      <c r="AP116" s="295"/>
      <c r="AQ116" s="295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5"/>
      <c r="CA116" s="295"/>
      <c r="CB116" s="295"/>
      <c r="CC116" s="295"/>
      <c r="CD116" s="295"/>
      <c r="CE116" s="295"/>
      <c r="CF116" s="295"/>
      <c r="CG116" s="295"/>
      <c r="CH116" s="292"/>
      <c r="CI116" s="292"/>
      <c r="CJ116" s="293"/>
    </row>
    <row r="117" spans="1:88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5"/>
      <c r="AJ117" s="295"/>
      <c r="AK117" s="295"/>
      <c r="AL117" s="295"/>
      <c r="AM117" s="295"/>
      <c r="AN117" s="295"/>
      <c r="AO117" s="295"/>
      <c r="AP117" s="295"/>
      <c r="AQ117" s="295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5"/>
      <c r="CA117" s="295"/>
      <c r="CB117" s="295"/>
      <c r="CC117" s="295"/>
      <c r="CD117" s="295"/>
      <c r="CE117" s="295"/>
      <c r="CF117" s="295"/>
      <c r="CG117" s="295"/>
      <c r="CH117" s="292"/>
      <c r="CI117" s="292"/>
      <c r="CJ117" s="293"/>
    </row>
    <row r="118" spans="1:88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5"/>
      <c r="AJ118" s="295"/>
      <c r="AK118" s="295"/>
      <c r="AL118" s="295"/>
      <c r="AM118" s="295"/>
      <c r="AN118" s="295"/>
      <c r="AO118" s="295"/>
      <c r="AP118" s="295"/>
      <c r="AQ118" s="295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5"/>
      <c r="CA118" s="295"/>
      <c r="CB118" s="295"/>
      <c r="CC118" s="295"/>
      <c r="CD118" s="295"/>
      <c r="CE118" s="295"/>
      <c r="CF118" s="295"/>
      <c r="CG118" s="295"/>
      <c r="CH118" s="292"/>
      <c r="CI118" s="292"/>
      <c r="CJ118" s="293"/>
    </row>
    <row r="119" spans="1:88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5"/>
      <c r="AJ119" s="295"/>
      <c r="AK119" s="295"/>
      <c r="AL119" s="295"/>
      <c r="AM119" s="295"/>
      <c r="AN119" s="295"/>
      <c r="AO119" s="295"/>
      <c r="AP119" s="295"/>
      <c r="AQ119" s="295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5"/>
      <c r="CA119" s="295"/>
      <c r="CB119" s="295"/>
      <c r="CC119" s="295"/>
      <c r="CD119" s="295"/>
      <c r="CE119" s="295"/>
      <c r="CF119" s="295"/>
      <c r="CG119" s="295"/>
      <c r="CH119" s="292"/>
      <c r="CI119" s="292"/>
      <c r="CJ119" s="293"/>
    </row>
    <row r="120" spans="1:88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5"/>
      <c r="AJ120" s="295"/>
      <c r="AK120" s="295"/>
      <c r="AL120" s="295"/>
      <c r="AM120" s="295"/>
      <c r="AN120" s="295"/>
      <c r="AO120" s="295"/>
      <c r="AP120" s="295"/>
      <c r="AQ120" s="295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5"/>
      <c r="CA120" s="295"/>
      <c r="CB120" s="295"/>
      <c r="CC120" s="295"/>
      <c r="CD120" s="295"/>
      <c r="CE120" s="295"/>
      <c r="CF120" s="295"/>
      <c r="CG120" s="295"/>
      <c r="CH120" s="292"/>
      <c r="CI120" s="292"/>
      <c r="CJ120" s="293"/>
    </row>
    <row r="121" spans="1:88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5"/>
      <c r="AJ121" s="295"/>
      <c r="AK121" s="295"/>
      <c r="AL121" s="295"/>
      <c r="AM121" s="295"/>
      <c r="AN121" s="295"/>
      <c r="AO121" s="295"/>
      <c r="AP121" s="295"/>
      <c r="AQ121" s="295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5"/>
      <c r="CA121" s="295"/>
      <c r="CB121" s="295"/>
      <c r="CC121" s="295"/>
      <c r="CD121" s="295"/>
      <c r="CE121" s="295"/>
      <c r="CF121" s="295"/>
      <c r="CG121" s="295"/>
      <c r="CH121" s="292"/>
      <c r="CI121" s="292"/>
      <c r="CJ121" s="293"/>
    </row>
    <row r="122" spans="1:88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5"/>
      <c r="AJ122" s="295"/>
      <c r="AK122" s="295"/>
      <c r="AL122" s="295"/>
      <c r="AM122" s="295"/>
      <c r="AN122" s="295"/>
      <c r="AO122" s="295"/>
      <c r="AP122" s="295"/>
      <c r="AQ122" s="295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5"/>
      <c r="CA122" s="295"/>
      <c r="CB122" s="295"/>
      <c r="CC122" s="295"/>
      <c r="CD122" s="295"/>
      <c r="CE122" s="295"/>
      <c r="CF122" s="295"/>
      <c r="CG122" s="295"/>
      <c r="CH122" s="292"/>
      <c r="CI122" s="292"/>
      <c r="CJ122" s="293"/>
    </row>
    <row r="123" spans="1:88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5"/>
      <c r="AJ123" s="295"/>
      <c r="AK123" s="295"/>
      <c r="AL123" s="295"/>
      <c r="AM123" s="295"/>
      <c r="AN123" s="295"/>
      <c r="AO123" s="295"/>
      <c r="AP123" s="295"/>
      <c r="AQ123" s="295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5"/>
      <c r="CA123" s="295"/>
      <c r="CB123" s="295"/>
      <c r="CC123" s="295"/>
      <c r="CD123" s="295"/>
      <c r="CE123" s="295"/>
      <c r="CF123" s="295"/>
      <c r="CG123" s="295"/>
      <c r="CH123" s="292"/>
      <c r="CI123" s="292"/>
      <c r="CJ123" s="293"/>
    </row>
    <row r="124" spans="1:88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5"/>
      <c r="AJ124" s="295"/>
      <c r="AK124" s="295"/>
      <c r="AL124" s="295"/>
      <c r="AM124" s="295"/>
      <c r="AN124" s="295"/>
      <c r="AO124" s="295"/>
      <c r="AP124" s="295"/>
      <c r="AQ124" s="295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5"/>
      <c r="CA124" s="295"/>
      <c r="CB124" s="295"/>
      <c r="CC124" s="295"/>
      <c r="CD124" s="295"/>
      <c r="CE124" s="295"/>
      <c r="CF124" s="295"/>
      <c r="CG124" s="295"/>
      <c r="CH124" s="292"/>
      <c r="CI124" s="292"/>
      <c r="CJ124" s="293"/>
    </row>
    <row r="125" spans="1:88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5"/>
      <c r="AJ125" s="295"/>
      <c r="AK125" s="295"/>
      <c r="AL125" s="295"/>
      <c r="AM125" s="295"/>
      <c r="AN125" s="295"/>
      <c r="AO125" s="295"/>
      <c r="AP125" s="295"/>
      <c r="AQ125" s="295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5"/>
      <c r="CA125" s="295"/>
      <c r="CB125" s="295"/>
      <c r="CC125" s="295"/>
      <c r="CD125" s="295"/>
      <c r="CE125" s="295"/>
      <c r="CF125" s="295"/>
      <c r="CG125" s="295"/>
      <c r="CH125" s="292"/>
      <c r="CI125" s="292"/>
      <c r="CJ125" s="293"/>
    </row>
    <row r="126" spans="1:88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5"/>
      <c r="AJ126" s="295"/>
      <c r="AK126" s="295"/>
      <c r="AL126" s="295"/>
      <c r="AM126" s="295"/>
      <c r="AN126" s="295"/>
      <c r="AO126" s="295"/>
      <c r="AP126" s="295"/>
      <c r="AQ126" s="295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5"/>
      <c r="CA126" s="295"/>
      <c r="CB126" s="295"/>
      <c r="CC126" s="295"/>
      <c r="CD126" s="295"/>
      <c r="CE126" s="295"/>
      <c r="CF126" s="295"/>
      <c r="CG126" s="295"/>
      <c r="CH126" s="292"/>
      <c r="CI126" s="292"/>
      <c r="CJ126" s="293"/>
    </row>
    <row r="127" spans="1:88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5"/>
      <c r="AJ127" s="295"/>
      <c r="AK127" s="295"/>
      <c r="AL127" s="295"/>
      <c r="AM127" s="295"/>
      <c r="AN127" s="295"/>
      <c r="AO127" s="295"/>
      <c r="AP127" s="295"/>
      <c r="AQ127" s="295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5"/>
      <c r="CA127" s="295"/>
      <c r="CB127" s="295"/>
      <c r="CC127" s="295"/>
      <c r="CD127" s="295"/>
      <c r="CE127" s="295"/>
      <c r="CF127" s="295"/>
      <c r="CG127" s="295"/>
      <c r="CH127" s="292"/>
      <c r="CI127" s="292"/>
      <c r="CJ127" s="293"/>
    </row>
    <row r="128" spans="1:88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5"/>
      <c r="AJ128" s="295"/>
      <c r="AK128" s="295"/>
      <c r="AL128" s="295"/>
      <c r="AM128" s="295"/>
      <c r="AN128" s="295"/>
      <c r="AO128" s="295"/>
      <c r="AP128" s="295"/>
      <c r="AQ128" s="295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5"/>
      <c r="CA128" s="295"/>
      <c r="CB128" s="295"/>
      <c r="CC128" s="295"/>
      <c r="CD128" s="295"/>
      <c r="CE128" s="295"/>
      <c r="CF128" s="295"/>
      <c r="CG128" s="295"/>
      <c r="CH128" s="292"/>
      <c r="CI128" s="292"/>
      <c r="CJ128" s="293"/>
    </row>
    <row r="129" spans="1:88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5"/>
      <c r="AJ129" s="295"/>
      <c r="AK129" s="295"/>
      <c r="AL129" s="295"/>
      <c r="AM129" s="295"/>
      <c r="AN129" s="295"/>
      <c r="AO129" s="295"/>
      <c r="AP129" s="295"/>
      <c r="AQ129" s="295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5"/>
      <c r="CA129" s="295"/>
      <c r="CB129" s="295"/>
      <c r="CC129" s="295"/>
      <c r="CD129" s="295"/>
      <c r="CE129" s="295"/>
      <c r="CF129" s="295"/>
      <c r="CG129" s="295"/>
      <c r="CH129" s="292"/>
      <c r="CI129" s="292"/>
      <c r="CJ129" s="293"/>
    </row>
    <row r="130" spans="1:88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5"/>
      <c r="AJ130" s="295"/>
      <c r="AK130" s="295"/>
      <c r="AL130" s="295"/>
      <c r="AM130" s="295"/>
      <c r="AN130" s="295"/>
      <c r="AO130" s="295"/>
      <c r="AP130" s="295"/>
      <c r="AQ130" s="295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5"/>
      <c r="CA130" s="295"/>
      <c r="CB130" s="295"/>
      <c r="CC130" s="295"/>
      <c r="CD130" s="295"/>
      <c r="CE130" s="295"/>
      <c r="CF130" s="295"/>
      <c r="CG130" s="295"/>
      <c r="CH130" s="292"/>
      <c r="CI130" s="292"/>
      <c r="CJ130" s="293"/>
    </row>
    <row r="131" spans="1:88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5"/>
      <c r="AJ131" s="295"/>
      <c r="AK131" s="295"/>
      <c r="AL131" s="295"/>
      <c r="AM131" s="295"/>
      <c r="AN131" s="295"/>
      <c r="AO131" s="295"/>
      <c r="AP131" s="295"/>
      <c r="AQ131" s="295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5"/>
      <c r="CA131" s="295"/>
      <c r="CB131" s="295"/>
      <c r="CC131" s="295"/>
      <c r="CD131" s="295"/>
      <c r="CE131" s="295"/>
      <c r="CF131" s="295"/>
      <c r="CG131" s="295"/>
      <c r="CH131" s="292"/>
      <c r="CI131" s="292"/>
      <c r="CJ131" s="293"/>
    </row>
    <row r="132" spans="1:88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5"/>
      <c r="AJ132" s="295"/>
      <c r="AK132" s="295"/>
      <c r="AL132" s="295"/>
      <c r="AM132" s="295"/>
      <c r="AN132" s="295"/>
      <c r="AO132" s="295"/>
      <c r="AP132" s="295"/>
      <c r="AQ132" s="295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5"/>
      <c r="CA132" s="295"/>
      <c r="CB132" s="295"/>
      <c r="CC132" s="295"/>
      <c r="CD132" s="295"/>
      <c r="CE132" s="295"/>
      <c r="CF132" s="295"/>
      <c r="CG132" s="295"/>
      <c r="CH132" s="292"/>
      <c r="CI132" s="292"/>
      <c r="CJ132" s="293"/>
    </row>
    <row r="133" spans="1:88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5"/>
      <c r="AJ133" s="295"/>
      <c r="AK133" s="295"/>
      <c r="AL133" s="295"/>
      <c r="AM133" s="295"/>
      <c r="AN133" s="295"/>
      <c r="AO133" s="295"/>
      <c r="AP133" s="295"/>
      <c r="AQ133" s="295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5"/>
      <c r="CA133" s="295"/>
      <c r="CB133" s="295"/>
      <c r="CC133" s="295"/>
      <c r="CD133" s="295"/>
      <c r="CE133" s="295"/>
      <c r="CF133" s="295"/>
      <c r="CG133" s="295"/>
      <c r="CH133" s="292"/>
      <c r="CI133" s="292"/>
      <c r="CJ133" s="293"/>
    </row>
    <row r="134" spans="1:88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5"/>
      <c r="AJ134" s="295"/>
      <c r="AK134" s="295"/>
      <c r="AL134" s="295"/>
      <c r="AM134" s="295"/>
      <c r="AN134" s="295"/>
      <c r="AO134" s="295"/>
      <c r="AP134" s="295"/>
      <c r="AQ134" s="295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5"/>
      <c r="CA134" s="295"/>
      <c r="CB134" s="295"/>
      <c r="CC134" s="295"/>
      <c r="CD134" s="295"/>
      <c r="CE134" s="295"/>
      <c r="CF134" s="295"/>
      <c r="CG134" s="295"/>
      <c r="CH134" s="292"/>
      <c r="CI134" s="292"/>
      <c r="CJ134" s="293"/>
    </row>
    <row r="135" spans="1:88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5"/>
      <c r="AJ135" s="295"/>
      <c r="AK135" s="295"/>
      <c r="AL135" s="295"/>
      <c r="AM135" s="295"/>
      <c r="AN135" s="295"/>
      <c r="AO135" s="295"/>
      <c r="AP135" s="295"/>
      <c r="AQ135" s="295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5"/>
      <c r="CA135" s="295"/>
      <c r="CB135" s="295"/>
      <c r="CC135" s="295"/>
      <c r="CD135" s="295"/>
      <c r="CE135" s="295"/>
      <c r="CF135" s="295"/>
      <c r="CG135" s="295"/>
      <c r="CH135" s="292"/>
      <c r="CI135" s="292"/>
      <c r="CJ135" s="293"/>
    </row>
    <row r="136" spans="1:88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5"/>
      <c r="AJ136" s="295"/>
      <c r="AK136" s="295"/>
      <c r="AL136" s="295"/>
      <c r="AM136" s="295"/>
      <c r="AN136" s="295"/>
      <c r="AO136" s="295"/>
      <c r="AP136" s="295"/>
      <c r="AQ136" s="295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5"/>
      <c r="CA136" s="295"/>
      <c r="CB136" s="295"/>
      <c r="CC136" s="295"/>
      <c r="CD136" s="295"/>
      <c r="CE136" s="295"/>
      <c r="CF136" s="295"/>
      <c r="CG136" s="295"/>
      <c r="CH136" s="292"/>
      <c r="CI136" s="292"/>
      <c r="CJ136" s="293"/>
    </row>
    <row r="137" spans="1:88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5"/>
      <c r="AJ137" s="295"/>
      <c r="AK137" s="295"/>
      <c r="AL137" s="295"/>
      <c r="AM137" s="295"/>
      <c r="AN137" s="295"/>
      <c r="AO137" s="295"/>
      <c r="AP137" s="295"/>
      <c r="AQ137" s="295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5"/>
      <c r="CA137" s="295"/>
      <c r="CB137" s="295"/>
      <c r="CC137" s="295"/>
      <c r="CD137" s="295"/>
      <c r="CE137" s="295"/>
      <c r="CF137" s="295"/>
      <c r="CG137" s="295"/>
      <c r="CH137" s="292"/>
      <c r="CI137" s="292"/>
      <c r="CJ137" s="293"/>
    </row>
    <row r="138" spans="1:88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5"/>
      <c r="AJ138" s="295"/>
      <c r="AK138" s="295"/>
      <c r="AL138" s="295"/>
      <c r="AM138" s="295"/>
      <c r="AN138" s="295"/>
      <c r="AO138" s="295"/>
      <c r="AP138" s="295"/>
      <c r="AQ138" s="295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5"/>
      <c r="CA138" s="295"/>
      <c r="CB138" s="295"/>
      <c r="CC138" s="295"/>
      <c r="CD138" s="295"/>
      <c r="CE138" s="295"/>
      <c r="CF138" s="295"/>
      <c r="CG138" s="295"/>
      <c r="CH138" s="292"/>
      <c r="CI138" s="292"/>
      <c r="CJ138" s="293"/>
    </row>
    <row r="139" spans="1:88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5"/>
      <c r="AJ139" s="295"/>
      <c r="AK139" s="295"/>
      <c r="AL139" s="295"/>
      <c r="AM139" s="295"/>
      <c r="AN139" s="295"/>
      <c r="AO139" s="295"/>
      <c r="AP139" s="295"/>
      <c r="AQ139" s="295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5"/>
      <c r="CA139" s="295"/>
      <c r="CB139" s="295"/>
      <c r="CC139" s="295"/>
      <c r="CD139" s="295"/>
      <c r="CE139" s="295"/>
      <c r="CF139" s="295"/>
      <c r="CG139" s="295"/>
      <c r="CH139" s="292"/>
      <c r="CI139" s="292"/>
      <c r="CJ139" s="293"/>
    </row>
    <row r="140" spans="1:88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5"/>
      <c r="AJ140" s="295"/>
      <c r="AK140" s="295"/>
      <c r="AL140" s="295"/>
      <c r="AM140" s="295"/>
      <c r="AN140" s="295"/>
      <c r="AO140" s="295"/>
      <c r="AP140" s="295"/>
      <c r="AQ140" s="295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5"/>
      <c r="CA140" s="295"/>
      <c r="CB140" s="295"/>
      <c r="CC140" s="295"/>
      <c r="CD140" s="295"/>
      <c r="CE140" s="295"/>
      <c r="CF140" s="295"/>
      <c r="CG140" s="295"/>
      <c r="CH140" s="292"/>
      <c r="CI140" s="292"/>
      <c r="CJ140" s="293"/>
    </row>
    <row r="141" spans="1:88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5"/>
      <c r="AJ141" s="295"/>
      <c r="AK141" s="295"/>
      <c r="AL141" s="295"/>
      <c r="AM141" s="295"/>
      <c r="AN141" s="295"/>
      <c r="AO141" s="295"/>
      <c r="AP141" s="295"/>
      <c r="AQ141" s="295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5"/>
      <c r="CA141" s="295"/>
      <c r="CB141" s="295"/>
      <c r="CC141" s="295"/>
      <c r="CD141" s="295"/>
      <c r="CE141" s="295"/>
      <c r="CF141" s="295"/>
      <c r="CG141" s="295"/>
      <c r="CH141" s="292"/>
      <c r="CI141" s="292"/>
      <c r="CJ141" s="293"/>
    </row>
    <row r="142" spans="1:88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5"/>
      <c r="AJ142" s="295"/>
      <c r="AK142" s="295"/>
      <c r="AL142" s="295"/>
      <c r="AM142" s="295"/>
      <c r="AN142" s="295"/>
      <c r="AO142" s="295"/>
      <c r="AP142" s="295"/>
      <c r="AQ142" s="295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5"/>
      <c r="CA142" s="295"/>
      <c r="CB142" s="295"/>
      <c r="CC142" s="295"/>
      <c r="CD142" s="295"/>
      <c r="CE142" s="295"/>
      <c r="CF142" s="295"/>
      <c r="CG142" s="295"/>
      <c r="CH142" s="292"/>
      <c r="CI142" s="292"/>
      <c r="CJ142" s="293"/>
    </row>
    <row r="143" spans="1:88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5"/>
      <c r="AJ143" s="295"/>
      <c r="AK143" s="295"/>
      <c r="AL143" s="295"/>
      <c r="AM143" s="295"/>
      <c r="AN143" s="295"/>
      <c r="AO143" s="295"/>
      <c r="AP143" s="295"/>
      <c r="AQ143" s="295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5"/>
      <c r="CA143" s="295"/>
      <c r="CB143" s="295"/>
      <c r="CC143" s="295"/>
      <c r="CD143" s="295"/>
      <c r="CE143" s="295"/>
      <c r="CF143" s="295"/>
      <c r="CG143" s="295"/>
      <c r="CH143" s="292"/>
      <c r="CI143" s="292"/>
      <c r="CJ143" s="293"/>
    </row>
    <row r="144" spans="1:88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5"/>
      <c r="AJ144" s="295"/>
      <c r="AK144" s="295"/>
      <c r="AL144" s="295"/>
      <c r="AM144" s="295"/>
      <c r="AN144" s="295"/>
      <c r="AO144" s="295"/>
      <c r="AP144" s="295"/>
      <c r="AQ144" s="295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5"/>
      <c r="CA144" s="295"/>
      <c r="CB144" s="295"/>
      <c r="CC144" s="295"/>
      <c r="CD144" s="295"/>
      <c r="CE144" s="295"/>
      <c r="CF144" s="295"/>
      <c r="CG144" s="295"/>
      <c r="CH144" s="292"/>
      <c r="CI144" s="292"/>
      <c r="CJ144" s="293"/>
    </row>
    <row r="145" spans="1:88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5"/>
      <c r="AJ145" s="295"/>
      <c r="AK145" s="295"/>
      <c r="AL145" s="295"/>
      <c r="AM145" s="295"/>
      <c r="AN145" s="295"/>
      <c r="AO145" s="295"/>
      <c r="AP145" s="295"/>
      <c r="AQ145" s="295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5"/>
      <c r="CA145" s="295"/>
      <c r="CB145" s="295"/>
      <c r="CC145" s="295"/>
      <c r="CD145" s="295"/>
      <c r="CE145" s="295"/>
      <c r="CF145" s="295"/>
      <c r="CG145" s="295"/>
      <c r="CH145" s="292"/>
      <c r="CI145" s="292"/>
      <c r="CJ145" s="293"/>
    </row>
    <row r="146" spans="1:88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5"/>
      <c r="AJ146" s="295"/>
      <c r="AK146" s="295"/>
      <c r="AL146" s="295"/>
      <c r="AM146" s="295"/>
      <c r="AN146" s="295"/>
      <c r="AO146" s="295"/>
      <c r="AP146" s="295"/>
      <c r="AQ146" s="295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5"/>
      <c r="CA146" s="295"/>
      <c r="CB146" s="295"/>
      <c r="CC146" s="295"/>
      <c r="CD146" s="295"/>
      <c r="CE146" s="295"/>
      <c r="CF146" s="295"/>
      <c r="CG146" s="295"/>
      <c r="CH146" s="292"/>
      <c r="CI146" s="292"/>
      <c r="CJ146" s="293"/>
    </row>
    <row r="147" spans="1:88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5"/>
      <c r="AJ147" s="295"/>
      <c r="AK147" s="295"/>
      <c r="AL147" s="295"/>
      <c r="AM147" s="295"/>
      <c r="AN147" s="295"/>
      <c r="AO147" s="295"/>
      <c r="AP147" s="295"/>
      <c r="AQ147" s="295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5"/>
      <c r="CA147" s="295"/>
      <c r="CB147" s="295"/>
      <c r="CC147" s="295"/>
      <c r="CD147" s="295"/>
      <c r="CE147" s="295"/>
      <c r="CF147" s="295"/>
      <c r="CG147" s="295"/>
      <c r="CH147" s="292"/>
      <c r="CI147" s="292"/>
      <c r="CJ147" s="293"/>
    </row>
    <row r="148" spans="1:88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5"/>
      <c r="AJ148" s="295"/>
      <c r="AK148" s="295"/>
      <c r="AL148" s="295"/>
      <c r="AM148" s="295"/>
      <c r="AN148" s="295"/>
      <c r="AO148" s="295"/>
      <c r="AP148" s="295"/>
      <c r="AQ148" s="295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5"/>
      <c r="CA148" s="295"/>
      <c r="CB148" s="295"/>
      <c r="CC148" s="295"/>
      <c r="CD148" s="295"/>
      <c r="CE148" s="295"/>
      <c r="CF148" s="295"/>
      <c r="CG148" s="295"/>
      <c r="CH148" s="292"/>
      <c r="CI148" s="292"/>
      <c r="CJ148" s="293"/>
    </row>
    <row r="149" spans="1:88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5"/>
      <c r="AJ149" s="295"/>
      <c r="AK149" s="295"/>
      <c r="AL149" s="295"/>
      <c r="AM149" s="295"/>
      <c r="AN149" s="295"/>
      <c r="AO149" s="295"/>
      <c r="AP149" s="295"/>
      <c r="AQ149" s="295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5"/>
      <c r="CA149" s="295"/>
      <c r="CB149" s="295"/>
      <c r="CC149" s="295"/>
      <c r="CD149" s="295"/>
      <c r="CE149" s="295"/>
      <c r="CF149" s="295"/>
      <c r="CG149" s="295"/>
      <c r="CH149" s="292"/>
      <c r="CI149" s="292"/>
      <c r="CJ149" s="293"/>
    </row>
    <row r="150" spans="1:88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5"/>
      <c r="AJ150" s="295"/>
      <c r="AK150" s="295"/>
      <c r="AL150" s="295"/>
      <c r="AM150" s="295"/>
      <c r="AN150" s="295"/>
      <c r="AO150" s="295"/>
      <c r="AP150" s="295"/>
      <c r="AQ150" s="295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5"/>
      <c r="CA150" s="295"/>
      <c r="CB150" s="295"/>
      <c r="CC150" s="295"/>
      <c r="CD150" s="295"/>
      <c r="CE150" s="295"/>
      <c r="CF150" s="295"/>
      <c r="CG150" s="295"/>
      <c r="CH150" s="292"/>
      <c r="CI150" s="292"/>
      <c r="CJ150" s="293"/>
    </row>
    <row r="151" spans="1:88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5"/>
      <c r="CA151" s="295"/>
      <c r="CB151" s="295"/>
      <c r="CC151" s="295"/>
      <c r="CD151" s="295"/>
      <c r="CE151" s="295"/>
      <c r="CF151" s="295"/>
      <c r="CG151" s="295"/>
      <c r="CH151" s="292"/>
      <c r="CI151" s="292"/>
      <c r="CJ151" s="293"/>
    </row>
    <row r="152" spans="1:88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5"/>
      <c r="AJ152" s="295"/>
      <c r="AK152" s="295"/>
      <c r="AL152" s="295"/>
      <c r="AM152" s="295"/>
      <c r="AN152" s="295"/>
      <c r="AO152" s="295"/>
      <c r="AP152" s="295"/>
      <c r="AQ152" s="295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5"/>
      <c r="CA152" s="295"/>
      <c r="CB152" s="295"/>
      <c r="CC152" s="295"/>
      <c r="CD152" s="295"/>
      <c r="CE152" s="295"/>
      <c r="CF152" s="295"/>
      <c r="CG152" s="295"/>
      <c r="CH152" s="292"/>
      <c r="CI152" s="292"/>
      <c r="CJ152" s="293"/>
    </row>
    <row r="153" spans="1:88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5"/>
      <c r="AJ153" s="295"/>
      <c r="AK153" s="295"/>
      <c r="AL153" s="295"/>
      <c r="AM153" s="295"/>
      <c r="AN153" s="295"/>
      <c r="AO153" s="295"/>
      <c r="AP153" s="295"/>
      <c r="AQ153" s="295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5"/>
      <c r="CA153" s="295"/>
      <c r="CB153" s="295"/>
      <c r="CC153" s="295"/>
      <c r="CD153" s="295"/>
      <c r="CE153" s="295"/>
      <c r="CF153" s="295"/>
      <c r="CG153" s="295"/>
      <c r="CH153" s="292"/>
      <c r="CI153" s="292"/>
      <c r="CJ153" s="293"/>
    </row>
    <row r="154" spans="1:88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5"/>
      <c r="AJ154" s="295"/>
      <c r="AK154" s="295"/>
      <c r="AL154" s="295"/>
      <c r="AM154" s="295"/>
      <c r="AN154" s="295"/>
      <c r="AO154" s="295"/>
      <c r="AP154" s="295"/>
      <c r="AQ154" s="295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5"/>
      <c r="CA154" s="295"/>
      <c r="CB154" s="295"/>
      <c r="CC154" s="295"/>
      <c r="CD154" s="295"/>
      <c r="CE154" s="295"/>
      <c r="CF154" s="295"/>
      <c r="CG154" s="295"/>
      <c r="CH154" s="292"/>
      <c r="CI154" s="292"/>
      <c r="CJ154" s="293"/>
    </row>
    <row r="155" spans="1:88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5"/>
      <c r="AJ155" s="295"/>
      <c r="AK155" s="295"/>
      <c r="AL155" s="295"/>
      <c r="AM155" s="295"/>
      <c r="AN155" s="295"/>
      <c r="AO155" s="295"/>
      <c r="AP155" s="295"/>
      <c r="AQ155" s="295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5"/>
      <c r="CA155" s="295"/>
      <c r="CB155" s="295"/>
      <c r="CC155" s="295"/>
      <c r="CD155" s="295"/>
      <c r="CE155" s="295"/>
      <c r="CF155" s="295"/>
      <c r="CG155" s="295"/>
      <c r="CH155" s="292"/>
      <c r="CI155" s="292"/>
      <c r="CJ155" s="293"/>
    </row>
    <row r="156" spans="1:88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5"/>
      <c r="AJ156" s="295"/>
      <c r="AK156" s="295"/>
      <c r="AL156" s="295"/>
      <c r="AM156" s="295"/>
      <c r="AN156" s="295"/>
      <c r="AO156" s="295"/>
      <c r="AP156" s="295"/>
      <c r="AQ156" s="295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5"/>
      <c r="CA156" s="295"/>
      <c r="CB156" s="295"/>
      <c r="CC156" s="295"/>
      <c r="CD156" s="295"/>
      <c r="CE156" s="295"/>
      <c r="CF156" s="295"/>
      <c r="CG156" s="295"/>
      <c r="CH156" s="292"/>
      <c r="CI156" s="292"/>
      <c r="CJ156" s="293"/>
    </row>
    <row r="157" spans="1:88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5"/>
      <c r="AJ157" s="295"/>
      <c r="AK157" s="295"/>
      <c r="AL157" s="295"/>
      <c r="AM157" s="295"/>
      <c r="AN157" s="295"/>
      <c r="AO157" s="295"/>
      <c r="AP157" s="295"/>
      <c r="AQ157" s="295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5"/>
      <c r="CA157" s="295"/>
      <c r="CB157" s="295"/>
      <c r="CC157" s="295"/>
      <c r="CD157" s="295"/>
      <c r="CE157" s="295"/>
      <c r="CF157" s="295"/>
      <c r="CG157" s="295"/>
      <c r="CH157" s="292"/>
      <c r="CI157" s="292"/>
      <c r="CJ157" s="293"/>
    </row>
    <row r="158" spans="1:88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5"/>
      <c r="AJ158" s="295"/>
      <c r="AK158" s="295"/>
      <c r="AL158" s="295"/>
      <c r="AM158" s="295"/>
      <c r="AN158" s="295"/>
      <c r="AO158" s="295"/>
      <c r="AP158" s="295"/>
      <c r="AQ158" s="295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5"/>
      <c r="CA158" s="295"/>
      <c r="CB158" s="295"/>
      <c r="CC158" s="295"/>
      <c r="CD158" s="295"/>
      <c r="CE158" s="295"/>
      <c r="CF158" s="295"/>
      <c r="CG158" s="295"/>
      <c r="CH158" s="292"/>
      <c r="CI158" s="292"/>
      <c r="CJ158" s="293"/>
    </row>
    <row r="159" spans="1:88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5"/>
      <c r="AJ159" s="295"/>
      <c r="AK159" s="295"/>
      <c r="AL159" s="295"/>
      <c r="AM159" s="295"/>
      <c r="AN159" s="295"/>
      <c r="AO159" s="295"/>
      <c r="AP159" s="295"/>
      <c r="AQ159" s="295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5"/>
      <c r="CA159" s="295"/>
      <c r="CB159" s="295"/>
      <c r="CC159" s="295"/>
      <c r="CD159" s="295"/>
      <c r="CE159" s="295"/>
      <c r="CF159" s="295"/>
      <c r="CG159" s="295"/>
      <c r="CH159" s="292"/>
      <c r="CI159" s="292"/>
      <c r="CJ159" s="293"/>
    </row>
    <row r="160" spans="1:88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5"/>
      <c r="AJ160" s="295"/>
      <c r="AK160" s="295"/>
      <c r="AL160" s="295"/>
      <c r="AM160" s="295"/>
      <c r="AN160" s="295"/>
      <c r="AO160" s="295"/>
      <c r="AP160" s="295"/>
      <c r="AQ160" s="295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5"/>
      <c r="CA160" s="295"/>
      <c r="CB160" s="295"/>
      <c r="CC160" s="295"/>
      <c r="CD160" s="295"/>
      <c r="CE160" s="295"/>
      <c r="CF160" s="295"/>
      <c r="CG160" s="295"/>
      <c r="CH160" s="292"/>
      <c r="CI160" s="292"/>
      <c r="CJ160" s="293"/>
    </row>
    <row r="161" spans="1:88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5"/>
      <c r="AJ161" s="295"/>
      <c r="AK161" s="295"/>
      <c r="AL161" s="295"/>
      <c r="AM161" s="295"/>
      <c r="AN161" s="295"/>
      <c r="AO161" s="295"/>
      <c r="AP161" s="295"/>
      <c r="AQ161" s="295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5"/>
      <c r="CA161" s="295"/>
      <c r="CB161" s="295"/>
      <c r="CC161" s="295"/>
      <c r="CD161" s="295"/>
      <c r="CE161" s="295"/>
      <c r="CF161" s="295"/>
      <c r="CG161" s="295"/>
      <c r="CH161" s="292"/>
      <c r="CI161" s="292"/>
      <c r="CJ161" s="293"/>
    </row>
    <row r="162" spans="1:88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5"/>
      <c r="AJ162" s="295"/>
      <c r="AK162" s="295"/>
      <c r="AL162" s="295"/>
      <c r="AM162" s="295"/>
      <c r="AN162" s="295"/>
      <c r="AO162" s="295"/>
      <c r="AP162" s="295"/>
      <c r="AQ162" s="295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5"/>
      <c r="CA162" s="295"/>
      <c r="CB162" s="295"/>
      <c r="CC162" s="295"/>
      <c r="CD162" s="295"/>
      <c r="CE162" s="295"/>
      <c r="CF162" s="295"/>
      <c r="CG162" s="295"/>
      <c r="CH162" s="292"/>
      <c r="CI162" s="292"/>
      <c r="CJ162" s="293"/>
    </row>
    <row r="163" spans="1:88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5"/>
      <c r="AJ163" s="295"/>
      <c r="AK163" s="295"/>
      <c r="AL163" s="295"/>
      <c r="AM163" s="295"/>
      <c r="AN163" s="295"/>
      <c r="AO163" s="295"/>
      <c r="AP163" s="295"/>
      <c r="AQ163" s="295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5"/>
      <c r="CA163" s="295"/>
      <c r="CB163" s="295"/>
      <c r="CC163" s="295"/>
      <c r="CD163" s="295"/>
      <c r="CE163" s="295"/>
      <c r="CF163" s="295"/>
      <c r="CG163" s="295"/>
      <c r="CH163" s="292"/>
      <c r="CI163" s="292"/>
      <c r="CJ163" s="293"/>
    </row>
    <row r="164" spans="1:88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5"/>
      <c r="AJ164" s="295"/>
      <c r="AK164" s="295"/>
      <c r="AL164" s="295"/>
      <c r="AM164" s="295"/>
      <c r="AN164" s="295"/>
      <c r="AO164" s="295"/>
      <c r="AP164" s="295"/>
      <c r="AQ164" s="295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5"/>
      <c r="CA164" s="295"/>
      <c r="CB164" s="295"/>
      <c r="CC164" s="295"/>
      <c r="CD164" s="295"/>
      <c r="CE164" s="295"/>
      <c r="CF164" s="295"/>
      <c r="CG164" s="295"/>
      <c r="CH164" s="292"/>
      <c r="CI164" s="292"/>
      <c r="CJ164" s="293"/>
    </row>
    <row r="165" spans="1:88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5"/>
      <c r="AJ165" s="295"/>
      <c r="AK165" s="295"/>
      <c r="AL165" s="295"/>
      <c r="AM165" s="295"/>
      <c r="AN165" s="295"/>
      <c r="AO165" s="295"/>
      <c r="AP165" s="295"/>
      <c r="AQ165" s="295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5"/>
      <c r="CA165" s="295"/>
      <c r="CB165" s="295"/>
      <c r="CC165" s="295"/>
      <c r="CD165" s="295"/>
      <c r="CE165" s="295"/>
      <c r="CF165" s="295"/>
      <c r="CG165" s="295"/>
      <c r="CH165" s="292"/>
      <c r="CI165" s="292"/>
      <c r="CJ165" s="293"/>
    </row>
    <row r="166" spans="1:88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5"/>
      <c r="AJ166" s="295"/>
      <c r="AK166" s="295"/>
      <c r="AL166" s="295"/>
      <c r="AM166" s="295"/>
      <c r="AN166" s="295"/>
      <c r="AO166" s="295"/>
      <c r="AP166" s="295"/>
      <c r="AQ166" s="295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5"/>
      <c r="CA166" s="295"/>
      <c r="CB166" s="295"/>
      <c r="CC166" s="295"/>
      <c r="CD166" s="295"/>
      <c r="CE166" s="295"/>
      <c r="CF166" s="295"/>
      <c r="CG166" s="295"/>
      <c r="CH166" s="292"/>
      <c r="CI166" s="292"/>
      <c r="CJ166" s="293"/>
    </row>
    <row r="167" spans="1:88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5"/>
      <c r="AJ167" s="295"/>
      <c r="AK167" s="295"/>
      <c r="AL167" s="295"/>
      <c r="AM167" s="295"/>
      <c r="AN167" s="295"/>
      <c r="AO167" s="295"/>
      <c r="AP167" s="295"/>
      <c r="AQ167" s="295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5"/>
      <c r="CA167" s="295"/>
      <c r="CB167" s="295"/>
      <c r="CC167" s="295"/>
      <c r="CD167" s="295"/>
      <c r="CE167" s="295"/>
      <c r="CF167" s="295"/>
      <c r="CG167" s="295"/>
      <c r="CH167" s="292"/>
      <c r="CI167" s="292"/>
      <c r="CJ167" s="293"/>
    </row>
    <row r="168" spans="1:88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5"/>
      <c r="AJ168" s="295"/>
      <c r="AK168" s="295"/>
      <c r="AL168" s="295"/>
      <c r="AM168" s="295"/>
      <c r="AN168" s="295"/>
      <c r="AO168" s="295"/>
      <c r="AP168" s="295"/>
      <c r="AQ168" s="295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5"/>
      <c r="CA168" s="295"/>
      <c r="CB168" s="295"/>
      <c r="CC168" s="295"/>
      <c r="CD168" s="295"/>
      <c r="CE168" s="295"/>
      <c r="CF168" s="295"/>
      <c r="CG168" s="295"/>
      <c r="CH168" s="292"/>
      <c r="CI168" s="292"/>
      <c r="CJ168" s="293"/>
    </row>
    <row r="169" spans="1:88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5"/>
      <c r="AJ169" s="295"/>
      <c r="AK169" s="295"/>
      <c r="AL169" s="295"/>
      <c r="AM169" s="295"/>
      <c r="AN169" s="295"/>
      <c r="AO169" s="295"/>
      <c r="AP169" s="295"/>
      <c r="AQ169" s="295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5"/>
      <c r="CA169" s="295"/>
      <c r="CB169" s="295"/>
      <c r="CC169" s="295"/>
      <c r="CD169" s="295"/>
      <c r="CE169" s="295"/>
      <c r="CF169" s="295"/>
      <c r="CG169" s="295"/>
      <c r="CH169" s="292"/>
      <c r="CI169" s="292"/>
      <c r="CJ169" s="293"/>
    </row>
    <row r="170" spans="1:88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5"/>
      <c r="AJ170" s="295"/>
      <c r="AK170" s="295"/>
      <c r="AL170" s="295"/>
      <c r="AM170" s="295"/>
      <c r="AN170" s="295"/>
      <c r="AO170" s="295"/>
      <c r="AP170" s="295"/>
      <c r="AQ170" s="295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5"/>
      <c r="CA170" s="295"/>
      <c r="CB170" s="295"/>
      <c r="CC170" s="295"/>
      <c r="CD170" s="295"/>
      <c r="CE170" s="295"/>
      <c r="CF170" s="295"/>
      <c r="CG170" s="295"/>
      <c r="CH170" s="292"/>
      <c r="CI170" s="292"/>
      <c r="CJ170" s="293"/>
    </row>
    <row r="171" spans="1:88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5"/>
      <c r="AJ171" s="295"/>
      <c r="AK171" s="295"/>
      <c r="AL171" s="295"/>
      <c r="AM171" s="295"/>
      <c r="AN171" s="295"/>
      <c r="AO171" s="295"/>
      <c r="AP171" s="295"/>
      <c r="AQ171" s="295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5"/>
      <c r="CA171" s="295"/>
      <c r="CB171" s="295"/>
      <c r="CC171" s="295"/>
      <c r="CD171" s="295"/>
      <c r="CE171" s="295"/>
      <c r="CF171" s="295"/>
      <c r="CG171" s="295"/>
      <c r="CH171" s="292"/>
      <c r="CI171" s="292"/>
      <c r="CJ171" s="293"/>
    </row>
    <row r="172" spans="1:88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5"/>
      <c r="AJ172" s="295"/>
      <c r="AK172" s="295"/>
      <c r="AL172" s="295"/>
      <c r="AM172" s="295"/>
      <c r="AN172" s="295"/>
      <c r="AO172" s="295"/>
      <c r="AP172" s="295"/>
      <c r="AQ172" s="295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5"/>
      <c r="CA172" s="295"/>
      <c r="CB172" s="295"/>
      <c r="CC172" s="295"/>
      <c r="CD172" s="295"/>
      <c r="CE172" s="295"/>
      <c r="CF172" s="295"/>
      <c r="CG172" s="295"/>
      <c r="CH172" s="292"/>
      <c r="CI172" s="292"/>
      <c r="CJ172" s="293"/>
    </row>
    <row r="173" spans="1:88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5"/>
      <c r="AJ173" s="295"/>
      <c r="AK173" s="295"/>
      <c r="AL173" s="295"/>
      <c r="AM173" s="295"/>
      <c r="AN173" s="295"/>
      <c r="AO173" s="295"/>
      <c r="AP173" s="295"/>
      <c r="AQ173" s="295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5"/>
      <c r="CA173" s="295"/>
      <c r="CB173" s="295"/>
      <c r="CC173" s="295"/>
      <c r="CD173" s="295"/>
      <c r="CE173" s="295"/>
      <c r="CF173" s="295"/>
      <c r="CG173" s="295"/>
      <c r="CH173" s="292"/>
      <c r="CI173" s="292"/>
      <c r="CJ173" s="293"/>
    </row>
    <row r="174" spans="1:88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5"/>
      <c r="AJ174" s="295"/>
      <c r="AK174" s="295"/>
      <c r="AL174" s="295"/>
      <c r="AM174" s="295"/>
      <c r="AN174" s="295"/>
      <c r="AO174" s="295"/>
      <c r="AP174" s="295"/>
      <c r="AQ174" s="295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5"/>
      <c r="CA174" s="295"/>
      <c r="CB174" s="295"/>
      <c r="CC174" s="295"/>
      <c r="CD174" s="295"/>
      <c r="CE174" s="295"/>
      <c r="CF174" s="295"/>
      <c r="CG174" s="295"/>
      <c r="CH174" s="292"/>
      <c r="CI174" s="292"/>
      <c r="CJ174" s="293"/>
    </row>
    <row r="175" spans="1:88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5"/>
      <c r="AJ175" s="295"/>
      <c r="AK175" s="295"/>
      <c r="AL175" s="295"/>
      <c r="AM175" s="295"/>
      <c r="AN175" s="295"/>
      <c r="AO175" s="295"/>
      <c r="AP175" s="295"/>
      <c r="AQ175" s="295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5"/>
      <c r="CA175" s="295"/>
      <c r="CB175" s="295"/>
      <c r="CC175" s="295"/>
      <c r="CD175" s="295"/>
      <c r="CE175" s="295"/>
      <c r="CF175" s="295"/>
      <c r="CG175" s="295"/>
      <c r="CH175" s="292"/>
      <c r="CI175" s="292"/>
      <c r="CJ175" s="293"/>
    </row>
    <row r="176" spans="1:88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5"/>
      <c r="AJ176" s="295"/>
      <c r="AK176" s="295"/>
      <c r="AL176" s="295"/>
      <c r="AM176" s="295"/>
      <c r="AN176" s="295"/>
      <c r="AO176" s="295"/>
      <c r="AP176" s="295"/>
      <c r="AQ176" s="295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5"/>
      <c r="CA176" s="295"/>
      <c r="CB176" s="295"/>
      <c r="CC176" s="295"/>
      <c r="CD176" s="295"/>
      <c r="CE176" s="295"/>
      <c r="CF176" s="295"/>
      <c r="CG176" s="295"/>
      <c r="CH176" s="292"/>
      <c r="CI176" s="292"/>
      <c r="CJ176" s="293"/>
    </row>
    <row r="177" spans="1:88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5"/>
      <c r="AJ177" s="295"/>
      <c r="AK177" s="295"/>
      <c r="AL177" s="295"/>
      <c r="AM177" s="295"/>
      <c r="AN177" s="295"/>
      <c r="AO177" s="295"/>
      <c r="AP177" s="295"/>
      <c r="AQ177" s="295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5"/>
      <c r="CA177" s="295"/>
      <c r="CB177" s="295"/>
      <c r="CC177" s="295"/>
      <c r="CD177" s="295"/>
      <c r="CE177" s="295"/>
      <c r="CF177" s="295"/>
      <c r="CG177" s="295"/>
      <c r="CH177" s="292"/>
      <c r="CI177" s="292"/>
      <c r="CJ177" s="293"/>
    </row>
    <row r="178" spans="1:88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5"/>
      <c r="AJ178" s="295"/>
      <c r="AK178" s="295"/>
      <c r="AL178" s="295"/>
      <c r="AM178" s="295"/>
      <c r="AN178" s="295"/>
      <c r="AO178" s="295"/>
      <c r="AP178" s="295"/>
      <c r="AQ178" s="295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5"/>
      <c r="CA178" s="295"/>
      <c r="CB178" s="295"/>
      <c r="CC178" s="295"/>
      <c r="CD178" s="295"/>
      <c r="CE178" s="295"/>
      <c r="CF178" s="295"/>
      <c r="CG178" s="295"/>
      <c r="CH178" s="292"/>
      <c r="CI178" s="292"/>
      <c r="CJ178" s="293"/>
    </row>
    <row r="179" spans="1:88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5"/>
      <c r="AJ179" s="295"/>
      <c r="AK179" s="295"/>
      <c r="AL179" s="295"/>
      <c r="AM179" s="295"/>
      <c r="AN179" s="295"/>
      <c r="AO179" s="295"/>
      <c r="AP179" s="295"/>
      <c r="AQ179" s="295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5"/>
      <c r="CA179" s="295"/>
      <c r="CB179" s="295"/>
      <c r="CC179" s="295"/>
      <c r="CD179" s="295"/>
      <c r="CE179" s="295"/>
      <c r="CF179" s="295"/>
      <c r="CG179" s="295"/>
      <c r="CH179" s="292"/>
      <c r="CI179" s="292"/>
      <c r="CJ179" s="293"/>
    </row>
    <row r="180" spans="1:88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5"/>
      <c r="AJ180" s="295"/>
      <c r="AK180" s="295"/>
      <c r="AL180" s="295"/>
      <c r="AM180" s="295"/>
      <c r="AN180" s="295"/>
      <c r="AO180" s="295"/>
      <c r="AP180" s="295"/>
      <c r="AQ180" s="295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5"/>
      <c r="CA180" s="295"/>
      <c r="CB180" s="295"/>
      <c r="CC180" s="295"/>
      <c r="CD180" s="295"/>
      <c r="CE180" s="295"/>
      <c r="CF180" s="295"/>
      <c r="CG180" s="295"/>
      <c r="CH180" s="292"/>
      <c r="CI180" s="292"/>
      <c r="CJ180" s="293"/>
    </row>
    <row r="181" spans="1:88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5"/>
      <c r="AJ181" s="295"/>
      <c r="AK181" s="295"/>
      <c r="AL181" s="295"/>
      <c r="AM181" s="295"/>
      <c r="AN181" s="295"/>
      <c r="AO181" s="295"/>
      <c r="AP181" s="295"/>
      <c r="AQ181" s="295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5"/>
      <c r="CA181" s="295"/>
      <c r="CB181" s="295"/>
      <c r="CC181" s="295"/>
      <c r="CD181" s="295"/>
      <c r="CE181" s="295"/>
      <c r="CF181" s="295"/>
      <c r="CG181" s="295"/>
      <c r="CH181" s="292"/>
      <c r="CI181" s="292"/>
      <c r="CJ181" s="293"/>
    </row>
    <row r="182" spans="1:88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5"/>
      <c r="AJ182" s="295"/>
      <c r="AK182" s="295"/>
      <c r="AL182" s="295"/>
      <c r="AM182" s="295"/>
      <c r="AN182" s="295"/>
      <c r="AO182" s="295"/>
      <c r="AP182" s="295"/>
      <c r="AQ182" s="295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5"/>
      <c r="CA182" s="295"/>
      <c r="CB182" s="295"/>
      <c r="CC182" s="295"/>
      <c r="CD182" s="295"/>
      <c r="CE182" s="295"/>
      <c r="CF182" s="295"/>
      <c r="CG182" s="295"/>
      <c r="CH182" s="292"/>
      <c r="CI182" s="292"/>
      <c r="CJ182" s="293"/>
    </row>
    <row r="183" spans="1:88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5"/>
      <c r="AJ183" s="295"/>
      <c r="AK183" s="295"/>
      <c r="AL183" s="295"/>
      <c r="AM183" s="295"/>
      <c r="AN183" s="295"/>
      <c r="AO183" s="295"/>
      <c r="AP183" s="295"/>
      <c r="AQ183" s="295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5"/>
      <c r="CA183" s="295"/>
      <c r="CB183" s="295"/>
      <c r="CC183" s="295"/>
      <c r="CD183" s="295"/>
      <c r="CE183" s="295"/>
      <c r="CF183" s="295"/>
      <c r="CG183" s="295"/>
      <c r="CH183" s="292"/>
      <c r="CI183" s="292"/>
      <c r="CJ183" s="293"/>
    </row>
    <row r="184" spans="1:88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5"/>
      <c r="AJ184" s="295"/>
      <c r="AK184" s="295"/>
      <c r="AL184" s="295"/>
      <c r="AM184" s="295"/>
      <c r="AN184" s="295"/>
      <c r="AO184" s="295"/>
      <c r="AP184" s="295"/>
      <c r="AQ184" s="295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5"/>
      <c r="CA184" s="295"/>
      <c r="CB184" s="295"/>
      <c r="CC184" s="295"/>
      <c r="CD184" s="295"/>
      <c r="CE184" s="295"/>
      <c r="CF184" s="295"/>
      <c r="CG184" s="295"/>
      <c r="CH184" s="292"/>
      <c r="CI184" s="292"/>
      <c r="CJ184" s="293"/>
    </row>
    <row r="185" spans="1:88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5"/>
      <c r="AJ185" s="295"/>
      <c r="AK185" s="295"/>
      <c r="AL185" s="295"/>
      <c r="AM185" s="295"/>
      <c r="AN185" s="295"/>
      <c r="AO185" s="295"/>
      <c r="AP185" s="295"/>
      <c r="AQ185" s="295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5"/>
      <c r="CA185" s="295"/>
      <c r="CB185" s="295"/>
      <c r="CC185" s="295"/>
      <c r="CD185" s="295"/>
      <c r="CE185" s="295"/>
      <c r="CF185" s="295"/>
      <c r="CG185" s="295"/>
      <c r="CH185" s="292"/>
      <c r="CI185" s="292"/>
      <c r="CJ185" s="293"/>
    </row>
    <row r="186" spans="1:88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5"/>
      <c r="AJ186" s="295"/>
      <c r="AK186" s="295"/>
      <c r="AL186" s="295"/>
      <c r="AM186" s="295"/>
      <c r="AN186" s="295"/>
      <c r="AO186" s="295"/>
      <c r="AP186" s="295"/>
      <c r="AQ186" s="295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5"/>
      <c r="CA186" s="295"/>
      <c r="CB186" s="295"/>
      <c r="CC186" s="295"/>
      <c r="CD186" s="295"/>
      <c r="CE186" s="295"/>
      <c r="CF186" s="295"/>
      <c r="CG186" s="295"/>
      <c r="CH186" s="292"/>
      <c r="CI186" s="292"/>
      <c r="CJ186" s="293"/>
    </row>
    <row r="187" spans="1:88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5"/>
      <c r="AJ187" s="295"/>
      <c r="AK187" s="295"/>
      <c r="AL187" s="295"/>
      <c r="AM187" s="295"/>
      <c r="AN187" s="295"/>
      <c r="AO187" s="295"/>
      <c r="AP187" s="295"/>
      <c r="AQ187" s="295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5"/>
      <c r="CA187" s="295"/>
      <c r="CB187" s="295"/>
      <c r="CC187" s="295"/>
      <c r="CD187" s="295"/>
      <c r="CE187" s="295"/>
      <c r="CF187" s="295"/>
      <c r="CG187" s="295"/>
      <c r="CH187" s="292"/>
      <c r="CI187" s="292"/>
      <c r="CJ187" s="293"/>
    </row>
    <row r="188" spans="1:88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5"/>
      <c r="AJ188" s="295"/>
      <c r="AK188" s="295"/>
      <c r="AL188" s="295"/>
      <c r="AM188" s="295"/>
      <c r="AN188" s="295"/>
      <c r="AO188" s="295"/>
      <c r="AP188" s="295"/>
      <c r="AQ188" s="295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5"/>
      <c r="CA188" s="295"/>
      <c r="CB188" s="295"/>
      <c r="CC188" s="295"/>
      <c r="CD188" s="295"/>
      <c r="CE188" s="295"/>
      <c r="CF188" s="295"/>
      <c r="CG188" s="295"/>
      <c r="CH188" s="292"/>
      <c r="CI188" s="292"/>
      <c r="CJ188" s="293"/>
    </row>
    <row r="189" spans="1:88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5"/>
      <c r="AJ189" s="295"/>
      <c r="AK189" s="295"/>
      <c r="AL189" s="295"/>
      <c r="AM189" s="295"/>
      <c r="AN189" s="295"/>
      <c r="AO189" s="295"/>
      <c r="AP189" s="295"/>
      <c r="AQ189" s="295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5"/>
      <c r="CA189" s="295"/>
      <c r="CB189" s="295"/>
      <c r="CC189" s="295"/>
      <c r="CD189" s="295"/>
      <c r="CE189" s="295"/>
      <c r="CF189" s="295"/>
      <c r="CG189" s="295"/>
      <c r="CH189" s="292"/>
      <c r="CI189" s="292"/>
      <c r="CJ189" s="293"/>
    </row>
    <row r="190" spans="1:88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5"/>
      <c r="AJ190" s="295"/>
      <c r="AK190" s="295"/>
      <c r="AL190" s="295"/>
      <c r="AM190" s="295"/>
      <c r="AN190" s="295"/>
      <c r="AO190" s="295"/>
      <c r="AP190" s="295"/>
      <c r="AQ190" s="295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5"/>
      <c r="CA190" s="295"/>
      <c r="CB190" s="295"/>
      <c r="CC190" s="295"/>
      <c r="CD190" s="295"/>
      <c r="CE190" s="295"/>
      <c r="CF190" s="295"/>
      <c r="CG190" s="295"/>
      <c r="CH190" s="292"/>
      <c r="CI190" s="292"/>
      <c r="CJ190" s="293"/>
    </row>
    <row r="191" spans="1:88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5"/>
      <c r="AJ191" s="295"/>
      <c r="AK191" s="295"/>
      <c r="AL191" s="295"/>
      <c r="AM191" s="295"/>
      <c r="AN191" s="295"/>
      <c r="AO191" s="295"/>
      <c r="AP191" s="295"/>
      <c r="AQ191" s="295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5"/>
      <c r="CA191" s="295"/>
      <c r="CB191" s="295"/>
      <c r="CC191" s="295"/>
      <c r="CD191" s="295"/>
      <c r="CE191" s="295"/>
      <c r="CF191" s="295"/>
      <c r="CG191" s="295"/>
      <c r="CH191" s="292"/>
      <c r="CI191" s="292"/>
      <c r="CJ191" s="293"/>
    </row>
    <row r="192" spans="1:88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5"/>
      <c r="AJ192" s="295"/>
      <c r="AK192" s="295"/>
      <c r="AL192" s="295"/>
      <c r="AM192" s="295"/>
      <c r="AN192" s="295"/>
      <c r="AO192" s="295"/>
      <c r="AP192" s="295"/>
      <c r="AQ192" s="295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5"/>
      <c r="CA192" s="295"/>
      <c r="CB192" s="295"/>
      <c r="CC192" s="295"/>
      <c r="CD192" s="295"/>
      <c r="CE192" s="295"/>
      <c r="CF192" s="295"/>
      <c r="CG192" s="295"/>
      <c r="CH192" s="292"/>
      <c r="CI192" s="292"/>
      <c r="CJ192" s="293"/>
    </row>
    <row r="193" spans="1:88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5"/>
      <c r="AJ193" s="295"/>
      <c r="AK193" s="295"/>
      <c r="AL193" s="295"/>
      <c r="AM193" s="295"/>
      <c r="AN193" s="295"/>
      <c r="AO193" s="295"/>
      <c r="AP193" s="295"/>
      <c r="AQ193" s="295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5"/>
      <c r="CA193" s="295"/>
      <c r="CB193" s="295"/>
      <c r="CC193" s="295"/>
      <c r="CD193" s="295"/>
      <c r="CE193" s="295"/>
      <c r="CF193" s="295"/>
      <c r="CG193" s="295"/>
      <c r="CH193" s="292"/>
      <c r="CI193" s="292"/>
      <c r="CJ193" s="293"/>
    </row>
    <row r="194" spans="1:88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5"/>
      <c r="AJ194" s="295"/>
      <c r="AK194" s="295"/>
      <c r="AL194" s="295"/>
      <c r="AM194" s="295"/>
      <c r="AN194" s="295"/>
      <c r="AO194" s="295"/>
      <c r="AP194" s="295"/>
      <c r="AQ194" s="295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5"/>
      <c r="CA194" s="295"/>
      <c r="CB194" s="295"/>
      <c r="CC194" s="295"/>
      <c r="CD194" s="295"/>
      <c r="CE194" s="295"/>
      <c r="CF194" s="295"/>
      <c r="CG194" s="295"/>
      <c r="CH194" s="292"/>
      <c r="CI194" s="292"/>
      <c r="CJ194" s="293"/>
    </row>
    <row r="195" spans="1:88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5"/>
      <c r="AJ195" s="295"/>
      <c r="AK195" s="295"/>
      <c r="AL195" s="295"/>
      <c r="AM195" s="295"/>
      <c r="AN195" s="295"/>
      <c r="AO195" s="295"/>
      <c r="AP195" s="295"/>
      <c r="AQ195" s="295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5"/>
      <c r="CA195" s="295"/>
      <c r="CB195" s="295"/>
      <c r="CC195" s="295"/>
      <c r="CD195" s="295"/>
      <c r="CE195" s="295"/>
      <c r="CF195" s="295"/>
      <c r="CG195" s="295"/>
      <c r="CH195" s="292"/>
      <c r="CI195" s="292"/>
      <c r="CJ195" s="293"/>
    </row>
    <row r="196" spans="1:88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5"/>
      <c r="CA196" s="295"/>
      <c r="CB196" s="295"/>
      <c r="CC196" s="295"/>
      <c r="CD196" s="295"/>
      <c r="CE196" s="295"/>
      <c r="CF196" s="295"/>
      <c r="CG196" s="295"/>
      <c r="CH196" s="292"/>
      <c r="CI196" s="292"/>
      <c r="CJ196" s="293"/>
    </row>
    <row r="197" spans="1:88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5"/>
      <c r="CA197" s="295"/>
      <c r="CB197" s="295"/>
      <c r="CC197" s="295"/>
      <c r="CD197" s="295"/>
      <c r="CE197" s="295"/>
      <c r="CF197" s="295"/>
      <c r="CG197" s="295"/>
      <c r="CH197" s="292"/>
      <c r="CI197" s="292"/>
      <c r="CJ197" s="293"/>
    </row>
    <row r="198" spans="1:88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5"/>
      <c r="AJ198" s="295"/>
      <c r="AK198" s="295"/>
      <c r="AL198" s="295"/>
      <c r="AM198" s="295"/>
      <c r="AN198" s="295"/>
      <c r="AO198" s="295"/>
      <c r="AP198" s="295"/>
      <c r="AQ198" s="295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5"/>
      <c r="CA198" s="295"/>
      <c r="CB198" s="295"/>
      <c r="CC198" s="295"/>
      <c r="CD198" s="295"/>
      <c r="CE198" s="295"/>
      <c r="CF198" s="295"/>
      <c r="CG198" s="295"/>
      <c r="CH198" s="292"/>
      <c r="CI198" s="292"/>
      <c r="CJ198" s="293"/>
    </row>
    <row r="199" spans="1:88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5"/>
      <c r="CA199" s="295"/>
      <c r="CB199" s="295"/>
      <c r="CC199" s="295"/>
      <c r="CD199" s="295"/>
      <c r="CE199" s="295"/>
      <c r="CF199" s="295"/>
      <c r="CG199" s="295"/>
      <c r="CH199" s="292"/>
      <c r="CI199" s="292"/>
      <c r="CJ199" s="293"/>
    </row>
    <row r="200" spans="1:88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5"/>
      <c r="AJ200" s="295"/>
      <c r="AK200" s="295"/>
      <c r="AL200" s="295"/>
      <c r="AM200" s="295"/>
      <c r="AN200" s="295"/>
      <c r="AO200" s="295"/>
      <c r="AP200" s="295"/>
      <c r="AQ200" s="295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5"/>
      <c r="CA200" s="295"/>
      <c r="CB200" s="295"/>
      <c r="CC200" s="295"/>
      <c r="CD200" s="295"/>
      <c r="CE200" s="295"/>
      <c r="CF200" s="295"/>
      <c r="CG200" s="295"/>
      <c r="CH200" s="292"/>
      <c r="CI200" s="292"/>
      <c r="CJ200" s="293"/>
    </row>
    <row r="201" spans="1:88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5"/>
      <c r="AJ201" s="295"/>
      <c r="AK201" s="295"/>
      <c r="AL201" s="295"/>
      <c r="AM201" s="295"/>
      <c r="AN201" s="295"/>
      <c r="AO201" s="295"/>
      <c r="AP201" s="295"/>
      <c r="AQ201" s="295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5"/>
      <c r="CA201" s="295"/>
      <c r="CB201" s="295"/>
      <c r="CC201" s="295"/>
      <c r="CD201" s="295"/>
      <c r="CE201" s="295"/>
      <c r="CF201" s="295"/>
      <c r="CG201" s="295"/>
      <c r="CH201" s="292"/>
      <c r="CI201" s="292"/>
      <c r="CJ201" s="293"/>
    </row>
    <row r="202" spans="1:88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5"/>
      <c r="AJ202" s="295"/>
      <c r="AK202" s="295"/>
      <c r="AL202" s="295"/>
      <c r="AM202" s="295"/>
      <c r="AN202" s="295"/>
      <c r="AO202" s="295"/>
      <c r="AP202" s="295"/>
      <c r="AQ202" s="295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5"/>
      <c r="CA202" s="295"/>
      <c r="CB202" s="295"/>
      <c r="CC202" s="295"/>
      <c r="CD202" s="295"/>
      <c r="CE202" s="295"/>
      <c r="CF202" s="295"/>
      <c r="CG202" s="295"/>
      <c r="CH202" s="292"/>
      <c r="CI202" s="292"/>
      <c r="CJ202" s="293"/>
    </row>
    <row r="203" spans="1:88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5"/>
      <c r="AJ203" s="295"/>
      <c r="AK203" s="295"/>
      <c r="AL203" s="295"/>
      <c r="AM203" s="295"/>
      <c r="AN203" s="295"/>
      <c r="AO203" s="295"/>
      <c r="AP203" s="295"/>
      <c r="AQ203" s="295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5"/>
      <c r="CA203" s="295"/>
      <c r="CB203" s="295"/>
      <c r="CC203" s="295"/>
      <c r="CD203" s="295"/>
      <c r="CE203" s="295"/>
      <c r="CF203" s="295"/>
      <c r="CG203" s="295"/>
      <c r="CH203" s="292"/>
      <c r="CI203" s="292"/>
      <c r="CJ203" s="293"/>
    </row>
    <row r="204" spans="1:88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5"/>
      <c r="AJ204" s="295"/>
      <c r="AK204" s="295"/>
      <c r="AL204" s="295"/>
      <c r="AM204" s="295"/>
      <c r="AN204" s="295"/>
      <c r="AO204" s="295"/>
      <c r="AP204" s="295"/>
      <c r="AQ204" s="295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5"/>
      <c r="CA204" s="295"/>
      <c r="CB204" s="295"/>
      <c r="CC204" s="295"/>
      <c r="CD204" s="295"/>
      <c r="CE204" s="295"/>
      <c r="CF204" s="295"/>
      <c r="CG204" s="295"/>
      <c r="CH204" s="292"/>
      <c r="CI204" s="292"/>
      <c r="CJ204" s="293"/>
    </row>
    <row r="205" spans="1:88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5"/>
      <c r="AJ205" s="295"/>
      <c r="AK205" s="295"/>
      <c r="AL205" s="295"/>
      <c r="AM205" s="295"/>
      <c r="AN205" s="295"/>
      <c r="AO205" s="295"/>
      <c r="AP205" s="295"/>
      <c r="AQ205" s="295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5"/>
      <c r="CA205" s="295"/>
      <c r="CB205" s="295"/>
      <c r="CC205" s="295"/>
      <c r="CD205" s="295"/>
      <c r="CE205" s="295"/>
      <c r="CF205" s="295"/>
      <c r="CG205" s="295"/>
      <c r="CH205" s="292"/>
      <c r="CI205" s="292"/>
      <c r="CJ205" s="293"/>
    </row>
    <row r="206" spans="1:88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5"/>
      <c r="AJ206" s="295"/>
      <c r="AK206" s="295"/>
      <c r="AL206" s="295"/>
      <c r="AM206" s="295"/>
      <c r="AN206" s="295"/>
      <c r="AO206" s="295"/>
      <c r="AP206" s="295"/>
      <c r="AQ206" s="295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5"/>
      <c r="CA206" s="295"/>
      <c r="CB206" s="295"/>
      <c r="CC206" s="295"/>
      <c r="CD206" s="295"/>
      <c r="CE206" s="295"/>
      <c r="CF206" s="295"/>
      <c r="CG206" s="295"/>
      <c r="CH206" s="292"/>
      <c r="CI206" s="292"/>
      <c r="CJ206" s="293"/>
    </row>
    <row r="207" spans="1:88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5"/>
      <c r="AJ207" s="295"/>
      <c r="AK207" s="295"/>
      <c r="AL207" s="295"/>
      <c r="AM207" s="295"/>
      <c r="AN207" s="295"/>
      <c r="AO207" s="295"/>
      <c r="AP207" s="295"/>
      <c r="AQ207" s="295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5"/>
      <c r="CA207" s="295"/>
      <c r="CB207" s="295"/>
      <c r="CC207" s="295"/>
      <c r="CD207" s="295"/>
      <c r="CE207" s="295"/>
      <c r="CF207" s="295"/>
      <c r="CG207" s="295"/>
      <c r="CH207" s="292"/>
      <c r="CI207" s="292"/>
      <c r="CJ207" s="293"/>
    </row>
    <row r="208" spans="1:88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5"/>
      <c r="AJ208" s="295"/>
      <c r="AK208" s="295"/>
      <c r="AL208" s="295"/>
      <c r="AM208" s="295"/>
      <c r="AN208" s="295"/>
      <c r="AO208" s="295"/>
      <c r="AP208" s="295"/>
      <c r="AQ208" s="295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5"/>
      <c r="CA208" s="295"/>
      <c r="CB208" s="295"/>
      <c r="CC208" s="295"/>
      <c r="CD208" s="295"/>
      <c r="CE208" s="295"/>
      <c r="CF208" s="295"/>
      <c r="CG208" s="295"/>
      <c r="CH208" s="292"/>
      <c r="CI208" s="292"/>
      <c r="CJ208" s="293"/>
    </row>
    <row r="209" spans="1:88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5"/>
      <c r="AJ209" s="295"/>
      <c r="AK209" s="295"/>
      <c r="AL209" s="295"/>
      <c r="AM209" s="295"/>
      <c r="AN209" s="295"/>
      <c r="AO209" s="295"/>
      <c r="AP209" s="295"/>
      <c r="AQ209" s="295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5"/>
      <c r="CA209" s="295"/>
      <c r="CB209" s="295"/>
      <c r="CC209" s="295"/>
      <c r="CD209" s="295"/>
      <c r="CE209" s="295"/>
      <c r="CF209" s="295"/>
      <c r="CG209" s="295"/>
      <c r="CH209" s="292"/>
      <c r="CI209" s="292"/>
      <c r="CJ209" s="293"/>
    </row>
    <row r="210" spans="1:88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5"/>
      <c r="AJ210" s="295"/>
      <c r="AK210" s="295"/>
      <c r="AL210" s="295"/>
      <c r="AM210" s="295"/>
      <c r="AN210" s="295"/>
      <c r="AO210" s="295"/>
      <c r="AP210" s="295"/>
      <c r="AQ210" s="295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5"/>
      <c r="CA210" s="295"/>
      <c r="CB210" s="295"/>
      <c r="CC210" s="295"/>
      <c r="CD210" s="295"/>
      <c r="CE210" s="295"/>
      <c r="CF210" s="295"/>
      <c r="CG210" s="295"/>
      <c r="CH210" s="292"/>
      <c r="CI210" s="292"/>
      <c r="CJ210" s="293"/>
    </row>
    <row r="211" spans="1:88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5"/>
      <c r="AJ211" s="295"/>
      <c r="AK211" s="295"/>
      <c r="AL211" s="295"/>
      <c r="AM211" s="295"/>
      <c r="AN211" s="295"/>
      <c r="AO211" s="295"/>
      <c r="AP211" s="295"/>
      <c r="AQ211" s="295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5"/>
      <c r="CA211" s="295"/>
      <c r="CB211" s="295"/>
      <c r="CC211" s="295"/>
      <c r="CD211" s="295"/>
      <c r="CE211" s="295"/>
      <c r="CF211" s="295"/>
      <c r="CG211" s="295"/>
      <c r="CH211" s="292"/>
      <c r="CI211" s="292"/>
      <c r="CJ211" s="293"/>
    </row>
    <row r="212" spans="1:88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5"/>
      <c r="AJ212" s="295"/>
      <c r="AK212" s="295"/>
      <c r="AL212" s="295"/>
      <c r="AM212" s="295"/>
      <c r="AN212" s="295"/>
      <c r="AO212" s="295"/>
      <c r="AP212" s="295"/>
      <c r="AQ212" s="295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5"/>
      <c r="CA212" s="295"/>
      <c r="CB212" s="295"/>
      <c r="CC212" s="295"/>
      <c r="CD212" s="295"/>
      <c r="CE212" s="295"/>
      <c r="CF212" s="295"/>
      <c r="CG212" s="295"/>
      <c r="CH212" s="292"/>
      <c r="CI212" s="292"/>
      <c r="CJ212" s="293"/>
    </row>
    <row r="213" spans="1:88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5"/>
      <c r="AJ213" s="295"/>
      <c r="AK213" s="295"/>
      <c r="AL213" s="295"/>
      <c r="AM213" s="295"/>
      <c r="AN213" s="295"/>
      <c r="AO213" s="295"/>
      <c r="AP213" s="295"/>
      <c r="AQ213" s="295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5"/>
      <c r="CA213" s="295"/>
      <c r="CB213" s="295"/>
      <c r="CC213" s="295"/>
      <c r="CD213" s="295"/>
      <c r="CE213" s="295"/>
      <c r="CF213" s="295"/>
      <c r="CG213" s="295"/>
      <c r="CH213" s="292"/>
      <c r="CI213" s="292"/>
      <c r="CJ213" s="293"/>
    </row>
    <row r="214" spans="1:88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5"/>
      <c r="AJ214" s="295"/>
      <c r="AK214" s="295"/>
      <c r="AL214" s="295"/>
      <c r="AM214" s="295"/>
      <c r="AN214" s="295"/>
      <c r="AO214" s="295"/>
      <c r="AP214" s="295"/>
      <c r="AQ214" s="295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5"/>
      <c r="CA214" s="295"/>
      <c r="CB214" s="295"/>
      <c r="CC214" s="295"/>
      <c r="CD214" s="295"/>
      <c r="CE214" s="295"/>
      <c r="CF214" s="295"/>
      <c r="CG214" s="295"/>
      <c r="CH214" s="292"/>
      <c r="CI214" s="292"/>
      <c r="CJ214" s="293"/>
    </row>
    <row r="215" spans="1:88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5"/>
      <c r="AJ215" s="295"/>
      <c r="AK215" s="295"/>
      <c r="AL215" s="295"/>
      <c r="AM215" s="295"/>
      <c r="AN215" s="295"/>
      <c r="AO215" s="295"/>
      <c r="AP215" s="295"/>
      <c r="AQ215" s="295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5"/>
      <c r="CA215" s="295"/>
      <c r="CB215" s="295"/>
      <c r="CC215" s="295"/>
      <c r="CD215" s="295"/>
      <c r="CE215" s="295"/>
      <c r="CF215" s="295"/>
      <c r="CG215" s="295"/>
      <c r="CH215" s="292"/>
      <c r="CI215" s="292"/>
      <c r="CJ215" s="293"/>
    </row>
    <row r="216" spans="1:88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5"/>
      <c r="AJ216" s="295"/>
      <c r="AK216" s="295"/>
      <c r="AL216" s="295"/>
      <c r="AM216" s="295"/>
      <c r="AN216" s="295"/>
      <c r="AO216" s="295"/>
      <c r="AP216" s="295"/>
      <c r="AQ216" s="295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5"/>
      <c r="CA216" s="295"/>
      <c r="CB216" s="295"/>
      <c r="CC216" s="295"/>
      <c r="CD216" s="295"/>
      <c r="CE216" s="295"/>
      <c r="CF216" s="295"/>
      <c r="CG216" s="295"/>
      <c r="CH216" s="292"/>
      <c r="CI216" s="292"/>
      <c r="CJ216" s="293"/>
    </row>
    <row r="217" spans="1:88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5"/>
      <c r="AJ217" s="295"/>
      <c r="AK217" s="295"/>
      <c r="AL217" s="295"/>
      <c r="AM217" s="295"/>
      <c r="AN217" s="295"/>
      <c r="AO217" s="295"/>
      <c r="AP217" s="295"/>
      <c r="AQ217" s="295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5"/>
      <c r="CA217" s="295"/>
      <c r="CB217" s="295"/>
      <c r="CC217" s="295"/>
      <c r="CD217" s="295"/>
      <c r="CE217" s="295"/>
      <c r="CF217" s="295"/>
      <c r="CG217" s="295"/>
      <c r="CH217" s="292"/>
      <c r="CI217" s="292"/>
      <c r="CJ217" s="293"/>
    </row>
    <row r="218" spans="1:88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5"/>
      <c r="AJ218" s="295"/>
      <c r="AK218" s="295"/>
      <c r="AL218" s="295"/>
      <c r="AM218" s="295"/>
      <c r="AN218" s="295"/>
      <c r="AO218" s="295"/>
      <c r="AP218" s="295"/>
      <c r="AQ218" s="295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5"/>
      <c r="CA218" s="295"/>
      <c r="CB218" s="295"/>
      <c r="CC218" s="295"/>
      <c r="CD218" s="295"/>
      <c r="CE218" s="295"/>
      <c r="CF218" s="295"/>
      <c r="CG218" s="295"/>
      <c r="CH218" s="292"/>
      <c r="CI218" s="292"/>
      <c r="CJ218" s="293"/>
    </row>
    <row r="219" spans="1:88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5"/>
      <c r="AJ219" s="295"/>
      <c r="AK219" s="295"/>
      <c r="AL219" s="295"/>
      <c r="AM219" s="295"/>
      <c r="AN219" s="295"/>
      <c r="AO219" s="295"/>
      <c r="AP219" s="295"/>
      <c r="AQ219" s="295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5"/>
      <c r="CA219" s="295"/>
      <c r="CB219" s="295"/>
      <c r="CC219" s="295"/>
      <c r="CD219" s="295"/>
      <c r="CE219" s="295"/>
      <c r="CF219" s="295"/>
      <c r="CG219" s="295"/>
      <c r="CH219" s="292"/>
      <c r="CI219" s="292"/>
      <c r="CJ219" s="293"/>
    </row>
    <row r="220" spans="1:88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5"/>
      <c r="AJ220" s="295"/>
      <c r="AK220" s="295"/>
      <c r="AL220" s="295"/>
      <c r="AM220" s="295"/>
      <c r="AN220" s="295"/>
      <c r="AO220" s="295"/>
      <c r="AP220" s="295"/>
      <c r="AQ220" s="295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5"/>
      <c r="CA220" s="295"/>
      <c r="CB220" s="295"/>
      <c r="CC220" s="295"/>
      <c r="CD220" s="295"/>
      <c r="CE220" s="295"/>
      <c r="CF220" s="295"/>
      <c r="CG220" s="295"/>
      <c r="CH220" s="292"/>
      <c r="CI220" s="292"/>
      <c r="CJ220" s="293"/>
    </row>
    <row r="221" spans="1:88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5"/>
      <c r="AJ221" s="295"/>
      <c r="AK221" s="295"/>
      <c r="AL221" s="295"/>
      <c r="AM221" s="295"/>
      <c r="AN221" s="295"/>
      <c r="AO221" s="295"/>
      <c r="AP221" s="295"/>
      <c r="AQ221" s="295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5"/>
      <c r="CA221" s="295"/>
      <c r="CB221" s="295"/>
      <c r="CC221" s="295"/>
      <c r="CD221" s="295"/>
      <c r="CE221" s="295"/>
      <c r="CF221" s="295"/>
      <c r="CG221" s="295"/>
      <c r="CH221" s="292"/>
      <c r="CI221" s="292"/>
      <c r="CJ221" s="293"/>
    </row>
    <row r="222" spans="1:88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5"/>
      <c r="AJ222" s="295"/>
      <c r="AK222" s="295"/>
      <c r="AL222" s="295"/>
      <c r="AM222" s="295"/>
      <c r="AN222" s="295"/>
      <c r="AO222" s="295"/>
      <c r="AP222" s="295"/>
      <c r="AQ222" s="295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5"/>
      <c r="CA222" s="295"/>
      <c r="CB222" s="295"/>
      <c r="CC222" s="295"/>
      <c r="CD222" s="295"/>
      <c r="CE222" s="295"/>
      <c r="CF222" s="295"/>
      <c r="CG222" s="295"/>
      <c r="CH222" s="292"/>
      <c r="CI222" s="292"/>
      <c r="CJ222" s="293"/>
    </row>
    <row r="223" spans="1:88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5"/>
      <c r="AJ223" s="295"/>
      <c r="AK223" s="295"/>
      <c r="AL223" s="295"/>
      <c r="AM223" s="295"/>
      <c r="AN223" s="295"/>
      <c r="AO223" s="295"/>
      <c r="AP223" s="295"/>
      <c r="AQ223" s="295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5"/>
      <c r="CA223" s="295"/>
      <c r="CB223" s="295"/>
      <c r="CC223" s="295"/>
      <c r="CD223" s="295"/>
      <c r="CE223" s="295"/>
      <c r="CF223" s="295"/>
      <c r="CG223" s="295"/>
      <c r="CH223" s="292"/>
      <c r="CI223" s="292"/>
      <c r="CJ223" s="293"/>
    </row>
    <row r="224" spans="1:88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5"/>
      <c r="AJ224" s="295"/>
      <c r="AK224" s="295"/>
      <c r="AL224" s="295"/>
      <c r="AM224" s="295"/>
      <c r="AN224" s="295"/>
      <c r="AO224" s="295"/>
      <c r="AP224" s="295"/>
      <c r="AQ224" s="295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5"/>
      <c r="CA224" s="295"/>
      <c r="CB224" s="295"/>
      <c r="CC224" s="295"/>
      <c r="CD224" s="295"/>
      <c r="CE224" s="295"/>
      <c r="CF224" s="295"/>
      <c r="CG224" s="295"/>
      <c r="CH224" s="292"/>
      <c r="CI224" s="292"/>
      <c r="CJ224" s="293"/>
    </row>
    <row r="225" spans="1:88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5"/>
      <c r="AJ225" s="295"/>
      <c r="AK225" s="295"/>
      <c r="AL225" s="295"/>
      <c r="AM225" s="295"/>
      <c r="AN225" s="295"/>
      <c r="AO225" s="295"/>
      <c r="AP225" s="295"/>
      <c r="AQ225" s="295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5"/>
      <c r="CA225" s="295"/>
      <c r="CB225" s="295"/>
      <c r="CC225" s="295"/>
      <c r="CD225" s="295"/>
      <c r="CE225" s="295"/>
      <c r="CF225" s="295"/>
      <c r="CG225" s="295"/>
      <c r="CH225" s="292"/>
      <c r="CI225" s="292"/>
      <c r="CJ225" s="293"/>
    </row>
    <row r="226" spans="1:88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5"/>
      <c r="AJ226" s="295"/>
      <c r="AK226" s="295"/>
      <c r="AL226" s="295"/>
      <c r="AM226" s="295"/>
      <c r="AN226" s="295"/>
      <c r="AO226" s="295"/>
      <c r="AP226" s="295"/>
      <c r="AQ226" s="295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5"/>
      <c r="CA226" s="295"/>
      <c r="CB226" s="295"/>
      <c r="CC226" s="295"/>
      <c r="CD226" s="295"/>
      <c r="CE226" s="295"/>
      <c r="CF226" s="295"/>
      <c r="CG226" s="295"/>
      <c r="CH226" s="292"/>
      <c r="CI226" s="292"/>
      <c r="CJ226" s="293"/>
    </row>
    <row r="227" spans="1:88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5"/>
      <c r="AJ227" s="295"/>
      <c r="AK227" s="295"/>
      <c r="AL227" s="295"/>
      <c r="AM227" s="295"/>
      <c r="AN227" s="295"/>
      <c r="AO227" s="295"/>
      <c r="AP227" s="295"/>
      <c r="AQ227" s="295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5"/>
      <c r="CA227" s="295"/>
      <c r="CB227" s="295"/>
      <c r="CC227" s="295"/>
      <c r="CD227" s="295"/>
      <c r="CE227" s="295"/>
      <c r="CF227" s="295"/>
      <c r="CG227" s="295"/>
      <c r="CH227" s="292"/>
      <c r="CI227" s="292"/>
      <c r="CJ227" s="293"/>
    </row>
    <row r="228" spans="1:88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5"/>
      <c r="AJ228" s="295"/>
      <c r="AK228" s="295"/>
      <c r="AL228" s="295"/>
      <c r="AM228" s="295"/>
      <c r="AN228" s="295"/>
      <c r="AO228" s="295"/>
      <c r="AP228" s="295"/>
      <c r="AQ228" s="295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5"/>
      <c r="CA228" s="295"/>
      <c r="CB228" s="295"/>
      <c r="CC228" s="295"/>
      <c r="CD228" s="295"/>
      <c r="CE228" s="295"/>
      <c r="CF228" s="295"/>
      <c r="CG228" s="295"/>
      <c r="CH228" s="292"/>
      <c r="CI228" s="292"/>
      <c r="CJ228" s="293"/>
    </row>
    <row r="229" spans="1:88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5"/>
      <c r="AJ229" s="295"/>
      <c r="AK229" s="295"/>
      <c r="AL229" s="295"/>
      <c r="AM229" s="295"/>
      <c r="AN229" s="295"/>
      <c r="AO229" s="295"/>
      <c r="AP229" s="295"/>
      <c r="AQ229" s="295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5"/>
      <c r="CA229" s="295"/>
      <c r="CB229" s="295"/>
      <c r="CC229" s="295"/>
      <c r="CD229" s="295"/>
      <c r="CE229" s="295"/>
      <c r="CF229" s="295"/>
      <c r="CG229" s="295"/>
      <c r="CH229" s="292"/>
      <c r="CI229" s="292"/>
      <c r="CJ229" s="293"/>
    </row>
    <row r="230" spans="1:88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5"/>
      <c r="AJ230" s="295"/>
      <c r="AK230" s="295"/>
      <c r="AL230" s="295"/>
      <c r="AM230" s="295"/>
      <c r="AN230" s="295"/>
      <c r="AO230" s="295"/>
      <c r="AP230" s="295"/>
      <c r="AQ230" s="295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5"/>
      <c r="CA230" s="295"/>
      <c r="CB230" s="295"/>
      <c r="CC230" s="295"/>
      <c r="CD230" s="295"/>
      <c r="CE230" s="295"/>
      <c r="CF230" s="295"/>
      <c r="CG230" s="295"/>
      <c r="CH230" s="292"/>
      <c r="CI230" s="292"/>
      <c r="CJ230" s="293"/>
    </row>
    <row r="231" spans="1:88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5"/>
      <c r="AJ231" s="295"/>
      <c r="AK231" s="295"/>
      <c r="AL231" s="295"/>
      <c r="AM231" s="295"/>
      <c r="AN231" s="295"/>
      <c r="AO231" s="295"/>
      <c r="AP231" s="295"/>
      <c r="AQ231" s="295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5"/>
      <c r="CA231" s="295"/>
      <c r="CB231" s="295"/>
      <c r="CC231" s="295"/>
      <c r="CD231" s="295"/>
      <c r="CE231" s="295"/>
      <c r="CF231" s="295"/>
      <c r="CG231" s="295"/>
      <c r="CH231" s="292"/>
      <c r="CI231" s="292"/>
      <c r="CJ231" s="293"/>
    </row>
    <row r="232" spans="1:88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5"/>
      <c r="AJ232" s="295"/>
      <c r="AK232" s="295"/>
      <c r="AL232" s="295"/>
      <c r="AM232" s="295"/>
      <c r="AN232" s="295"/>
      <c r="AO232" s="295"/>
      <c r="AP232" s="295"/>
      <c r="AQ232" s="295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5"/>
      <c r="CA232" s="295"/>
      <c r="CB232" s="295"/>
      <c r="CC232" s="295"/>
      <c r="CD232" s="295"/>
      <c r="CE232" s="295"/>
      <c r="CF232" s="295"/>
      <c r="CG232" s="295"/>
      <c r="CH232" s="292"/>
      <c r="CI232" s="292"/>
      <c r="CJ232" s="293"/>
    </row>
    <row r="233" spans="1:88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5"/>
      <c r="AJ233" s="295"/>
      <c r="AK233" s="295"/>
      <c r="AL233" s="295"/>
      <c r="AM233" s="295"/>
      <c r="AN233" s="295"/>
      <c r="AO233" s="295"/>
      <c r="AP233" s="295"/>
      <c r="AQ233" s="295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5"/>
      <c r="CA233" s="295"/>
      <c r="CB233" s="295"/>
      <c r="CC233" s="295"/>
      <c r="CD233" s="295"/>
      <c r="CE233" s="295"/>
      <c r="CF233" s="295"/>
      <c r="CG233" s="295"/>
      <c r="CH233" s="292"/>
      <c r="CI233" s="292"/>
      <c r="CJ233" s="293"/>
    </row>
    <row r="234" spans="1:88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5"/>
      <c r="AJ234" s="295"/>
      <c r="AK234" s="295"/>
      <c r="AL234" s="295"/>
      <c r="AM234" s="295"/>
      <c r="AN234" s="295"/>
      <c r="AO234" s="295"/>
      <c r="AP234" s="295"/>
      <c r="AQ234" s="295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5"/>
      <c r="CA234" s="295"/>
      <c r="CB234" s="295"/>
      <c r="CC234" s="295"/>
      <c r="CD234" s="295"/>
      <c r="CE234" s="295"/>
      <c r="CF234" s="295"/>
      <c r="CG234" s="295"/>
      <c r="CH234" s="292"/>
      <c r="CI234" s="292"/>
      <c r="CJ234" s="293"/>
    </row>
    <row r="235" spans="1:88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5"/>
      <c r="AJ235" s="295"/>
      <c r="AK235" s="295"/>
      <c r="AL235" s="295"/>
      <c r="AM235" s="295"/>
      <c r="AN235" s="295"/>
      <c r="AO235" s="295"/>
      <c r="AP235" s="295"/>
      <c r="AQ235" s="295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5"/>
      <c r="CA235" s="295"/>
      <c r="CB235" s="295"/>
      <c r="CC235" s="295"/>
      <c r="CD235" s="295"/>
      <c r="CE235" s="295"/>
      <c r="CF235" s="295"/>
      <c r="CG235" s="295"/>
      <c r="CH235" s="292"/>
      <c r="CI235" s="292"/>
      <c r="CJ235" s="293"/>
    </row>
    <row r="236" spans="1:88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5"/>
      <c r="AJ236" s="295"/>
      <c r="AK236" s="295"/>
      <c r="AL236" s="295"/>
      <c r="AM236" s="295"/>
      <c r="AN236" s="295"/>
      <c r="AO236" s="295"/>
      <c r="AP236" s="295"/>
      <c r="AQ236" s="295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5"/>
      <c r="CA236" s="295"/>
      <c r="CB236" s="295"/>
      <c r="CC236" s="295"/>
      <c r="CD236" s="295"/>
      <c r="CE236" s="295"/>
      <c r="CF236" s="295"/>
      <c r="CG236" s="295"/>
      <c r="CH236" s="292"/>
      <c r="CI236" s="292"/>
      <c r="CJ236" s="293"/>
    </row>
    <row r="237" spans="1:88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5"/>
      <c r="AJ237" s="295"/>
      <c r="AK237" s="295"/>
      <c r="AL237" s="295"/>
      <c r="AM237" s="295"/>
      <c r="AN237" s="295"/>
      <c r="AO237" s="295"/>
      <c r="AP237" s="295"/>
      <c r="AQ237" s="295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5"/>
      <c r="CA237" s="295"/>
      <c r="CB237" s="295"/>
      <c r="CC237" s="295"/>
      <c r="CD237" s="295"/>
      <c r="CE237" s="295"/>
      <c r="CF237" s="295"/>
      <c r="CG237" s="295"/>
      <c r="CH237" s="292"/>
      <c r="CI237" s="292"/>
      <c r="CJ237" s="293"/>
    </row>
    <row r="238" spans="1:88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5"/>
      <c r="AJ238" s="295"/>
      <c r="AK238" s="295"/>
      <c r="AL238" s="295"/>
      <c r="AM238" s="295"/>
      <c r="AN238" s="295"/>
      <c r="AO238" s="295"/>
      <c r="AP238" s="295"/>
      <c r="AQ238" s="295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5"/>
      <c r="CA238" s="295"/>
      <c r="CB238" s="295"/>
      <c r="CC238" s="295"/>
      <c r="CD238" s="295"/>
      <c r="CE238" s="295"/>
      <c r="CF238" s="295"/>
      <c r="CG238" s="295"/>
      <c r="CH238" s="292"/>
      <c r="CI238" s="292"/>
      <c r="CJ238" s="293"/>
    </row>
    <row r="239" spans="1:88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5"/>
      <c r="AJ239" s="295"/>
      <c r="AK239" s="295"/>
      <c r="AL239" s="295"/>
      <c r="AM239" s="295"/>
      <c r="AN239" s="295"/>
      <c r="AO239" s="295"/>
      <c r="AP239" s="295"/>
      <c r="AQ239" s="295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5"/>
      <c r="CA239" s="295"/>
      <c r="CB239" s="295"/>
      <c r="CC239" s="295"/>
      <c r="CD239" s="295"/>
      <c r="CE239" s="295"/>
      <c r="CF239" s="295"/>
      <c r="CG239" s="295"/>
      <c r="CH239" s="292"/>
      <c r="CI239" s="292"/>
      <c r="CJ239" s="293"/>
    </row>
    <row r="240" spans="1:88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5"/>
      <c r="AJ240" s="295"/>
      <c r="AK240" s="295"/>
      <c r="AL240" s="295"/>
      <c r="AM240" s="295"/>
      <c r="AN240" s="295"/>
      <c r="AO240" s="295"/>
      <c r="AP240" s="295"/>
      <c r="AQ240" s="295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5"/>
      <c r="CA240" s="295"/>
      <c r="CB240" s="295"/>
      <c r="CC240" s="295"/>
      <c r="CD240" s="295"/>
      <c r="CE240" s="295"/>
      <c r="CF240" s="295"/>
      <c r="CG240" s="295"/>
      <c r="CH240" s="292"/>
      <c r="CI240" s="292"/>
      <c r="CJ240" s="293"/>
    </row>
    <row r="241" spans="1:88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5"/>
      <c r="AJ241" s="295"/>
      <c r="AK241" s="295"/>
      <c r="AL241" s="295"/>
      <c r="AM241" s="295"/>
      <c r="AN241" s="295"/>
      <c r="AO241" s="295"/>
      <c r="AP241" s="295"/>
      <c r="AQ241" s="295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5"/>
      <c r="CA241" s="295"/>
      <c r="CB241" s="295"/>
      <c r="CC241" s="295"/>
      <c r="CD241" s="295"/>
      <c r="CE241" s="295"/>
      <c r="CF241" s="295"/>
      <c r="CG241" s="295"/>
      <c r="CH241" s="292"/>
      <c r="CI241" s="292"/>
      <c r="CJ241" s="293"/>
    </row>
    <row r="242" spans="1:88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5"/>
      <c r="AJ242" s="295"/>
      <c r="AK242" s="295"/>
      <c r="AL242" s="295"/>
      <c r="AM242" s="295"/>
      <c r="AN242" s="295"/>
      <c r="AO242" s="295"/>
      <c r="AP242" s="295"/>
      <c r="AQ242" s="295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5"/>
      <c r="CA242" s="295"/>
      <c r="CB242" s="295"/>
      <c r="CC242" s="295"/>
      <c r="CD242" s="295"/>
      <c r="CE242" s="295"/>
      <c r="CF242" s="295"/>
      <c r="CG242" s="295"/>
      <c r="CH242" s="292"/>
      <c r="CI242" s="292"/>
      <c r="CJ242" s="293"/>
    </row>
    <row r="243" spans="1:88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5"/>
      <c r="AJ243" s="295"/>
      <c r="AK243" s="295"/>
      <c r="AL243" s="295"/>
      <c r="AM243" s="295"/>
      <c r="AN243" s="295"/>
      <c r="AO243" s="295"/>
      <c r="AP243" s="295"/>
      <c r="AQ243" s="295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5"/>
      <c r="CA243" s="295"/>
      <c r="CB243" s="295"/>
      <c r="CC243" s="295"/>
      <c r="CD243" s="295"/>
      <c r="CE243" s="295"/>
      <c r="CF243" s="295"/>
      <c r="CG243" s="295"/>
      <c r="CH243" s="292"/>
      <c r="CI243" s="292"/>
      <c r="CJ243" s="293"/>
    </row>
    <row r="244" spans="1:88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5"/>
      <c r="AJ244" s="295"/>
      <c r="AK244" s="295"/>
      <c r="AL244" s="295"/>
      <c r="AM244" s="295"/>
      <c r="AN244" s="295"/>
      <c r="AO244" s="295"/>
      <c r="AP244" s="295"/>
      <c r="AQ244" s="295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5"/>
      <c r="CA244" s="295"/>
      <c r="CB244" s="295"/>
      <c r="CC244" s="295"/>
      <c r="CD244" s="295"/>
      <c r="CE244" s="295"/>
      <c r="CF244" s="295"/>
      <c r="CG244" s="295"/>
      <c r="CH244" s="292"/>
      <c r="CI244" s="292"/>
      <c r="CJ244" s="293"/>
    </row>
    <row r="245" spans="1:88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5"/>
      <c r="AJ245" s="295"/>
      <c r="AK245" s="295"/>
      <c r="AL245" s="295"/>
      <c r="AM245" s="295"/>
      <c r="AN245" s="295"/>
      <c r="AO245" s="295"/>
      <c r="AP245" s="295"/>
      <c r="AQ245" s="295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5"/>
      <c r="CA245" s="295"/>
      <c r="CB245" s="295"/>
      <c r="CC245" s="295"/>
      <c r="CD245" s="295"/>
      <c r="CE245" s="295"/>
      <c r="CF245" s="295"/>
      <c r="CG245" s="295"/>
      <c r="CH245" s="292"/>
      <c r="CI245" s="292"/>
      <c r="CJ245" s="293"/>
    </row>
    <row r="246" spans="1:88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5"/>
      <c r="AJ246" s="295"/>
      <c r="AK246" s="295"/>
      <c r="AL246" s="295"/>
      <c r="AM246" s="295"/>
      <c r="AN246" s="295"/>
      <c r="AO246" s="295"/>
      <c r="AP246" s="295"/>
      <c r="AQ246" s="295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5"/>
      <c r="CA246" s="295"/>
      <c r="CB246" s="295"/>
      <c r="CC246" s="295"/>
      <c r="CD246" s="295"/>
      <c r="CE246" s="295"/>
      <c r="CF246" s="295"/>
      <c r="CG246" s="295"/>
      <c r="CH246" s="292"/>
      <c r="CI246" s="292"/>
      <c r="CJ246" s="293"/>
    </row>
    <row r="247" spans="1:88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5"/>
      <c r="AJ247" s="295"/>
      <c r="AK247" s="295"/>
      <c r="AL247" s="295"/>
      <c r="AM247" s="295"/>
      <c r="AN247" s="295"/>
      <c r="AO247" s="295"/>
      <c r="AP247" s="295"/>
      <c r="AQ247" s="295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5"/>
      <c r="CA247" s="295"/>
      <c r="CB247" s="295"/>
      <c r="CC247" s="295"/>
      <c r="CD247" s="295"/>
      <c r="CE247" s="295"/>
      <c r="CF247" s="295"/>
      <c r="CG247" s="295"/>
      <c r="CH247" s="292"/>
      <c r="CI247" s="292"/>
      <c r="CJ247" s="293"/>
    </row>
    <row r="248" spans="1:88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5"/>
      <c r="AJ248" s="295"/>
      <c r="AK248" s="295"/>
      <c r="AL248" s="295"/>
      <c r="AM248" s="295"/>
      <c r="AN248" s="295"/>
      <c r="AO248" s="295"/>
      <c r="AP248" s="295"/>
      <c r="AQ248" s="295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5"/>
      <c r="CA248" s="295"/>
      <c r="CB248" s="295"/>
      <c r="CC248" s="295"/>
      <c r="CD248" s="295"/>
      <c r="CE248" s="295"/>
      <c r="CF248" s="295"/>
      <c r="CG248" s="295"/>
      <c r="CH248" s="292"/>
      <c r="CI248" s="292"/>
      <c r="CJ248" s="293"/>
    </row>
    <row r="249" spans="1:88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5"/>
      <c r="AJ249" s="295"/>
      <c r="AK249" s="295"/>
      <c r="AL249" s="295"/>
      <c r="AM249" s="295"/>
      <c r="AN249" s="295"/>
      <c r="AO249" s="295"/>
      <c r="AP249" s="295"/>
      <c r="AQ249" s="295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5"/>
      <c r="CA249" s="295"/>
      <c r="CB249" s="295"/>
      <c r="CC249" s="295"/>
      <c r="CD249" s="295"/>
      <c r="CE249" s="295"/>
      <c r="CF249" s="295"/>
      <c r="CG249" s="295"/>
      <c r="CH249" s="292"/>
      <c r="CI249" s="292"/>
      <c r="CJ249" s="293"/>
    </row>
    <row r="250" spans="1:88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5"/>
      <c r="AJ250" s="295"/>
      <c r="AK250" s="295"/>
      <c r="AL250" s="295"/>
      <c r="AM250" s="295"/>
      <c r="AN250" s="295"/>
      <c r="AO250" s="295"/>
      <c r="AP250" s="295"/>
      <c r="AQ250" s="295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5"/>
      <c r="CA250" s="295"/>
      <c r="CB250" s="295"/>
      <c r="CC250" s="295"/>
      <c r="CD250" s="295"/>
      <c r="CE250" s="295"/>
      <c r="CF250" s="295"/>
      <c r="CG250" s="295"/>
      <c r="CH250" s="292"/>
      <c r="CI250" s="292"/>
      <c r="CJ250" s="293"/>
    </row>
    <row r="251" spans="1:88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5"/>
      <c r="AJ251" s="295"/>
      <c r="AK251" s="295"/>
      <c r="AL251" s="295"/>
      <c r="AM251" s="295"/>
      <c r="AN251" s="295"/>
      <c r="AO251" s="295"/>
      <c r="AP251" s="295"/>
      <c r="AQ251" s="295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5"/>
      <c r="CA251" s="295"/>
      <c r="CB251" s="295"/>
      <c r="CC251" s="295"/>
      <c r="CD251" s="295"/>
      <c r="CE251" s="295"/>
      <c r="CF251" s="295"/>
      <c r="CG251" s="295"/>
      <c r="CH251" s="292"/>
      <c r="CI251" s="292"/>
      <c r="CJ251" s="293"/>
    </row>
    <row r="252" spans="1:88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5"/>
      <c r="AJ252" s="295"/>
      <c r="AK252" s="295"/>
      <c r="AL252" s="295"/>
      <c r="AM252" s="295"/>
      <c r="AN252" s="295"/>
      <c r="AO252" s="295"/>
      <c r="AP252" s="295"/>
      <c r="AQ252" s="295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5"/>
      <c r="CA252" s="295"/>
      <c r="CB252" s="295"/>
      <c r="CC252" s="295"/>
      <c r="CD252" s="295"/>
      <c r="CE252" s="295"/>
      <c r="CF252" s="295"/>
      <c r="CG252" s="295"/>
      <c r="CH252" s="292"/>
      <c r="CI252" s="292"/>
      <c r="CJ252" s="293"/>
    </row>
    <row r="253" spans="1:88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5"/>
      <c r="AJ253" s="295"/>
      <c r="AK253" s="295"/>
      <c r="AL253" s="295"/>
      <c r="AM253" s="295"/>
      <c r="AN253" s="295"/>
      <c r="AO253" s="295"/>
      <c r="AP253" s="295"/>
      <c r="AQ253" s="295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5"/>
      <c r="CA253" s="295"/>
      <c r="CB253" s="295"/>
      <c r="CC253" s="295"/>
      <c r="CD253" s="295"/>
      <c r="CE253" s="295"/>
      <c r="CF253" s="295"/>
      <c r="CG253" s="295"/>
      <c r="CH253" s="292"/>
      <c r="CI253" s="292"/>
      <c r="CJ253" s="293"/>
    </row>
    <row r="254" spans="1:88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5"/>
      <c r="AJ254" s="295"/>
      <c r="AK254" s="295"/>
      <c r="AL254" s="295"/>
      <c r="AM254" s="295"/>
      <c r="AN254" s="295"/>
      <c r="AO254" s="295"/>
      <c r="AP254" s="295"/>
      <c r="AQ254" s="295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5"/>
      <c r="CA254" s="295"/>
      <c r="CB254" s="295"/>
      <c r="CC254" s="295"/>
      <c r="CD254" s="295"/>
      <c r="CE254" s="295"/>
      <c r="CF254" s="295"/>
      <c r="CG254" s="295"/>
      <c r="CH254" s="292"/>
      <c r="CI254" s="292"/>
      <c r="CJ254" s="293"/>
    </row>
    <row r="255" spans="1:88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5"/>
      <c r="AJ255" s="295"/>
      <c r="AK255" s="295"/>
      <c r="AL255" s="295"/>
      <c r="AM255" s="295"/>
      <c r="AN255" s="295"/>
      <c r="AO255" s="295"/>
      <c r="AP255" s="295"/>
      <c r="AQ255" s="295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5"/>
      <c r="CA255" s="295"/>
      <c r="CB255" s="295"/>
      <c r="CC255" s="295"/>
      <c r="CD255" s="295"/>
      <c r="CE255" s="295"/>
      <c r="CF255" s="295"/>
      <c r="CG255" s="295"/>
      <c r="CH255" s="292"/>
      <c r="CI255" s="292"/>
      <c r="CJ255" s="293"/>
    </row>
    <row r="256" spans="1:88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5"/>
      <c r="AJ256" s="295"/>
      <c r="AK256" s="295"/>
      <c r="AL256" s="295"/>
      <c r="AM256" s="295"/>
      <c r="AN256" s="295"/>
      <c r="AO256" s="295"/>
      <c r="AP256" s="295"/>
      <c r="AQ256" s="295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5"/>
      <c r="CA256" s="295"/>
      <c r="CB256" s="295"/>
      <c r="CC256" s="295"/>
      <c r="CD256" s="295"/>
      <c r="CE256" s="295"/>
      <c r="CF256" s="295"/>
      <c r="CG256" s="295"/>
      <c r="CH256" s="292"/>
      <c r="CI256" s="292"/>
      <c r="CJ256" s="293"/>
    </row>
    <row r="257" spans="1:88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5"/>
      <c r="AJ257" s="295"/>
      <c r="AK257" s="295"/>
      <c r="AL257" s="295"/>
      <c r="AM257" s="295"/>
      <c r="AN257" s="295"/>
      <c r="AO257" s="295"/>
      <c r="AP257" s="295"/>
      <c r="AQ257" s="295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5"/>
      <c r="CA257" s="295"/>
      <c r="CB257" s="295"/>
      <c r="CC257" s="295"/>
      <c r="CD257" s="295"/>
      <c r="CE257" s="295"/>
      <c r="CF257" s="295"/>
      <c r="CG257" s="295"/>
      <c r="CH257" s="292"/>
      <c r="CI257" s="292"/>
      <c r="CJ257" s="293"/>
    </row>
    <row r="258" spans="1:88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5"/>
      <c r="AJ258" s="295"/>
      <c r="AK258" s="295"/>
      <c r="AL258" s="295"/>
      <c r="AM258" s="295"/>
      <c r="AN258" s="295"/>
      <c r="AO258" s="295"/>
      <c r="AP258" s="295"/>
      <c r="AQ258" s="295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5"/>
      <c r="CA258" s="295"/>
      <c r="CB258" s="295"/>
      <c r="CC258" s="295"/>
      <c r="CD258" s="295"/>
      <c r="CE258" s="295"/>
      <c r="CF258" s="295"/>
      <c r="CG258" s="295"/>
      <c r="CH258" s="292"/>
      <c r="CI258" s="292"/>
      <c r="CJ258" s="293"/>
    </row>
    <row r="259" spans="1:88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5"/>
      <c r="AJ259" s="295"/>
      <c r="AK259" s="295"/>
      <c r="AL259" s="295"/>
      <c r="AM259" s="295"/>
      <c r="AN259" s="295"/>
      <c r="AO259" s="295"/>
      <c r="AP259" s="295"/>
      <c r="AQ259" s="295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5"/>
      <c r="CA259" s="295"/>
      <c r="CB259" s="295"/>
      <c r="CC259" s="295"/>
      <c r="CD259" s="295"/>
      <c r="CE259" s="295"/>
      <c r="CF259" s="295"/>
      <c r="CG259" s="295"/>
      <c r="CH259" s="292"/>
      <c r="CI259" s="292"/>
      <c r="CJ259" s="293"/>
    </row>
    <row r="260" spans="1:88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5"/>
      <c r="AJ260" s="295"/>
      <c r="AK260" s="295"/>
      <c r="AL260" s="295"/>
      <c r="AM260" s="295"/>
      <c r="AN260" s="295"/>
      <c r="AO260" s="295"/>
      <c r="AP260" s="295"/>
      <c r="AQ260" s="295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5"/>
      <c r="CA260" s="295"/>
      <c r="CB260" s="295"/>
      <c r="CC260" s="295"/>
      <c r="CD260" s="295"/>
      <c r="CE260" s="295"/>
      <c r="CF260" s="295"/>
      <c r="CG260" s="295"/>
      <c r="CH260" s="292"/>
      <c r="CI260" s="292"/>
      <c r="CJ260" s="293"/>
    </row>
    <row r="261" spans="1:88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5"/>
      <c r="AJ261" s="295"/>
      <c r="AK261" s="295"/>
      <c r="AL261" s="295"/>
      <c r="AM261" s="295"/>
      <c r="AN261" s="295"/>
      <c r="AO261" s="295"/>
      <c r="AP261" s="295"/>
      <c r="AQ261" s="295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5"/>
      <c r="CA261" s="295"/>
      <c r="CB261" s="295"/>
      <c r="CC261" s="295"/>
      <c r="CD261" s="295"/>
      <c r="CE261" s="295"/>
      <c r="CF261" s="295"/>
      <c r="CG261" s="295"/>
      <c r="CH261" s="292"/>
      <c r="CI261" s="292"/>
      <c r="CJ261" s="293"/>
    </row>
    <row r="262" spans="1:88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5"/>
      <c r="AJ262" s="295"/>
      <c r="AK262" s="295"/>
      <c r="AL262" s="295"/>
      <c r="AM262" s="295"/>
      <c r="AN262" s="295"/>
      <c r="AO262" s="295"/>
      <c r="AP262" s="295"/>
      <c r="AQ262" s="295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5"/>
      <c r="CA262" s="295"/>
      <c r="CB262" s="295"/>
      <c r="CC262" s="295"/>
      <c r="CD262" s="295"/>
      <c r="CE262" s="295"/>
      <c r="CF262" s="295"/>
      <c r="CG262" s="295"/>
      <c r="CH262" s="292"/>
      <c r="CI262" s="292"/>
      <c r="CJ262" s="293"/>
    </row>
    <row r="263" spans="1:88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5"/>
      <c r="AJ263" s="295"/>
      <c r="AK263" s="295"/>
      <c r="AL263" s="295"/>
      <c r="AM263" s="295"/>
      <c r="AN263" s="295"/>
      <c r="AO263" s="295"/>
      <c r="AP263" s="295"/>
      <c r="AQ263" s="295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5"/>
      <c r="CA263" s="295"/>
      <c r="CB263" s="295"/>
      <c r="CC263" s="295"/>
      <c r="CD263" s="295"/>
      <c r="CE263" s="295"/>
      <c r="CF263" s="295"/>
      <c r="CG263" s="295"/>
      <c r="CH263" s="292"/>
      <c r="CI263" s="292"/>
      <c r="CJ263" s="293"/>
    </row>
    <row r="264" spans="1:88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5"/>
      <c r="AJ264" s="295"/>
      <c r="AK264" s="295"/>
      <c r="AL264" s="295"/>
      <c r="AM264" s="295"/>
      <c r="AN264" s="295"/>
      <c r="AO264" s="295"/>
      <c r="AP264" s="295"/>
      <c r="AQ264" s="295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5"/>
      <c r="CA264" s="295"/>
      <c r="CB264" s="295"/>
      <c r="CC264" s="295"/>
      <c r="CD264" s="295"/>
      <c r="CE264" s="295"/>
      <c r="CF264" s="295"/>
      <c r="CG264" s="295"/>
      <c r="CH264" s="292"/>
      <c r="CI264" s="292"/>
      <c r="CJ264" s="293"/>
    </row>
    <row r="265" spans="1:88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5"/>
      <c r="AJ265" s="295"/>
      <c r="AK265" s="295"/>
      <c r="AL265" s="295"/>
      <c r="AM265" s="295"/>
      <c r="AN265" s="295"/>
      <c r="AO265" s="295"/>
      <c r="AP265" s="295"/>
      <c r="AQ265" s="295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5"/>
      <c r="CA265" s="295"/>
      <c r="CB265" s="295"/>
      <c r="CC265" s="295"/>
      <c r="CD265" s="295"/>
      <c r="CE265" s="295"/>
      <c r="CF265" s="295"/>
      <c r="CG265" s="295"/>
      <c r="CH265" s="292"/>
      <c r="CI265" s="292"/>
      <c r="CJ265" s="293"/>
    </row>
    <row r="266" spans="1:88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5"/>
      <c r="AJ266" s="295"/>
      <c r="AK266" s="295"/>
      <c r="AL266" s="295"/>
      <c r="AM266" s="295"/>
      <c r="AN266" s="295"/>
      <c r="AO266" s="295"/>
      <c r="AP266" s="295"/>
      <c r="AQ266" s="295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5"/>
      <c r="CA266" s="295"/>
      <c r="CB266" s="295"/>
      <c r="CC266" s="295"/>
      <c r="CD266" s="295"/>
      <c r="CE266" s="295"/>
      <c r="CF266" s="295"/>
      <c r="CG266" s="295"/>
      <c r="CH266" s="292"/>
      <c r="CI266" s="292"/>
      <c r="CJ266" s="293"/>
    </row>
    <row r="267" spans="1:88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5"/>
      <c r="AJ267" s="295"/>
      <c r="AK267" s="295"/>
      <c r="AL267" s="295"/>
      <c r="AM267" s="295"/>
      <c r="AN267" s="295"/>
      <c r="AO267" s="295"/>
      <c r="AP267" s="295"/>
      <c r="AQ267" s="295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5"/>
      <c r="CA267" s="295"/>
      <c r="CB267" s="295"/>
      <c r="CC267" s="295"/>
      <c r="CD267" s="295"/>
      <c r="CE267" s="295"/>
      <c r="CF267" s="295"/>
      <c r="CG267" s="295"/>
      <c r="CH267" s="292"/>
      <c r="CI267" s="292"/>
      <c r="CJ267" s="293"/>
    </row>
    <row r="268" spans="1:88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5"/>
      <c r="AJ268" s="295"/>
      <c r="AK268" s="295"/>
      <c r="AL268" s="295"/>
      <c r="AM268" s="295"/>
      <c r="AN268" s="295"/>
      <c r="AO268" s="295"/>
      <c r="AP268" s="295"/>
      <c r="AQ268" s="295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5"/>
      <c r="CA268" s="295"/>
      <c r="CB268" s="295"/>
      <c r="CC268" s="295"/>
      <c r="CD268" s="295"/>
      <c r="CE268" s="295"/>
      <c r="CF268" s="295"/>
      <c r="CG268" s="295"/>
      <c r="CH268" s="292"/>
      <c r="CI268" s="292"/>
      <c r="CJ268" s="293"/>
    </row>
    <row r="269" spans="1:88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5"/>
      <c r="AJ269" s="295"/>
      <c r="AK269" s="295"/>
      <c r="AL269" s="295"/>
      <c r="AM269" s="295"/>
      <c r="AN269" s="295"/>
      <c r="AO269" s="295"/>
      <c r="AP269" s="295"/>
      <c r="AQ269" s="295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5"/>
      <c r="CA269" s="295"/>
      <c r="CB269" s="295"/>
      <c r="CC269" s="295"/>
      <c r="CD269" s="295"/>
      <c r="CE269" s="295"/>
      <c r="CF269" s="295"/>
      <c r="CG269" s="295"/>
      <c r="CH269" s="292"/>
      <c r="CI269" s="292"/>
      <c r="CJ269" s="293"/>
    </row>
    <row r="270" spans="1:88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5"/>
      <c r="AJ270" s="295"/>
      <c r="AK270" s="295"/>
      <c r="AL270" s="295"/>
      <c r="AM270" s="295"/>
      <c r="AN270" s="295"/>
      <c r="AO270" s="295"/>
      <c r="AP270" s="295"/>
      <c r="AQ270" s="295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5"/>
      <c r="CA270" s="295"/>
      <c r="CB270" s="295"/>
      <c r="CC270" s="295"/>
      <c r="CD270" s="295"/>
      <c r="CE270" s="295"/>
      <c r="CF270" s="295"/>
      <c r="CG270" s="295"/>
      <c r="CH270" s="292"/>
      <c r="CI270" s="292"/>
      <c r="CJ270" s="293"/>
    </row>
    <row r="271" spans="1:88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5"/>
      <c r="AJ271" s="295"/>
      <c r="AK271" s="295"/>
      <c r="AL271" s="295"/>
      <c r="AM271" s="295"/>
      <c r="AN271" s="295"/>
      <c r="AO271" s="295"/>
      <c r="AP271" s="295"/>
      <c r="AQ271" s="295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5"/>
      <c r="CA271" s="295"/>
      <c r="CB271" s="295"/>
      <c r="CC271" s="295"/>
      <c r="CD271" s="295"/>
      <c r="CE271" s="295"/>
      <c r="CF271" s="295"/>
      <c r="CG271" s="295"/>
      <c r="CH271" s="292"/>
      <c r="CI271" s="292"/>
      <c r="CJ271" s="293"/>
    </row>
    <row r="272" spans="1:88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5"/>
      <c r="AJ272" s="295"/>
      <c r="AK272" s="295"/>
      <c r="AL272" s="295"/>
      <c r="AM272" s="295"/>
      <c r="AN272" s="295"/>
      <c r="AO272" s="295"/>
      <c r="AP272" s="295"/>
      <c r="AQ272" s="295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5"/>
      <c r="CA272" s="295"/>
      <c r="CB272" s="295"/>
      <c r="CC272" s="295"/>
      <c r="CD272" s="295"/>
      <c r="CE272" s="295"/>
      <c r="CF272" s="295"/>
      <c r="CG272" s="295"/>
      <c r="CH272" s="292"/>
      <c r="CI272" s="292"/>
      <c r="CJ272" s="293"/>
    </row>
    <row r="273" spans="1:88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5"/>
      <c r="AJ273" s="295"/>
      <c r="AK273" s="295"/>
      <c r="AL273" s="295"/>
      <c r="AM273" s="295"/>
      <c r="AN273" s="295"/>
      <c r="AO273" s="295"/>
      <c r="AP273" s="295"/>
      <c r="AQ273" s="295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5"/>
      <c r="CA273" s="295"/>
      <c r="CB273" s="295"/>
      <c r="CC273" s="295"/>
      <c r="CD273" s="295"/>
      <c r="CE273" s="295"/>
      <c r="CF273" s="295"/>
      <c r="CG273" s="295"/>
      <c r="CH273" s="292"/>
      <c r="CI273" s="292"/>
      <c r="CJ273" s="293"/>
    </row>
    <row r="274" spans="1:88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5"/>
      <c r="AJ274" s="295"/>
      <c r="AK274" s="295"/>
      <c r="AL274" s="295"/>
      <c r="AM274" s="295"/>
      <c r="AN274" s="295"/>
      <c r="AO274" s="295"/>
      <c r="AP274" s="295"/>
      <c r="AQ274" s="295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5"/>
      <c r="CA274" s="295"/>
      <c r="CB274" s="295"/>
      <c r="CC274" s="295"/>
      <c r="CD274" s="295"/>
      <c r="CE274" s="295"/>
      <c r="CF274" s="295"/>
      <c r="CG274" s="295"/>
      <c r="CH274" s="292"/>
      <c r="CI274" s="292"/>
      <c r="CJ274" s="293"/>
    </row>
    <row r="275" spans="1:88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5"/>
      <c r="AJ275" s="295"/>
      <c r="AK275" s="295"/>
      <c r="AL275" s="295"/>
      <c r="AM275" s="295"/>
      <c r="AN275" s="295"/>
      <c r="AO275" s="295"/>
      <c r="AP275" s="295"/>
      <c r="AQ275" s="295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5"/>
      <c r="CA275" s="295"/>
      <c r="CB275" s="295"/>
      <c r="CC275" s="295"/>
      <c r="CD275" s="295"/>
      <c r="CE275" s="295"/>
      <c r="CF275" s="295"/>
      <c r="CG275" s="295"/>
      <c r="CH275" s="292"/>
      <c r="CI275" s="292"/>
      <c r="CJ275" s="293"/>
    </row>
    <row r="276" spans="1:88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5"/>
      <c r="AJ276" s="295"/>
      <c r="AK276" s="295"/>
      <c r="AL276" s="295"/>
      <c r="AM276" s="295"/>
      <c r="AN276" s="295"/>
      <c r="AO276" s="295"/>
      <c r="AP276" s="295"/>
      <c r="AQ276" s="295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5"/>
      <c r="CA276" s="295"/>
      <c r="CB276" s="295"/>
      <c r="CC276" s="295"/>
      <c r="CD276" s="295"/>
      <c r="CE276" s="295"/>
      <c r="CF276" s="295"/>
      <c r="CG276" s="295"/>
      <c r="CH276" s="292"/>
      <c r="CI276" s="292"/>
      <c r="CJ276" s="293"/>
    </row>
    <row r="277" spans="1:88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5"/>
      <c r="AJ277" s="295"/>
      <c r="AK277" s="295"/>
      <c r="AL277" s="295"/>
      <c r="AM277" s="295"/>
      <c r="AN277" s="295"/>
      <c r="AO277" s="295"/>
      <c r="AP277" s="295"/>
      <c r="AQ277" s="295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5"/>
      <c r="CA277" s="295"/>
      <c r="CB277" s="295"/>
      <c r="CC277" s="295"/>
      <c r="CD277" s="295"/>
      <c r="CE277" s="295"/>
      <c r="CF277" s="295"/>
      <c r="CG277" s="295"/>
      <c r="CH277" s="292"/>
      <c r="CI277" s="292"/>
      <c r="CJ277" s="293"/>
    </row>
    <row r="278" spans="1:88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5"/>
      <c r="AJ278" s="295"/>
      <c r="AK278" s="295"/>
      <c r="AL278" s="295"/>
      <c r="AM278" s="295"/>
      <c r="AN278" s="295"/>
      <c r="AO278" s="295"/>
      <c r="AP278" s="295"/>
      <c r="AQ278" s="295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5"/>
      <c r="CA278" s="295"/>
      <c r="CB278" s="295"/>
      <c r="CC278" s="295"/>
      <c r="CD278" s="295"/>
      <c r="CE278" s="295"/>
      <c r="CF278" s="295"/>
      <c r="CG278" s="295"/>
      <c r="CH278" s="292"/>
      <c r="CI278" s="292"/>
      <c r="CJ278" s="293"/>
    </row>
    <row r="279" spans="1:88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5"/>
      <c r="AJ279" s="295"/>
      <c r="AK279" s="295"/>
      <c r="AL279" s="295"/>
      <c r="AM279" s="295"/>
      <c r="AN279" s="295"/>
      <c r="AO279" s="295"/>
      <c r="AP279" s="295"/>
      <c r="AQ279" s="295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5"/>
      <c r="CA279" s="295"/>
      <c r="CB279" s="295"/>
      <c r="CC279" s="295"/>
      <c r="CD279" s="295"/>
      <c r="CE279" s="295"/>
      <c r="CF279" s="295"/>
      <c r="CG279" s="295"/>
      <c r="CH279" s="292"/>
      <c r="CI279" s="292"/>
      <c r="CJ279" s="293"/>
    </row>
    <row r="280" spans="1:88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5"/>
      <c r="AJ280" s="295"/>
      <c r="AK280" s="295"/>
      <c r="AL280" s="295"/>
      <c r="AM280" s="295"/>
      <c r="AN280" s="295"/>
      <c r="AO280" s="295"/>
      <c r="AP280" s="295"/>
      <c r="AQ280" s="295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5"/>
      <c r="CA280" s="295"/>
      <c r="CB280" s="295"/>
      <c r="CC280" s="295"/>
      <c r="CD280" s="295"/>
      <c r="CE280" s="295"/>
      <c r="CF280" s="295"/>
      <c r="CG280" s="295"/>
      <c r="CH280" s="292"/>
      <c r="CI280" s="292"/>
      <c r="CJ280" s="293"/>
    </row>
    <row r="281" spans="1:88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5"/>
      <c r="AJ281" s="295"/>
      <c r="AK281" s="295"/>
      <c r="AL281" s="295"/>
      <c r="AM281" s="295"/>
      <c r="AN281" s="295"/>
      <c r="AO281" s="295"/>
      <c r="AP281" s="295"/>
      <c r="AQ281" s="295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5"/>
      <c r="CA281" s="295"/>
      <c r="CB281" s="295"/>
      <c r="CC281" s="295"/>
      <c r="CD281" s="295"/>
      <c r="CE281" s="295"/>
      <c r="CF281" s="295"/>
      <c r="CG281" s="295"/>
      <c r="CH281" s="292"/>
      <c r="CI281" s="292"/>
      <c r="CJ281" s="293"/>
    </row>
    <row r="282" spans="1:88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5"/>
      <c r="AJ282" s="295"/>
      <c r="AK282" s="295"/>
      <c r="AL282" s="295"/>
      <c r="AM282" s="295"/>
      <c r="AN282" s="295"/>
      <c r="AO282" s="295"/>
      <c r="AP282" s="295"/>
      <c r="AQ282" s="295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5"/>
      <c r="CA282" s="295"/>
      <c r="CB282" s="295"/>
      <c r="CC282" s="295"/>
      <c r="CD282" s="295"/>
      <c r="CE282" s="295"/>
      <c r="CF282" s="295"/>
      <c r="CG282" s="295"/>
      <c r="CH282" s="292"/>
      <c r="CI282" s="292"/>
      <c r="CJ282" s="293"/>
    </row>
    <row r="283" spans="1:88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5"/>
      <c r="AJ283" s="295"/>
      <c r="AK283" s="295"/>
      <c r="AL283" s="295"/>
      <c r="AM283" s="295"/>
      <c r="AN283" s="295"/>
      <c r="AO283" s="295"/>
      <c r="AP283" s="295"/>
      <c r="AQ283" s="295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5"/>
      <c r="CA283" s="295"/>
      <c r="CB283" s="295"/>
      <c r="CC283" s="295"/>
      <c r="CD283" s="295"/>
      <c r="CE283" s="295"/>
      <c r="CF283" s="295"/>
      <c r="CG283" s="295"/>
      <c r="CH283" s="292"/>
      <c r="CI283" s="292"/>
      <c r="CJ283" s="293"/>
    </row>
    <row r="284" spans="1:88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5"/>
      <c r="AJ284" s="295"/>
      <c r="AK284" s="295"/>
      <c r="AL284" s="295"/>
      <c r="AM284" s="295"/>
      <c r="AN284" s="295"/>
      <c r="AO284" s="295"/>
      <c r="AP284" s="295"/>
      <c r="AQ284" s="295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5"/>
      <c r="CA284" s="295"/>
      <c r="CB284" s="295"/>
      <c r="CC284" s="295"/>
      <c r="CD284" s="295"/>
      <c r="CE284" s="295"/>
      <c r="CF284" s="295"/>
      <c r="CG284" s="295"/>
      <c r="CH284" s="292"/>
      <c r="CI284" s="292"/>
      <c r="CJ284" s="293"/>
    </row>
    <row r="285" spans="1:88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5"/>
      <c r="AJ285" s="295"/>
      <c r="AK285" s="295"/>
      <c r="AL285" s="295"/>
      <c r="AM285" s="295"/>
      <c r="AN285" s="295"/>
      <c r="AO285" s="295"/>
      <c r="AP285" s="295"/>
      <c r="AQ285" s="295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5"/>
      <c r="CA285" s="295"/>
      <c r="CB285" s="295"/>
      <c r="CC285" s="295"/>
      <c r="CD285" s="295"/>
      <c r="CE285" s="295"/>
      <c r="CF285" s="295"/>
      <c r="CG285" s="295"/>
      <c r="CH285" s="292"/>
      <c r="CI285" s="292"/>
      <c r="CJ285" s="293"/>
    </row>
    <row r="286" spans="1:88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5"/>
      <c r="AJ286" s="295"/>
      <c r="AK286" s="295"/>
      <c r="AL286" s="295"/>
      <c r="AM286" s="295"/>
      <c r="AN286" s="295"/>
      <c r="AO286" s="295"/>
      <c r="AP286" s="295"/>
      <c r="AQ286" s="295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5"/>
      <c r="CA286" s="295"/>
      <c r="CB286" s="295"/>
      <c r="CC286" s="295"/>
      <c r="CD286" s="295"/>
      <c r="CE286" s="295"/>
      <c r="CF286" s="295"/>
      <c r="CG286" s="295"/>
      <c r="CH286" s="292"/>
      <c r="CI286" s="292"/>
      <c r="CJ286" s="293"/>
    </row>
    <row r="287" spans="1:88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5"/>
      <c r="AJ287" s="295"/>
      <c r="AK287" s="295"/>
      <c r="AL287" s="295"/>
      <c r="AM287" s="295"/>
      <c r="AN287" s="295"/>
      <c r="AO287" s="295"/>
      <c r="AP287" s="295"/>
      <c r="AQ287" s="295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5"/>
      <c r="CA287" s="295"/>
      <c r="CB287" s="295"/>
      <c r="CC287" s="295"/>
      <c r="CD287" s="295"/>
      <c r="CE287" s="295"/>
      <c r="CF287" s="295"/>
      <c r="CG287" s="295"/>
      <c r="CH287" s="292"/>
      <c r="CI287" s="292"/>
      <c r="CJ287" s="293"/>
    </row>
    <row r="288" spans="1:88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5"/>
      <c r="AJ288" s="295"/>
      <c r="AK288" s="295"/>
      <c r="AL288" s="295"/>
      <c r="AM288" s="295"/>
      <c r="AN288" s="295"/>
      <c r="AO288" s="295"/>
      <c r="AP288" s="295"/>
      <c r="AQ288" s="295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5"/>
      <c r="CA288" s="295"/>
      <c r="CB288" s="295"/>
      <c r="CC288" s="295"/>
      <c r="CD288" s="295"/>
      <c r="CE288" s="295"/>
      <c r="CF288" s="295"/>
      <c r="CG288" s="295"/>
      <c r="CH288" s="292"/>
      <c r="CI288" s="292"/>
      <c r="CJ288" s="293"/>
    </row>
    <row r="289" spans="1:88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5"/>
      <c r="AJ289" s="295"/>
      <c r="AK289" s="295"/>
      <c r="AL289" s="295"/>
      <c r="AM289" s="295"/>
      <c r="AN289" s="295"/>
      <c r="AO289" s="295"/>
      <c r="AP289" s="295"/>
      <c r="AQ289" s="295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5"/>
      <c r="CA289" s="295"/>
      <c r="CB289" s="295"/>
      <c r="CC289" s="295"/>
      <c r="CD289" s="295"/>
      <c r="CE289" s="295"/>
      <c r="CF289" s="295"/>
      <c r="CG289" s="295"/>
      <c r="CH289" s="292"/>
      <c r="CI289" s="292"/>
      <c r="CJ289" s="293"/>
    </row>
    <row r="290" spans="1:88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5"/>
      <c r="AJ290" s="295"/>
      <c r="AK290" s="295"/>
      <c r="AL290" s="295"/>
      <c r="AM290" s="295"/>
      <c r="AN290" s="295"/>
      <c r="AO290" s="295"/>
      <c r="AP290" s="295"/>
      <c r="AQ290" s="295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5"/>
      <c r="CA290" s="295"/>
      <c r="CB290" s="295"/>
      <c r="CC290" s="295"/>
      <c r="CD290" s="295"/>
      <c r="CE290" s="295"/>
      <c r="CF290" s="295"/>
      <c r="CG290" s="295"/>
      <c r="CH290" s="292"/>
      <c r="CI290" s="292"/>
      <c r="CJ290" s="293"/>
    </row>
    <row r="291" spans="1:88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5"/>
      <c r="AJ291" s="295"/>
      <c r="AK291" s="295"/>
      <c r="AL291" s="295"/>
      <c r="AM291" s="295"/>
      <c r="AN291" s="295"/>
      <c r="AO291" s="295"/>
      <c r="AP291" s="295"/>
      <c r="AQ291" s="295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5"/>
      <c r="CA291" s="295"/>
      <c r="CB291" s="295"/>
      <c r="CC291" s="295"/>
      <c r="CD291" s="295"/>
      <c r="CE291" s="295"/>
      <c r="CF291" s="295"/>
      <c r="CG291" s="295"/>
      <c r="CH291" s="292"/>
      <c r="CI291" s="292"/>
      <c r="CJ291" s="293"/>
    </row>
    <row r="292" spans="1:88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5"/>
      <c r="AJ292" s="295"/>
      <c r="AK292" s="295"/>
      <c r="AL292" s="295"/>
      <c r="AM292" s="295"/>
      <c r="AN292" s="295"/>
      <c r="AO292" s="295"/>
      <c r="AP292" s="295"/>
      <c r="AQ292" s="295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5"/>
      <c r="CA292" s="295"/>
      <c r="CB292" s="295"/>
      <c r="CC292" s="295"/>
      <c r="CD292" s="295"/>
      <c r="CE292" s="295"/>
      <c r="CF292" s="295"/>
      <c r="CG292" s="295"/>
      <c r="CH292" s="292"/>
      <c r="CI292" s="292"/>
      <c r="CJ292" s="293"/>
    </row>
    <row r="293" spans="1:88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5"/>
      <c r="AJ293" s="295"/>
      <c r="AK293" s="295"/>
      <c r="AL293" s="295"/>
      <c r="AM293" s="295"/>
      <c r="AN293" s="295"/>
      <c r="AO293" s="295"/>
      <c r="AP293" s="295"/>
      <c r="AQ293" s="295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5"/>
      <c r="CA293" s="295"/>
      <c r="CB293" s="295"/>
      <c r="CC293" s="295"/>
      <c r="CD293" s="295"/>
      <c r="CE293" s="295"/>
      <c r="CF293" s="295"/>
      <c r="CG293" s="295"/>
      <c r="CH293" s="292"/>
      <c r="CI293" s="292"/>
      <c r="CJ293" s="293"/>
    </row>
    <row r="294" spans="1:88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5"/>
      <c r="AJ294" s="295"/>
      <c r="AK294" s="295"/>
      <c r="AL294" s="295"/>
      <c r="AM294" s="295"/>
      <c r="AN294" s="295"/>
      <c r="AO294" s="295"/>
      <c r="AP294" s="295"/>
      <c r="AQ294" s="295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5"/>
      <c r="CA294" s="295"/>
      <c r="CB294" s="295"/>
      <c r="CC294" s="295"/>
      <c r="CD294" s="295"/>
      <c r="CE294" s="295"/>
      <c r="CF294" s="295"/>
      <c r="CG294" s="295"/>
      <c r="CH294" s="292"/>
      <c r="CI294" s="292"/>
      <c r="CJ294" s="293"/>
    </row>
    <row r="295" spans="1:88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5"/>
      <c r="AJ295" s="295"/>
      <c r="AK295" s="295"/>
      <c r="AL295" s="295"/>
      <c r="AM295" s="295"/>
      <c r="AN295" s="295"/>
      <c r="AO295" s="295"/>
      <c r="AP295" s="295"/>
      <c r="AQ295" s="295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5"/>
      <c r="CA295" s="295"/>
      <c r="CB295" s="295"/>
      <c r="CC295" s="295"/>
      <c r="CD295" s="295"/>
      <c r="CE295" s="295"/>
      <c r="CF295" s="295"/>
      <c r="CG295" s="295"/>
      <c r="CH295" s="292"/>
      <c r="CI295" s="292"/>
      <c r="CJ295" s="293"/>
    </row>
    <row r="296" spans="1:88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5"/>
      <c r="AJ296" s="295"/>
      <c r="AK296" s="295"/>
      <c r="AL296" s="295"/>
      <c r="AM296" s="295"/>
      <c r="AN296" s="295"/>
      <c r="AO296" s="295"/>
      <c r="AP296" s="295"/>
      <c r="AQ296" s="295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5"/>
      <c r="CA296" s="295"/>
      <c r="CB296" s="295"/>
      <c r="CC296" s="295"/>
      <c r="CD296" s="295"/>
      <c r="CE296" s="295"/>
      <c r="CF296" s="295"/>
      <c r="CG296" s="295"/>
      <c r="CH296" s="292"/>
      <c r="CI296" s="292"/>
      <c r="CJ296" s="293"/>
    </row>
    <row r="297" spans="1:88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5"/>
      <c r="AJ297" s="295"/>
      <c r="AK297" s="295"/>
      <c r="AL297" s="295"/>
      <c r="AM297" s="295"/>
      <c r="AN297" s="295"/>
      <c r="AO297" s="295"/>
      <c r="AP297" s="295"/>
      <c r="AQ297" s="295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5"/>
      <c r="CA297" s="295"/>
      <c r="CB297" s="295"/>
      <c r="CC297" s="295"/>
      <c r="CD297" s="295"/>
      <c r="CE297" s="295"/>
      <c r="CF297" s="295"/>
      <c r="CG297" s="295"/>
      <c r="CH297" s="292"/>
      <c r="CI297" s="292"/>
      <c r="CJ297" s="293"/>
    </row>
    <row r="298" spans="1:88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5"/>
      <c r="AJ298" s="295"/>
      <c r="AK298" s="295"/>
      <c r="AL298" s="295"/>
      <c r="AM298" s="295"/>
      <c r="AN298" s="295"/>
      <c r="AO298" s="295"/>
      <c r="AP298" s="295"/>
      <c r="AQ298" s="295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5"/>
      <c r="CA298" s="295"/>
      <c r="CB298" s="295"/>
      <c r="CC298" s="295"/>
      <c r="CD298" s="295"/>
      <c r="CE298" s="295"/>
      <c r="CF298" s="295"/>
      <c r="CG298" s="295"/>
      <c r="CH298" s="292"/>
      <c r="CI298" s="292"/>
      <c r="CJ298" s="293"/>
    </row>
    <row r="299" spans="1:88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5"/>
      <c r="AJ299" s="295"/>
      <c r="AK299" s="295"/>
      <c r="AL299" s="295"/>
      <c r="AM299" s="295"/>
      <c r="AN299" s="295"/>
      <c r="AO299" s="295"/>
      <c r="AP299" s="295"/>
      <c r="AQ299" s="295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5"/>
      <c r="CA299" s="295"/>
      <c r="CB299" s="295"/>
      <c r="CC299" s="295"/>
      <c r="CD299" s="295"/>
      <c r="CE299" s="295"/>
      <c r="CF299" s="295"/>
      <c r="CG299" s="295"/>
      <c r="CH299" s="292"/>
      <c r="CI299" s="292"/>
      <c r="CJ299" s="293"/>
    </row>
    <row r="300" spans="1:88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5"/>
      <c r="AJ300" s="295"/>
      <c r="AK300" s="295"/>
      <c r="AL300" s="295"/>
      <c r="AM300" s="295"/>
      <c r="AN300" s="295"/>
      <c r="AO300" s="295"/>
      <c r="AP300" s="295"/>
      <c r="AQ300" s="295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5"/>
      <c r="CA300" s="295"/>
      <c r="CB300" s="295"/>
      <c r="CC300" s="295"/>
      <c r="CD300" s="295"/>
      <c r="CE300" s="295"/>
      <c r="CF300" s="295"/>
      <c r="CG300" s="295"/>
      <c r="CH300" s="292"/>
      <c r="CI300" s="292"/>
      <c r="CJ300" s="293"/>
    </row>
    <row r="301" spans="1:88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5"/>
      <c r="AJ301" s="295"/>
      <c r="AK301" s="295"/>
      <c r="AL301" s="295"/>
      <c r="AM301" s="295"/>
      <c r="AN301" s="295"/>
      <c r="AO301" s="295"/>
      <c r="AP301" s="295"/>
      <c r="AQ301" s="295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5"/>
      <c r="CA301" s="295"/>
      <c r="CB301" s="295"/>
      <c r="CC301" s="295"/>
      <c r="CD301" s="295"/>
      <c r="CE301" s="295"/>
      <c r="CF301" s="295"/>
      <c r="CG301" s="295"/>
      <c r="CH301" s="292"/>
      <c r="CI301" s="292"/>
      <c r="CJ301" s="293"/>
    </row>
    <row r="302" spans="1:88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5"/>
      <c r="AJ302" s="295"/>
      <c r="AK302" s="295"/>
      <c r="AL302" s="295"/>
      <c r="AM302" s="295"/>
      <c r="AN302" s="295"/>
      <c r="AO302" s="295"/>
      <c r="AP302" s="295"/>
      <c r="AQ302" s="295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5"/>
      <c r="CA302" s="295"/>
      <c r="CB302" s="295"/>
      <c r="CC302" s="295"/>
      <c r="CD302" s="295"/>
      <c r="CE302" s="295"/>
      <c r="CF302" s="295"/>
      <c r="CG302" s="295"/>
      <c r="CH302" s="292"/>
      <c r="CI302" s="292"/>
      <c r="CJ302" s="293"/>
    </row>
    <row r="303" spans="1:88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5"/>
      <c r="AJ303" s="295"/>
      <c r="AK303" s="295"/>
      <c r="AL303" s="295"/>
      <c r="AM303" s="295"/>
      <c r="AN303" s="295"/>
      <c r="AO303" s="295"/>
      <c r="AP303" s="295"/>
      <c r="AQ303" s="295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5"/>
      <c r="CA303" s="295"/>
      <c r="CB303" s="295"/>
      <c r="CC303" s="295"/>
      <c r="CD303" s="295"/>
      <c r="CE303" s="295"/>
      <c r="CF303" s="295"/>
      <c r="CG303" s="295"/>
      <c r="CH303" s="292"/>
      <c r="CI303" s="292"/>
      <c r="CJ303" s="293"/>
    </row>
    <row r="304" spans="1:88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5"/>
      <c r="AJ304" s="295"/>
      <c r="AK304" s="295"/>
      <c r="AL304" s="295"/>
      <c r="AM304" s="295"/>
      <c r="AN304" s="295"/>
      <c r="AO304" s="295"/>
      <c r="AP304" s="295"/>
      <c r="AQ304" s="295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5"/>
      <c r="CA304" s="295"/>
      <c r="CB304" s="295"/>
      <c r="CC304" s="295"/>
      <c r="CD304" s="295"/>
      <c r="CE304" s="295"/>
      <c r="CF304" s="295"/>
      <c r="CG304" s="295"/>
      <c r="CH304" s="292"/>
      <c r="CI304" s="292"/>
      <c r="CJ304" s="293"/>
    </row>
    <row r="305" spans="1:88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5"/>
      <c r="AJ305" s="295"/>
      <c r="AK305" s="295"/>
      <c r="AL305" s="295"/>
      <c r="AM305" s="295"/>
      <c r="AN305" s="295"/>
      <c r="AO305" s="295"/>
      <c r="AP305" s="295"/>
      <c r="AQ305" s="295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5"/>
      <c r="CA305" s="295"/>
      <c r="CB305" s="295"/>
      <c r="CC305" s="295"/>
      <c r="CD305" s="295"/>
      <c r="CE305" s="295"/>
      <c r="CF305" s="295"/>
      <c r="CG305" s="295"/>
      <c r="CH305" s="292"/>
      <c r="CI305" s="292"/>
      <c r="CJ305" s="293"/>
    </row>
    <row r="306" spans="1:88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5"/>
      <c r="AJ306" s="295"/>
      <c r="AK306" s="295"/>
      <c r="AL306" s="295"/>
      <c r="AM306" s="295"/>
      <c r="AN306" s="295"/>
      <c r="AO306" s="295"/>
      <c r="AP306" s="295"/>
      <c r="AQ306" s="295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5"/>
      <c r="CA306" s="295"/>
      <c r="CB306" s="295"/>
      <c r="CC306" s="295"/>
      <c r="CD306" s="295"/>
      <c r="CE306" s="295"/>
      <c r="CF306" s="295"/>
      <c r="CG306" s="295"/>
      <c r="CH306" s="292"/>
      <c r="CI306" s="292"/>
      <c r="CJ306" s="293"/>
    </row>
    <row r="307" spans="1:88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5"/>
      <c r="AJ307" s="295"/>
      <c r="AK307" s="295"/>
      <c r="AL307" s="295"/>
      <c r="AM307" s="295"/>
      <c r="AN307" s="295"/>
      <c r="AO307" s="295"/>
      <c r="AP307" s="295"/>
      <c r="AQ307" s="295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5"/>
      <c r="CA307" s="295"/>
      <c r="CB307" s="295"/>
      <c r="CC307" s="295"/>
      <c r="CD307" s="295"/>
      <c r="CE307" s="295"/>
      <c r="CF307" s="295"/>
      <c r="CG307" s="295"/>
      <c r="CH307" s="292"/>
      <c r="CI307" s="292"/>
      <c r="CJ307" s="293"/>
    </row>
    <row r="308" spans="1:88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5"/>
      <c r="AJ308" s="295"/>
      <c r="AK308" s="295"/>
      <c r="AL308" s="295"/>
      <c r="AM308" s="295"/>
      <c r="AN308" s="295"/>
      <c r="AO308" s="295"/>
      <c r="AP308" s="295"/>
      <c r="AQ308" s="295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5"/>
      <c r="CA308" s="295"/>
      <c r="CB308" s="295"/>
      <c r="CC308" s="295"/>
      <c r="CD308" s="295"/>
      <c r="CE308" s="295"/>
      <c r="CF308" s="295"/>
      <c r="CG308" s="295"/>
      <c r="CH308" s="292"/>
      <c r="CI308" s="292"/>
      <c r="CJ308" s="293"/>
    </row>
    <row r="309" spans="1:88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5"/>
      <c r="AJ309" s="295"/>
      <c r="AK309" s="295"/>
      <c r="AL309" s="295"/>
      <c r="AM309" s="295"/>
      <c r="AN309" s="295"/>
      <c r="AO309" s="295"/>
      <c r="AP309" s="295"/>
      <c r="AQ309" s="295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5"/>
      <c r="CA309" s="295"/>
      <c r="CB309" s="295"/>
      <c r="CC309" s="295"/>
      <c r="CD309" s="295"/>
      <c r="CE309" s="295"/>
      <c r="CF309" s="295"/>
      <c r="CG309" s="295"/>
      <c r="CH309" s="292"/>
      <c r="CI309" s="292"/>
      <c r="CJ309" s="293"/>
    </row>
    <row r="310" spans="1:88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5"/>
      <c r="AJ310" s="295"/>
      <c r="AK310" s="295"/>
      <c r="AL310" s="295"/>
      <c r="AM310" s="295"/>
      <c r="AN310" s="295"/>
      <c r="AO310" s="295"/>
      <c r="AP310" s="295"/>
      <c r="AQ310" s="295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5"/>
      <c r="CA310" s="295"/>
      <c r="CB310" s="295"/>
      <c r="CC310" s="295"/>
      <c r="CD310" s="295"/>
      <c r="CE310" s="295"/>
      <c r="CF310" s="295"/>
      <c r="CG310" s="295"/>
      <c r="CH310" s="292"/>
      <c r="CI310" s="292"/>
      <c r="CJ310" s="293"/>
    </row>
    <row r="311" spans="1:88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5"/>
      <c r="AJ311" s="295"/>
      <c r="AK311" s="295"/>
      <c r="AL311" s="295"/>
      <c r="AM311" s="295"/>
      <c r="AN311" s="295"/>
      <c r="AO311" s="295"/>
      <c r="AP311" s="295"/>
      <c r="AQ311" s="295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5"/>
      <c r="CA311" s="295"/>
      <c r="CB311" s="295"/>
      <c r="CC311" s="295"/>
      <c r="CD311" s="295"/>
      <c r="CE311" s="295"/>
      <c r="CF311" s="295"/>
      <c r="CG311" s="295"/>
      <c r="CH311" s="292"/>
      <c r="CI311" s="292"/>
      <c r="CJ311" s="293"/>
    </row>
    <row r="312" spans="1:88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5"/>
      <c r="AJ312" s="295"/>
      <c r="AK312" s="295"/>
      <c r="AL312" s="295"/>
      <c r="AM312" s="295"/>
      <c r="AN312" s="295"/>
      <c r="AO312" s="295"/>
      <c r="AP312" s="295"/>
      <c r="AQ312" s="295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5"/>
      <c r="CA312" s="295"/>
      <c r="CB312" s="295"/>
      <c r="CC312" s="295"/>
      <c r="CD312" s="295"/>
      <c r="CE312" s="295"/>
      <c r="CF312" s="295"/>
      <c r="CG312" s="295"/>
      <c r="CH312" s="292"/>
      <c r="CI312" s="292"/>
      <c r="CJ312" s="293"/>
    </row>
    <row r="313" spans="1:88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5"/>
      <c r="AJ313" s="295"/>
      <c r="AK313" s="295"/>
      <c r="AL313" s="295"/>
      <c r="AM313" s="295"/>
      <c r="AN313" s="295"/>
      <c r="AO313" s="295"/>
      <c r="AP313" s="295"/>
      <c r="AQ313" s="295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5"/>
      <c r="CA313" s="295"/>
      <c r="CB313" s="295"/>
      <c r="CC313" s="295"/>
      <c r="CD313" s="295"/>
      <c r="CE313" s="295"/>
      <c r="CF313" s="295"/>
      <c r="CG313" s="295"/>
      <c r="CH313" s="292"/>
      <c r="CI313" s="292"/>
      <c r="CJ313" s="293"/>
    </row>
    <row r="314" spans="1:88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5"/>
      <c r="AJ314" s="295"/>
      <c r="AK314" s="295"/>
      <c r="AL314" s="295"/>
      <c r="AM314" s="295"/>
      <c r="AN314" s="295"/>
      <c r="AO314" s="295"/>
      <c r="AP314" s="295"/>
      <c r="AQ314" s="295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5"/>
      <c r="CA314" s="295"/>
      <c r="CB314" s="295"/>
      <c r="CC314" s="295"/>
      <c r="CD314" s="295"/>
      <c r="CE314" s="295"/>
      <c r="CF314" s="295"/>
      <c r="CG314" s="295"/>
      <c r="CH314" s="292"/>
      <c r="CI314" s="292"/>
      <c r="CJ314" s="293"/>
    </row>
    <row r="315" spans="1:88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5"/>
      <c r="AJ315" s="295"/>
      <c r="AK315" s="295"/>
      <c r="AL315" s="295"/>
      <c r="AM315" s="295"/>
      <c r="AN315" s="295"/>
      <c r="AO315" s="295"/>
      <c r="AP315" s="295"/>
      <c r="AQ315" s="295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5"/>
      <c r="CA315" s="295"/>
      <c r="CB315" s="295"/>
      <c r="CC315" s="295"/>
      <c r="CD315" s="295"/>
      <c r="CE315" s="295"/>
      <c r="CF315" s="295"/>
      <c r="CG315" s="295"/>
      <c r="CH315" s="292"/>
      <c r="CI315" s="292"/>
      <c r="CJ315" s="293"/>
    </row>
    <row r="316" spans="1:88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5"/>
      <c r="AJ316" s="295"/>
      <c r="AK316" s="295"/>
      <c r="AL316" s="295"/>
      <c r="AM316" s="295"/>
      <c r="AN316" s="295"/>
      <c r="AO316" s="295"/>
      <c r="AP316" s="295"/>
      <c r="AQ316" s="295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5"/>
      <c r="CA316" s="295"/>
      <c r="CB316" s="295"/>
      <c r="CC316" s="295"/>
      <c r="CD316" s="295"/>
      <c r="CE316" s="295"/>
      <c r="CF316" s="295"/>
      <c r="CG316" s="295"/>
      <c r="CH316" s="292"/>
      <c r="CI316" s="292"/>
      <c r="CJ316" s="293"/>
    </row>
    <row r="317" spans="1:88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5"/>
      <c r="AJ317" s="295"/>
      <c r="AK317" s="295"/>
      <c r="AL317" s="295"/>
      <c r="AM317" s="295"/>
      <c r="AN317" s="295"/>
      <c r="AO317" s="295"/>
      <c r="AP317" s="295"/>
      <c r="AQ317" s="295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5"/>
      <c r="CA317" s="295"/>
      <c r="CB317" s="295"/>
      <c r="CC317" s="295"/>
      <c r="CD317" s="295"/>
      <c r="CE317" s="295"/>
      <c r="CF317" s="295"/>
      <c r="CG317" s="295"/>
      <c r="CH317" s="292"/>
      <c r="CI317" s="292"/>
      <c r="CJ317" s="293"/>
    </row>
    <row r="318" spans="1:88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5"/>
      <c r="AJ318" s="295"/>
      <c r="AK318" s="295"/>
      <c r="AL318" s="295"/>
      <c r="AM318" s="295"/>
      <c r="AN318" s="295"/>
      <c r="AO318" s="295"/>
      <c r="AP318" s="295"/>
      <c r="AQ318" s="295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5"/>
      <c r="CA318" s="295"/>
      <c r="CB318" s="295"/>
      <c r="CC318" s="295"/>
      <c r="CD318" s="295"/>
      <c r="CE318" s="295"/>
      <c r="CF318" s="295"/>
      <c r="CG318" s="295"/>
      <c r="CH318" s="292"/>
      <c r="CI318" s="292"/>
      <c r="CJ318" s="293"/>
    </row>
    <row r="319" spans="1:88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5"/>
      <c r="AJ319" s="295"/>
      <c r="AK319" s="295"/>
      <c r="AL319" s="295"/>
      <c r="AM319" s="295"/>
      <c r="AN319" s="295"/>
      <c r="AO319" s="295"/>
      <c r="AP319" s="295"/>
      <c r="AQ319" s="295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5"/>
      <c r="CA319" s="295"/>
      <c r="CB319" s="295"/>
      <c r="CC319" s="295"/>
      <c r="CD319" s="295"/>
      <c r="CE319" s="295"/>
      <c r="CF319" s="295"/>
      <c r="CG319" s="295"/>
      <c r="CH319" s="292"/>
      <c r="CI319" s="292"/>
      <c r="CJ319" s="293"/>
    </row>
    <row r="320" spans="1:88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5"/>
      <c r="AJ320" s="295"/>
      <c r="AK320" s="295"/>
      <c r="AL320" s="295"/>
      <c r="AM320" s="295"/>
      <c r="AN320" s="295"/>
      <c r="AO320" s="295"/>
      <c r="AP320" s="295"/>
      <c r="AQ320" s="295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5"/>
      <c r="CA320" s="295"/>
      <c r="CB320" s="295"/>
      <c r="CC320" s="295"/>
      <c r="CD320" s="295"/>
      <c r="CE320" s="295"/>
      <c r="CF320" s="295"/>
      <c r="CG320" s="295"/>
      <c r="CH320" s="292"/>
      <c r="CI320" s="292"/>
      <c r="CJ320" s="293"/>
    </row>
    <row r="321" spans="1:88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5"/>
      <c r="AJ321" s="295"/>
      <c r="AK321" s="295"/>
      <c r="AL321" s="295"/>
      <c r="AM321" s="295"/>
      <c r="AN321" s="295"/>
      <c r="AO321" s="295"/>
      <c r="AP321" s="295"/>
      <c r="AQ321" s="295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5"/>
      <c r="CA321" s="295"/>
      <c r="CB321" s="295"/>
      <c r="CC321" s="295"/>
      <c r="CD321" s="295"/>
      <c r="CE321" s="295"/>
      <c r="CF321" s="295"/>
      <c r="CG321" s="295"/>
      <c r="CH321" s="292"/>
      <c r="CI321" s="292"/>
      <c r="CJ321" s="293"/>
    </row>
    <row r="322" spans="1:88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5"/>
      <c r="AJ322" s="295"/>
      <c r="AK322" s="295"/>
      <c r="AL322" s="295"/>
      <c r="AM322" s="295"/>
      <c r="AN322" s="295"/>
      <c r="AO322" s="295"/>
      <c r="AP322" s="295"/>
      <c r="AQ322" s="295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5"/>
      <c r="CA322" s="295"/>
      <c r="CB322" s="295"/>
      <c r="CC322" s="295"/>
      <c r="CD322" s="295"/>
      <c r="CE322" s="295"/>
      <c r="CF322" s="295"/>
      <c r="CG322" s="295"/>
      <c r="CH322" s="292"/>
      <c r="CI322" s="292"/>
      <c r="CJ322" s="293"/>
    </row>
    <row r="323" spans="1:88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5"/>
      <c r="AJ323" s="295"/>
      <c r="AK323" s="295"/>
      <c r="AL323" s="295"/>
      <c r="AM323" s="295"/>
      <c r="AN323" s="295"/>
      <c r="AO323" s="295"/>
      <c r="AP323" s="295"/>
      <c r="AQ323" s="295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5"/>
      <c r="CA323" s="295"/>
      <c r="CB323" s="295"/>
      <c r="CC323" s="295"/>
      <c r="CD323" s="295"/>
      <c r="CE323" s="295"/>
      <c r="CF323" s="295"/>
      <c r="CG323" s="295"/>
      <c r="CH323" s="292"/>
      <c r="CI323" s="292"/>
      <c r="CJ323" s="293"/>
    </row>
    <row r="324" spans="1:88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5"/>
      <c r="AJ324" s="295"/>
      <c r="AK324" s="295"/>
      <c r="AL324" s="295"/>
      <c r="AM324" s="295"/>
      <c r="AN324" s="295"/>
      <c r="AO324" s="295"/>
      <c r="AP324" s="295"/>
      <c r="AQ324" s="295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5"/>
      <c r="CA324" s="295"/>
      <c r="CB324" s="295"/>
      <c r="CC324" s="295"/>
      <c r="CD324" s="295"/>
      <c r="CE324" s="295"/>
      <c r="CF324" s="295"/>
      <c r="CG324" s="295"/>
      <c r="CH324" s="292"/>
      <c r="CI324" s="292"/>
      <c r="CJ324" s="293"/>
    </row>
    <row r="325" spans="1:88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5"/>
      <c r="AJ325" s="295"/>
      <c r="AK325" s="295"/>
      <c r="AL325" s="295"/>
      <c r="AM325" s="295"/>
      <c r="AN325" s="295"/>
      <c r="AO325" s="295"/>
      <c r="AP325" s="295"/>
      <c r="AQ325" s="295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5"/>
      <c r="CA325" s="295"/>
      <c r="CB325" s="295"/>
      <c r="CC325" s="295"/>
      <c r="CD325" s="295"/>
      <c r="CE325" s="295"/>
      <c r="CF325" s="295"/>
      <c r="CG325" s="295"/>
      <c r="CH325" s="292"/>
      <c r="CI325" s="292"/>
      <c r="CJ325" s="293"/>
    </row>
    <row r="326" spans="1:88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5"/>
      <c r="AJ326" s="295"/>
      <c r="AK326" s="295"/>
      <c r="AL326" s="295"/>
      <c r="AM326" s="295"/>
      <c r="AN326" s="295"/>
      <c r="AO326" s="295"/>
      <c r="AP326" s="295"/>
      <c r="AQ326" s="295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5"/>
      <c r="CA326" s="295"/>
      <c r="CB326" s="295"/>
      <c r="CC326" s="295"/>
      <c r="CD326" s="295"/>
      <c r="CE326" s="295"/>
      <c r="CF326" s="295"/>
      <c r="CG326" s="295"/>
      <c r="CH326" s="292"/>
      <c r="CI326" s="292"/>
      <c r="CJ326" s="293"/>
    </row>
    <row r="327" spans="1:88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5"/>
      <c r="AJ327" s="295"/>
      <c r="AK327" s="295"/>
      <c r="AL327" s="295"/>
      <c r="AM327" s="295"/>
      <c r="AN327" s="295"/>
      <c r="AO327" s="295"/>
      <c r="AP327" s="295"/>
      <c r="AQ327" s="295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5"/>
      <c r="CA327" s="295"/>
      <c r="CB327" s="295"/>
      <c r="CC327" s="295"/>
      <c r="CD327" s="295"/>
      <c r="CE327" s="295"/>
      <c r="CF327" s="295"/>
      <c r="CG327" s="295"/>
      <c r="CH327" s="292"/>
      <c r="CI327" s="292"/>
      <c r="CJ327" s="293"/>
    </row>
    <row r="328" spans="1:88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5"/>
      <c r="AJ328" s="295"/>
      <c r="AK328" s="295"/>
      <c r="AL328" s="295"/>
      <c r="AM328" s="295"/>
      <c r="AN328" s="295"/>
      <c r="AO328" s="295"/>
      <c r="AP328" s="295"/>
      <c r="AQ328" s="295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5"/>
      <c r="CA328" s="295"/>
      <c r="CB328" s="295"/>
      <c r="CC328" s="295"/>
      <c r="CD328" s="295"/>
      <c r="CE328" s="295"/>
      <c r="CF328" s="295"/>
      <c r="CG328" s="295"/>
      <c r="CH328" s="292"/>
      <c r="CI328" s="292"/>
      <c r="CJ328" s="293"/>
    </row>
    <row r="329" spans="1:88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5"/>
      <c r="AJ329" s="295"/>
      <c r="AK329" s="295"/>
      <c r="AL329" s="295"/>
      <c r="AM329" s="295"/>
      <c r="AN329" s="295"/>
      <c r="AO329" s="295"/>
      <c r="AP329" s="295"/>
      <c r="AQ329" s="295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5"/>
      <c r="CA329" s="295"/>
      <c r="CB329" s="295"/>
      <c r="CC329" s="295"/>
      <c r="CD329" s="295"/>
      <c r="CE329" s="295"/>
      <c r="CF329" s="295"/>
      <c r="CG329" s="295"/>
      <c r="CH329" s="292"/>
      <c r="CI329" s="292"/>
      <c r="CJ329" s="293"/>
    </row>
    <row r="330" spans="1:88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5"/>
      <c r="AJ330" s="295"/>
      <c r="AK330" s="295"/>
      <c r="AL330" s="295"/>
      <c r="AM330" s="295"/>
      <c r="AN330" s="295"/>
      <c r="AO330" s="295"/>
      <c r="AP330" s="295"/>
      <c r="AQ330" s="295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5"/>
      <c r="CA330" s="295"/>
      <c r="CB330" s="295"/>
      <c r="CC330" s="295"/>
      <c r="CD330" s="295"/>
      <c r="CE330" s="295"/>
      <c r="CF330" s="295"/>
      <c r="CG330" s="295"/>
      <c r="CH330" s="292"/>
      <c r="CI330" s="292"/>
      <c r="CJ330" s="293"/>
    </row>
    <row r="331" spans="1:88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5"/>
      <c r="AJ331" s="295"/>
      <c r="AK331" s="295"/>
      <c r="AL331" s="295"/>
      <c r="AM331" s="295"/>
      <c r="AN331" s="295"/>
      <c r="AO331" s="295"/>
      <c r="AP331" s="295"/>
      <c r="AQ331" s="295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5"/>
      <c r="CA331" s="295"/>
      <c r="CB331" s="295"/>
      <c r="CC331" s="295"/>
      <c r="CD331" s="295"/>
      <c r="CE331" s="295"/>
      <c r="CF331" s="295"/>
      <c r="CG331" s="295"/>
      <c r="CH331" s="292"/>
      <c r="CI331" s="292"/>
      <c r="CJ331" s="293"/>
    </row>
    <row r="332" spans="1:88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5"/>
      <c r="AJ332" s="295"/>
      <c r="AK332" s="295"/>
      <c r="AL332" s="295"/>
      <c r="AM332" s="295"/>
      <c r="AN332" s="295"/>
      <c r="AO332" s="295"/>
      <c r="AP332" s="295"/>
      <c r="AQ332" s="295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5"/>
      <c r="CA332" s="295"/>
      <c r="CB332" s="295"/>
      <c r="CC332" s="295"/>
      <c r="CD332" s="295"/>
      <c r="CE332" s="295"/>
      <c r="CF332" s="295"/>
      <c r="CG332" s="295"/>
      <c r="CH332" s="292"/>
      <c r="CI332" s="292"/>
      <c r="CJ332" s="293"/>
    </row>
    <row r="333" spans="1:88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5"/>
      <c r="AJ333" s="295"/>
      <c r="AK333" s="295"/>
      <c r="AL333" s="295"/>
      <c r="AM333" s="295"/>
      <c r="AN333" s="295"/>
      <c r="AO333" s="295"/>
      <c r="AP333" s="295"/>
      <c r="AQ333" s="295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5"/>
      <c r="CA333" s="295"/>
      <c r="CB333" s="295"/>
      <c r="CC333" s="295"/>
      <c r="CD333" s="295"/>
      <c r="CE333" s="295"/>
      <c r="CF333" s="295"/>
      <c r="CG333" s="295"/>
      <c r="CH333" s="292"/>
      <c r="CI333" s="292"/>
      <c r="CJ333" s="293"/>
    </row>
    <row r="334" spans="1:88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5"/>
      <c r="AJ334" s="295"/>
      <c r="AK334" s="295"/>
      <c r="AL334" s="295"/>
      <c r="AM334" s="295"/>
      <c r="AN334" s="295"/>
      <c r="AO334" s="295"/>
      <c r="AP334" s="295"/>
      <c r="AQ334" s="295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5"/>
      <c r="CA334" s="295"/>
      <c r="CB334" s="295"/>
      <c r="CC334" s="295"/>
      <c r="CD334" s="295"/>
      <c r="CE334" s="295"/>
      <c r="CF334" s="295"/>
      <c r="CG334" s="295"/>
      <c r="CH334" s="292"/>
      <c r="CI334" s="292"/>
      <c r="CJ334" s="293"/>
    </row>
    <row r="335" spans="1:88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5"/>
      <c r="AJ335" s="295"/>
      <c r="AK335" s="295"/>
      <c r="AL335" s="295"/>
      <c r="AM335" s="295"/>
      <c r="AN335" s="295"/>
      <c r="AO335" s="295"/>
      <c r="AP335" s="295"/>
      <c r="AQ335" s="295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5"/>
      <c r="CA335" s="295"/>
      <c r="CB335" s="295"/>
      <c r="CC335" s="295"/>
      <c r="CD335" s="295"/>
      <c r="CE335" s="295"/>
      <c r="CF335" s="295"/>
      <c r="CG335" s="295"/>
      <c r="CH335" s="292"/>
      <c r="CI335" s="292"/>
      <c r="CJ335" s="293"/>
    </row>
    <row r="336" spans="1:88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5"/>
      <c r="AJ336" s="295"/>
      <c r="AK336" s="295"/>
      <c r="AL336" s="295"/>
      <c r="AM336" s="295"/>
      <c r="AN336" s="295"/>
      <c r="AO336" s="295"/>
      <c r="AP336" s="295"/>
      <c r="AQ336" s="295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5"/>
      <c r="CA336" s="295"/>
      <c r="CB336" s="295"/>
      <c r="CC336" s="295"/>
      <c r="CD336" s="295"/>
      <c r="CE336" s="295"/>
      <c r="CF336" s="295"/>
      <c r="CG336" s="295"/>
      <c r="CH336" s="292"/>
      <c r="CI336" s="292"/>
      <c r="CJ336" s="293"/>
    </row>
    <row r="337" spans="1:88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5"/>
      <c r="AJ337" s="295"/>
      <c r="AK337" s="295"/>
      <c r="AL337" s="295"/>
      <c r="AM337" s="295"/>
      <c r="AN337" s="295"/>
      <c r="AO337" s="295"/>
      <c r="AP337" s="295"/>
      <c r="AQ337" s="295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5"/>
      <c r="CA337" s="295"/>
      <c r="CB337" s="295"/>
      <c r="CC337" s="295"/>
      <c r="CD337" s="295"/>
      <c r="CE337" s="295"/>
      <c r="CF337" s="295"/>
      <c r="CG337" s="295"/>
      <c r="CH337" s="292"/>
      <c r="CI337" s="292"/>
      <c r="CJ337" s="293"/>
    </row>
    <row r="338" spans="1:88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5"/>
      <c r="AJ338" s="295"/>
      <c r="AK338" s="295"/>
      <c r="AL338" s="295"/>
      <c r="AM338" s="295"/>
      <c r="AN338" s="295"/>
      <c r="AO338" s="295"/>
      <c r="AP338" s="295"/>
      <c r="AQ338" s="295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5"/>
      <c r="CA338" s="295"/>
      <c r="CB338" s="295"/>
      <c r="CC338" s="295"/>
      <c r="CD338" s="295"/>
      <c r="CE338" s="295"/>
      <c r="CF338" s="295"/>
      <c r="CG338" s="295"/>
      <c r="CH338" s="292"/>
      <c r="CI338" s="292"/>
      <c r="CJ338" s="293"/>
    </row>
    <row r="339" spans="1:88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5"/>
      <c r="AJ339" s="295"/>
      <c r="AK339" s="295"/>
      <c r="AL339" s="295"/>
      <c r="AM339" s="295"/>
      <c r="AN339" s="295"/>
      <c r="AO339" s="295"/>
      <c r="AP339" s="295"/>
      <c r="AQ339" s="295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5"/>
      <c r="CA339" s="295"/>
      <c r="CB339" s="295"/>
      <c r="CC339" s="295"/>
      <c r="CD339" s="295"/>
      <c r="CE339" s="295"/>
      <c r="CF339" s="295"/>
      <c r="CG339" s="295"/>
      <c r="CH339" s="292"/>
      <c r="CI339" s="292"/>
      <c r="CJ339" s="293"/>
    </row>
    <row r="340" spans="1:88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5"/>
      <c r="AJ340" s="295"/>
      <c r="AK340" s="295"/>
      <c r="AL340" s="295"/>
      <c r="AM340" s="295"/>
      <c r="AN340" s="295"/>
      <c r="AO340" s="295"/>
      <c r="AP340" s="295"/>
      <c r="AQ340" s="295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5"/>
      <c r="CA340" s="295"/>
      <c r="CB340" s="295"/>
      <c r="CC340" s="295"/>
      <c r="CD340" s="295"/>
      <c r="CE340" s="295"/>
      <c r="CF340" s="295"/>
      <c r="CG340" s="295"/>
      <c r="CH340" s="292"/>
      <c r="CI340" s="292"/>
      <c r="CJ340" s="293"/>
    </row>
    <row r="341" spans="1:88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5"/>
      <c r="AJ341" s="295"/>
      <c r="AK341" s="295"/>
      <c r="AL341" s="295"/>
      <c r="AM341" s="295"/>
      <c r="AN341" s="295"/>
      <c r="AO341" s="295"/>
      <c r="AP341" s="295"/>
      <c r="AQ341" s="295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5"/>
      <c r="CA341" s="295"/>
      <c r="CB341" s="295"/>
      <c r="CC341" s="295"/>
      <c r="CD341" s="295"/>
      <c r="CE341" s="295"/>
      <c r="CF341" s="295"/>
      <c r="CG341" s="295"/>
      <c r="CH341" s="292"/>
      <c r="CI341" s="292"/>
      <c r="CJ341" s="293"/>
    </row>
    <row r="342" spans="1:88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5"/>
      <c r="AJ342" s="295"/>
      <c r="AK342" s="295"/>
      <c r="AL342" s="295"/>
      <c r="AM342" s="295"/>
      <c r="AN342" s="295"/>
      <c r="AO342" s="295"/>
      <c r="AP342" s="295"/>
      <c r="AQ342" s="295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5"/>
      <c r="CA342" s="295"/>
      <c r="CB342" s="295"/>
      <c r="CC342" s="295"/>
      <c r="CD342" s="295"/>
      <c r="CE342" s="295"/>
      <c r="CF342" s="295"/>
      <c r="CG342" s="295"/>
      <c r="CH342" s="292"/>
      <c r="CI342" s="292"/>
      <c r="CJ342" s="293"/>
    </row>
    <row r="343" spans="1:88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5"/>
      <c r="AJ343" s="295"/>
      <c r="AK343" s="295"/>
      <c r="AL343" s="295"/>
      <c r="AM343" s="295"/>
      <c r="AN343" s="295"/>
      <c r="AO343" s="295"/>
      <c r="AP343" s="295"/>
      <c r="AQ343" s="295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5"/>
      <c r="CA343" s="295"/>
      <c r="CB343" s="295"/>
      <c r="CC343" s="295"/>
      <c r="CD343" s="295"/>
      <c r="CE343" s="295"/>
      <c r="CF343" s="295"/>
      <c r="CG343" s="295"/>
      <c r="CH343" s="292"/>
      <c r="CI343" s="292"/>
      <c r="CJ343" s="293"/>
    </row>
    <row r="344" spans="1:88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5"/>
      <c r="AJ344" s="295"/>
      <c r="AK344" s="295"/>
      <c r="AL344" s="295"/>
      <c r="AM344" s="295"/>
      <c r="AN344" s="295"/>
      <c r="AO344" s="295"/>
      <c r="AP344" s="295"/>
      <c r="AQ344" s="295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5"/>
      <c r="CA344" s="295"/>
      <c r="CB344" s="295"/>
      <c r="CC344" s="295"/>
      <c r="CD344" s="295"/>
      <c r="CE344" s="295"/>
      <c r="CF344" s="295"/>
      <c r="CG344" s="295"/>
      <c r="CH344" s="292"/>
      <c r="CI344" s="292"/>
      <c r="CJ344" s="293"/>
    </row>
    <row r="345" spans="1:88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5"/>
      <c r="AJ345" s="295"/>
      <c r="AK345" s="295"/>
      <c r="AL345" s="295"/>
      <c r="AM345" s="295"/>
      <c r="AN345" s="295"/>
      <c r="AO345" s="295"/>
      <c r="AP345" s="295"/>
      <c r="AQ345" s="295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5"/>
      <c r="CA345" s="295"/>
      <c r="CB345" s="295"/>
      <c r="CC345" s="295"/>
      <c r="CD345" s="295"/>
      <c r="CE345" s="295"/>
      <c r="CF345" s="295"/>
      <c r="CG345" s="295"/>
      <c r="CH345" s="292"/>
      <c r="CI345" s="292"/>
      <c r="CJ345" s="293"/>
    </row>
    <row r="346" spans="1:88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5"/>
      <c r="AJ346" s="295"/>
      <c r="AK346" s="295"/>
      <c r="AL346" s="295"/>
      <c r="AM346" s="295"/>
      <c r="AN346" s="295"/>
      <c r="AO346" s="295"/>
      <c r="AP346" s="295"/>
      <c r="AQ346" s="295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5"/>
      <c r="CA346" s="295"/>
      <c r="CB346" s="295"/>
      <c r="CC346" s="295"/>
      <c r="CD346" s="295"/>
      <c r="CE346" s="295"/>
      <c r="CF346" s="295"/>
      <c r="CG346" s="295"/>
      <c r="CH346" s="292"/>
      <c r="CI346" s="292"/>
      <c r="CJ346" s="293"/>
    </row>
    <row r="347" spans="1:88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5"/>
      <c r="AJ347" s="295"/>
      <c r="AK347" s="295"/>
      <c r="AL347" s="295"/>
      <c r="AM347" s="295"/>
      <c r="AN347" s="295"/>
      <c r="AO347" s="295"/>
      <c r="AP347" s="295"/>
      <c r="AQ347" s="295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5"/>
      <c r="CA347" s="295"/>
      <c r="CB347" s="295"/>
      <c r="CC347" s="295"/>
      <c r="CD347" s="295"/>
      <c r="CE347" s="295"/>
      <c r="CF347" s="295"/>
      <c r="CG347" s="295"/>
      <c r="CH347" s="292"/>
      <c r="CI347" s="292"/>
      <c r="CJ347" s="293"/>
    </row>
    <row r="348" spans="1:88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5"/>
      <c r="AJ348" s="295"/>
      <c r="AK348" s="295"/>
      <c r="AL348" s="295"/>
      <c r="AM348" s="295"/>
      <c r="AN348" s="295"/>
      <c r="AO348" s="295"/>
      <c r="AP348" s="295"/>
      <c r="AQ348" s="295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5"/>
      <c r="CA348" s="295"/>
      <c r="CB348" s="295"/>
      <c r="CC348" s="295"/>
      <c r="CD348" s="295"/>
      <c r="CE348" s="295"/>
      <c r="CF348" s="295"/>
      <c r="CG348" s="295"/>
      <c r="CH348" s="292"/>
      <c r="CI348" s="292"/>
      <c r="CJ348" s="293"/>
    </row>
    <row r="349" spans="1:88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5"/>
      <c r="AJ349" s="295"/>
      <c r="AK349" s="295"/>
      <c r="AL349" s="295"/>
      <c r="AM349" s="295"/>
      <c r="AN349" s="295"/>
      <c r="AO349" s="295"/>
      <c r="AP349" s="295"/>
      <c r="AQ349" s="295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5"/>
      <c r="CA349" s="295"/>
      <c r="CB349" s="295"/>
      <c r="CC349" s="295"/>
      <c r="CD349" s="295"/>
      <c r="CE349" s="295"/>
      <c r="CF349" s="295"/>
      <c r="CG349" s="295"/>
      <c r="CH349" s="292"/>
      <c r="CI349" s="292"/>
      <c r="CJ349" s="293"/>
    </row>
    <row r="350" spans="1:88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5"/>
      <c r="AJ350" s="295"/>
      <c r="AK350" s="295"/>
      <c r="AL350" s="295"/>
      <c r="AM350" s="295"/>
      <c r="AN350" s="295"/>
      <c r="AO350" s="295"/>
      <c r="AP350" s="295"/>
      <c r="AQ350" s="295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5"/>
      <c r="CA350" s="295"/>
      <c r="CB350" s="295"/>
      <c r="CC350" s="295"/>
      <c r="CD350" s="295"/>
      <c r="CE350" s="295"/>
      <c r="CF350" s="295"/>
      <c r="CG350" s="295"/>
      <c r="CH350" s="292"/>
      <c r="CI350" s="292"/>
      <c r="CJ350" s="293"/>
    </row>
    <row r="351" spans="1:88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5"/>
      <c r="AJ351" s="295"/>
      <c r="AK351" s="295"/>
      <c r="AL351" s="295"/>
      <c r="AM351" s="295"/>
      <c r="AN351" s="295"/>
      <c r="AO351" s="295"/>
      <c r="AP351" s="295"/>
      <c r="AQ351" s="295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5"/>
      <c r="CA351" s="295"/>
      <c r="CB351" s="295"/>
      <c r="CC351" s="295"/>
      <c r="CD351" s="295"/>
      <c r="CE351" s="295"/>
      <c r="CF351" s="295"/>
      <c r="CG351" s="295"/>
      <c r="CH351" s="292"/>
      <c r="CI351" s="292"/>
      <c r="CJ351" s="293"/>
    </row>
    <row r="352" spans="1:88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5"/>
      <c r="AJ352" s="295"/>
      <c r="AK352" s="295"/>
      <c r="AL352" s="295"/>
      <c r="AM352" s="295"/>
      <c r="AN352" s="295"/>
      <c r="AO352" s="295"/>
      <c r="AP352" s="295"/>
      <c r="AQ352" s="295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5"/>
      <c r="CA352" s="295"/>
      <c r="CB352" s="295"/>
      <c r="CC352" s="295"/>
      <c r="CD352" s="295"/>
      <c r="CE352" s="295"/>
      <c r="CF352" s="295"/>
      <c r="CG352" s="295"/>
      <c r="CH352" s="292"/>
      <c r="CI352" s="292"/>
      <c r="CJ352" s="293"/>
    </row>
    <row r="353" spans="1:88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5"/>
      <c r="AJ353" s="295"/>
      <c r="AK353" s="295"/>
      <c r="AL353" s="295"/>
      <c r="AM353" s="295"/>
      <c r="AN353" s="295"/>
      <c r="AO353" s="295"/>
      <c r="AP353" s="295"/>
      <c r="AQ353" s="295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5"/>
      <c r="CA353" s="295"/>
      <c r="CB353" s="295"/>
      <c r="CC353" s="295"/>
      <c r="CD353" s="295"/>
      <c r="CE353" s="295"/>
      <c r="CF353" s="295"/>
      <c r="CG353" s="295"/>
      <c r="CH353" s="292"/>
      <c r="CI353" s="292"/>
      <c r="CJ353" s="293"/>
    </row>
    <row r="354" spans="1:88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5"/>
      <c r="AJ354" s="295"/>
      <c r="AK354" s="295"/>
      <c r="AL354" s="295"/>
      <c r="AM354" s="295"/>
      <c r="AN354" s="295"/>
      <c r="AO354" s="295"/>
      <c r="AP354" s="295"/>
      <c r="AQ354" s="295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5"/>
      <c r="CA354" s="295"/>
      <c r="CB354" s="295"/>
      <c r="CC354" s="295"/>
      <c r="CD354" s="295"/>
      <c r="CE354" s="295"/>
      <c r="CF354" s="295"/>
      <c r="CG354" s="295"/>
      <c r="CH354" s="292"/>
      <c r="CI354" s="292"/>
      <c r="CJ354" s="293"/>
    </row>
    <row r="355" spans="1:88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5"/>
      <c r="AJ355" s="295"/>
      <c r="AK355" s="295"/>
      <c r="AL355" s="295"/>
      <c r="AM355" s="295"/>
      <c r="AN355" s="295"/>
      <c r="AO355" s="295"/>
      <c r="AP355" s="295"/>
      <c r="AQ355" s="295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5"/>
      <c r="CA355" s="295"/>
      <c r="CB355" s="295"/>
      <c r="CC355" s="295"/>
      <c r="CD355" s="295"/>
      <c r="CE355" s="295"/>
      <c r="CF355" s="295"/>
      <c r="CG355" s="295"/>
      <c r="CH355" s="292"/>
      <c r="CI355" s="292"/>
      <c r="CJ355" s="293"/>
    </row>
    <row r="356" spans="1:88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5"/>
      <c r="AJ356" s="295"/>
      <c r="AK356" s="295"/>
      <c r="AL356" s="295"/>
      <c r="AM356" s="295"/>
      <c r="AN356" s="295"/>
      <c r="AO356" s="295"/>
      <c r="AP356" s="295"/>
      <c r="AQ356" s="295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5"/>
      <c r="CA356" s="295"/>
      <c r="CB356" s="295"/>
      <c r="CC356" s="295"/>
      <c r="CD356" s="295"/>
      <c r="CE356" s="295"/>
      <c r="CF356" s="295"/>
      <c r="CG356" s="295"/>
      <c r="CH356" s="292"/>
      <c r="CI356" s="292"/>
      <c r="CJ356" s="293"/>
    </row>
    <row r="357" spans="1:88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5"/>
      <c r="AJ357" s="295"/>
      <c r="AK357" s="295"/>
      <c r="AL357" s="295"/>
      <c r="AM357" s="295"/>
      <c r="AN357" s="295"/>
      <c r="AO357" s="295"/>
      <c r="AP357" s="295"/>
      <c r="AQ357" s="295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5"/>
      <c r="CA357" s="295"/>
      <c r="CB357" s="295"/>
      <c r="CC357" s="295"/>
      <c r="CD357" s="295"/>
      <c r="CE357" s="295"/>
      <c r="CF357" s="295"/>
      <c r="CG357" s="295"/>
      <c r="CH357" s="292"/>
      <c r="CI357" s="292"/>
      <c r="CJ357" s="293"/>
    </row>
    <row r="358" spans="1:88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5"/>
      <c r="AJ358" s="295"/>
      <c r="AK358" s="295"/>
      <c r="AL358" s="295"/>
      <c r="AM358" s="295"/>
      <c r="AN358" s="295"/>
      <c r="AO358" s="295"/>
      <c r="AP358" s="295"/>
      <c r="AQ358" s="295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5"/>
      <c r="CA358" s="295"/>
      <c r="CB358" s="295"/>
      <c r="CC358" s="295"/>
      <c r="CD358" s="295"/>
      <c r="CE358" s="295"/>
      <c r="CF358" s="295"/>
      <c r="CG358" s="295"/>
      <c r="CH358" s="292"/>
      <c r="CI358" s="292"/>
      <c r="CJ358" s="293"/>
    </row>
    <row r="359" spans="1:88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5"/>
      <c r="AJ359" s="295"/>
      <c r="AK359" s="295"/>
      <c r="AL359" s="295"/>
      <c r="AM359" s="295"/>
      <c r="AN359" s="295"/>
      <c r="AO359" s="295"/>
      <c r="AP359" s="295"/>
      <c r="AQ359" s="295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5"/>
      <c r="CA359" s="295"/>
      <c r="CB359" s="295"/>
      <c r="CC359" s="295"/>
      <c r="CD359" s="295"/>
      <c r="CE359" s="295"/>
      <c r="CF359" s="295"/>
      <c r="CG359" s="295"/>
      <c r="CH359" s="292"/>
      <c r="CI359" s="292"/>
      <c r="CJ359" s="293"/>
    </row>
    <row r="360" spans="1:88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5"/>
      <c r="AJ360" s="295"/>
      <c r="AK360" s="295"/>
      <c r="AL360" s="295"/>
      <c r="AM360" s="295"/>
      <c r="AN360" s="295"/>
      <c r="AO360" s="295"/>
      <c r="AP360" s="295"/>
      <c r="AQ360" s="295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5"/>
      <c r="CA360" s="295"/>
      <c r="CB360" s="295"/>
      <c r="CC360" s="295"/>
      <c r="CD360" s="295"/>
      <c r="CE360" s="295"/>
      <c r="CF360" s="295"/>
      <c r="CG360" s="295"/>
      <c r="CH360" s="292"/>
      <c r="CI360" s="292"/>
      <c r="CJ360" s="293"/>
    </row>
    <row r="361" spans="1:88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5"/>
      <c r="AJ361" s="295"/>
      <c r="AK361" s="295"/>
      <c r="AL361" s="295"/>
      <c r="AM361" s="295"/>
      <c r="AN361" s="295"/>
      <c r="AO361" s="295"/>
      <c r="AP361" s="295"/>
      <c r="AQ361" s="295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5"/>
      <c r="CA361" s="295"/>
      <c r="CB361" s="295"/>
      <c r="CC361" s="295"/>
      <c r="CD361" s="295"/>
      <c r="CE361" s="295"/>
      <c r="CF361" s="295"/>
      <c r="CG361" s="295"/>
      <c r="CH361" s="292"/>
      <c r="CI361" s="292"/>
      <c r="CJ361" s="293"/>
    </row>
    <row r="362" spans="1:88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5"/>
      <c r="AJ362" s="295"/>
      <c r="AK362" s="295"/>
      <c r="AL362" s="295"/>
      <c r="AM362" s="295"/>
      <c r="AN362" s="295"/>
      <c r="AO362" s="295"/>
      <c r="AP362" s="295"/>
      <c r="AQ362" s="295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5"/>
      <c r="CA362" s="295"/>
      <c r="CB362" s="295"/>
      <c r="CC362" s="295"/>
      <c r="CD362" s="295"/>
      <c r="CE362" s="295"/>
      <c r="CF362" s="295"/>
      <c r="CG362" s="295"/>
      <c r="CH362" s="292"/>
      <c r="CI362" s="292"/>
      <c r="CJ362" s="293"/>
    </row>
    <row r="363" spans="1:88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5"/>
      <c r="AJ363" s="295"/>
      <c r="AK363" s="295"/>
      <c r="AL363" s="295"/>
      <c r="AM363" s="295"/>
      <c r="AN363" s="295"/>
      <c r="AO363" s="295"/>
      <c r="AP363" s="295"/>
      <c r="AQ363" s="295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5"/>
      <c r="CA363" s="295"/>
      <c r="CB363" s="295"/>
      <c r="CC363" s="295"/>
      <c r="CD363" s="295"/>
      <c r="CE363" s="295"/>
      <c r="CF363" s="295"/>
      <c r="CG363" s="295"/>
      <c r="CH363" s="292"/>
      <c r="CI363" s="292"/>
      <c r="CJ363" s="293"/>
    </row>
    <row r="364" spans="1:88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5"/>
      <c r="AJ364" s="295"/>
      <c r="AK364" s="295"/>
      <c r="AL364" s="295"/>
      <c r="AM364" s="295"/>
      <c r="AN364" s="295"/>
      <c r="AO364" s="295"/>
      <c r="AP364" s="295"/>
      <c r="AQ364" s="295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5"/>
      <c r="CA364" s="295"/>
      <c r="CB364" s="295"/>
      <c r="CC364" s="295"/>
      <c r="CD364" s="295"/>
      <c r="CE364" s="295"/>
      <c r="CF364" s="295"/>
      <c r="CG364" s="295"/>
      <c r="CH364" s="292"/>
      <c r="CI364" s="292"/>
      <c r="CJ364" s="293"/>
    </row>
    <row r="365" spans="1:88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5"/>
      <c r="AJ365" s="295"/>
      <c r="AK365" s="295"/>
      <c r="AL365" s="295"/>
      <c r="AM365" s="295"/>
      <c r="AN365" s="295"/>
      <c r="AO365" s="295"/>
      <c r="AP365" s="295"/>
      <c r="AQ365" s="295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5"/>
      <c r="CA365" s="295"/>
      <c r="CB365" s="295"/>
      <c r="CC365" s="295"/>
      <c r="CD365" s="295"/>
      <c r="CE365" s="295"/>
      <c r="CF365" s="295"/>
      <c r="CG365" s="295"/>
      <c r="CH365" s="292"/>
      <c r="CI365" s="292"/>
      <c r="CJ365" s="293"/>
    </row>
    <row r="366" spans="1:88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5"/>
      <c r="AJ366" s="295"/>
      <c r="AK366" s="295"/>
      <c r="AL366" s="295"/>
      <c r="AM366" s="295"/>
      <c r="AN366" s="295"/>
      <c r="AO366" s="295"/>
      <c r="AP366" s="295"/>
      <c r="AQ366" s="295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5"/>
      <c r="CA366" s="295"/>
      <c r="CB366" s="295"/>
      <c r="CC366" s="295"/>
      <c r="CD366" s="295"/>
      <c r="CE366" s="295"/>
      <c r="CF366" s="295"/>
      <c r="CG366" s="295"/>
      <c r="CH366" s="292"/>
      <c r="CI366" s="292"/>
      <c r="CJ366" s="293"/>
    </row>
    <row r="367" spans="1:88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5"/>
      <c r="AJ367" s="295"/>
      <c r="AK367" s="295"/>
      <c r="AL367" s="295"/>
      <c r="AM367" s="295"/>
      <c r="AN367" s="295"/>
      <c r="AO367" s="295"/>
      <c r="AP367" s="295"/>
      <c r="AQ367" s="295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5"/>
      <c r="CA367" s="295"/>
      <c r="CB367" s="295"/>
      <c r="CC367" s="295"/>
      <c r="CD367" s="295"/>
      <c r="CE367" s="295"/>
      <c r="CF367" s="295"/>
      <c r="CG367" s="295"/>
      <c r="CH367" s="292"/>
      <c r="CI367" s="292"/>
      <c r="CJ367" s="293"/>
    </row>
    <row r="368" spans="1:88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5"/>
      <c r="AJ368" s="295"/>
      <c r="AK368" s="295"/>
      <c r="AL368" s="295"/>
      <c r="AM368" s="295"/>
      <c r="AN368" s="295"/>
      <c r="AO368" s="295"/>
      <c r="AP368" s="295"/>
      <c r="AQ368" s="295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5"/>
      <c r="CA368" s="295"/>
      <c r="CB368" s="295"/>
      <c r="CC368" s="295"/>
      <c r="CD368" s="295"/>
      <c r="CE368" s="295"/>
      <c r="CF368" s="295"/>
      <c r="CG368" s="295"/>
      <c r="CH368" s="292"/>
      <c r="CI368" s="292"/>
      <c r="CJ368" s="293"/>
    </row>
    <row r="369" spans="1:88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5"/>
      <c r="AJ369" s="295"/>
      <c r="AK369" s="295"/>
      <c r="AL369" s="295"/>
      <c r="AM369" s="295"/>
      <c r="AN369" s="295"/>
      <c r="AO369" s="295"/>
      <c r="AP369" s="295"/>
      <c r="AQ369" s="295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5"/>
      <c r="CA369" s="295"/>
      <c r="CB369" s="295"/>
      <c r="CC369" s="295"/>
      <c r="CD369" s="295"/>
      <c r="CE369" s="295"/>
      <c r="CF369" s="295"/>
      <c r="CG369" s="295"/>
      <c r="CH369" s="292"/>
      <c r="CI369" s="292"/>
      <c r="CJ369" s="293"/>
    </row>
    <row r="370" spans="1:88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5"/>
      <c r="AJ370" s="295"/>
      <c r="AK370" s="295"/>
      <c r="AL370" s="295"/>
      <c r="AM370" s="295"/>
      <c r="AN370" s="295"/>
      <c r="AO370" s="295"/>
      <c r="AP370" s="295"/>
      <c r="AQ370" s="295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5"/>
      <c r="CA370" s="295"/>
      <c r="CB370" s="295"/>
      <c r="CC370" s="295"/>
      <c r="CD370" s="295"/>
      <c r="CE370" s="295"/>
      <c r="CF370" s="295"/>
      <c r="CG370" s="295"/>
      <c r="CH370" s="292"/>
      <c r="CI370" s="292"/>
      <c r="CJ370" s="293"/>
    </row>
    <row r="371" spans="1:88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5"/>
      <c r="AJ371" s="295"/>
      <c r="AK371" s="295"/>
      <c r="AL371" s="295"/>
      <c r="AM371" s="295"/>
      <c r="AN371" s="295"/>
      <c r="AO371" s="295"/>
      <c r="AP371" s="295"/>
      <c r="AQ371" s="295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5"/>
      <c r="CA371" s="295"/>
      <c r="CB371" s="295"/>
      <c r="CC371" s="295"/>
      <c r="CD371" s="295"/>
      <c r="CE371" s="295"/>
      <c r="CF371" s="295"/>
      <c r="CG371" s="295"/>
      <c r="CH371" s="292"/>
      <c r="CI371" s="292"/>
      <c r="CJ371" s="293"/>
    </row>
    <row r="372" spans="1:88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5"/>
      <c r="AJ372" s="295"/>
      <c r="AK372" s="295"/>
      <c r="AL372" s="295"/>
      <c r="AM372" s="295"/>
      <c r="AN372" s="295"/>
      <c r="AO372" s="295"/>
      <c r="AP372" s="295"/>
      <c r="AQ372" s="295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5"/>
      <c r="CA372" s="295"/>
      <c r="CB372" s="295"/>
      <c r="CC372" s="295"/>
      <c r="CD372" s="295"/>
      <c r="CE372" s="295"/>
      <c r="CF372" s="295"/>
      <c r="CG372" s="295"/>
      <c r="CH372" s="292"/>
      <c r="CI372" s="292"/>
      <c r="CJ372" s="293"/>
    </row>
    <row r="373" spans="1:88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5"/>
      <c r="AJ373" s="295"/>
      <c r="AK373" s="295"/>
      <c r="AL373" s="295"/>
      <c r="AM373" s="295"/>
      <c r="AN373" s="295"/>
      <c r="AO373" s="295"/>
      <c r="AP373" s="295"/>
      <c r="AQ373" s="295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5"/>
      <c r="CA373" s="295"/>
      <c r="CB373" s="295"/>
      <c r="CC373" s="295"/>
      <c r="CD373" s="295"/>
      <c r="CE373" s="295"/>
      <c r="CF373" s="295"/>
      <c r="CG373" s="295"/>
      <c r="CH373" s="292"/>
      <c r="CI373" s="292"/>
      <c r="CJ373" s="293"/>
    </row>
    <row r="374" spans="1:88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5"/>
      <c r="AJ374" s="295"/>
      <c r="AK374" s="295"/>
      <c r="AL374" s="295"/>
      <c r="AM374" s="295"/>
      <c r="AN374" s="295"/>
      <c r="AO374" s="295"/>
      <c r="AP374" s="295"/>
      <c r="AQ374" s="295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5"/>
      <c r="CA374" s="295"/>
      <c r="CB374" s="295"/>
      <c r="CC374" s="295"/>
      <c r="CD374" s="295"/>
      <c r="CE374" s="295"/>
      <c r="CF374" s="295"/>
      <c r="CG374" s="295"/>
      <c r="CH374" s="292"/>
      <c r="CI374" s="292"/>
      <c r="CJ374" s="293"/>
    </row>
    <row r="375" spans="1:88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5"/>
      <c r="AJ375" s="295"/>
      <c r="AK375" s="295"/>
      <c r="AL375" s="295"/>
      <c r="AM375" s="295"/>
      <c r="AN375" s="295"/>
      <c r="AO375" s="295"/>
      <c r="AP375" s="295"/>
      <c r="AQ375" s="295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5"/>
      <c r="CA375" s="295"/>
      <c r="CB375" s="295"/>
      <c r="CC375" s="295"/>
      <c r="CD375" s="295"/>
      <c r="CE375" s="295"/>
      <c r="CF375" s="295"/>
      <c r="CG375" s="295"/>
      <c r="CH375" s="292"/>
      <c r="CI375" s="292"/>
      <c r="CJ375" s="293"/>
    </row>
    <row r="376" spans="1:88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5"/>
      <c r="AJ376" s="295"/>
      <c r="AK376" s="295"/>
      <c r="AL376" s="295"/>
      <c r="AM376" s="295"/>
      <c r="AN376" s="295"/>
      <c r="AO376" s="295"/>
      <c r="AP376" s="295"/>
      <c r="AQ376" s="295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5"/>
      <c r="CA376" s="295"/>
      <c r="CB376" s="295"/>
      <c r="CC376" s="295"/>
      <c r="CD376" s="295"/>
      <c r="CE376" s="295"/>
      <c r="CF376" s="295"/>
      <c r="CG376" s="295"/>
      <c r="CH376" s="292"/>
      <c r="CI376" s="292"/>
      <c r="CJ376" s="293"/>
    </row>
    <row r="377" spans="1:88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5"/>
      <c r="AJ377" s="295"/>
      <c r="AK377" s="295"/>
      <c r="AL377" s="295"/>
      <c r="AM377" s="295"/>
      <c r="AN377" s="295"/>
      <c r="AO377" s="295"/>
      <c r="AP377" s="295"/>
      <c r="AQ377" s="295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5"/>
      <c r="CA377" s="295"/>
      <c r="CB377" s="295"/>
      <c r="CC377" s="295"/>
      <c r="CD377" s="295"/>
      <c r="CE377" s="295"/>
      <c r="CF377" s="295"/>
      <c r="CG377" s="295"/>
      <c r="CH377" s="292"/>
      <c r="CI377" s="292"/>
      <c r="CJ377" s="293"/>
    </row>
    <row r="378" spans="1:88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5"/>
      <c r="AJ378" s="295"/>
      <c r="AK378" s="295"/>
      <c r="AL378" s="295"/>
      <c r="AM378" s="295"/>
      <c r="AN378" s="295"/>
      <c r="AO378" s="295"/>
      <c r="AP378" s="295"/>
      <c r="AQ378" s="295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5"/>
      <c r="CA378" s="295"/>
      <c r="CB378" s="295"/>
      <c r="CC378" s="295"/>
      <c r="CD378" s="295"/>
      <c r="CE378" s="295"/>
      <c r="CF378" s="295"/>
      <c r="CG378" s="295"/>
      <c r="CH378" s="292"/>
      <c r="CI378" s="292"/>
      <c r="CJ378" s="293"/>
    </row>
    <row r="379" spans="1:88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5"/>
      <c r="AJ379" s="295"/>
      <c r="AK379" s="295"/>
      <c r="AL379" s="295"/>
      <c r="AM379" s="295"/>
      <c r="AN379" s="295"/>
      <c r="AO379" s="295"/>
      <c r="AP379" s="295"/>
      <c r="AQ379" s="295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5"/>
      <c r="CA379" s="295"/>
      <c r="CB379" s="295"/>
      <c r="CC379" s="295"/>
      <c r="CD379" s="295"/>
      <c r="CE379" s="295"/>
      <c r="CF379" s="295"/>
      <c r="CG379" s="295"/>
      <c r="CH379" s="292"/>
      <c r="CI379" s="292"/>
      <c r="CJ379" s="293"/>
    </row>
    <row r="380" spans="1:88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5"/>
      <c r="AJ380" s="295"/>
      <c r="AK380" s="295"/>
      <c r="AL380" s="295"/>
      <c r="AM380" s="295"/>
      <c r="AN380" s="295"/>
      <c r="AO380" s="295"/>
      <c r="AP380" s="295"/>
      <c r="AQ380" s="295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5"/>
      <c r="CA380" s="295"/>
      <c r="CB380" s="295"/>
      <c r="CC380" s="295"/>
      <c r="CD380" s="295"/>
      <c r="CE380" s="295"/>
      <c r="CF380" s="295"/>
      <c r="CG380" s="295"/>
      <c r="CH380" s="292"/>
      <c r="CI380" s="292"/>
      <c r="CJ380" s="293"/>
    </row>
    <row r="381" spans="1:88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5"/>
      <c r="AJ381" s="295"/>
      <c r="AK381" s="295"/>
      <c r="AL381" s="295"/>
      <c r="AM381" s="295"/>
      <c r="AN381" s="295"/>
      <c r="AO381" s="295"/>
      <c r="AP381" s="295"/>
      <c r="AQ381" s="295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5"/>
      <c r="CA381" s="295"/>
      <c r="CB381" s="295"/>
      <c r="CC381" s="295"/>
      <c r="CD381" s="295"/>
      <c r="CE381" s="295"/>
      <c r="CF381" s="295"/>
      <c r="CG381" s="295"/>
      <c r="CH381" s="292"/>
      <c r="CI381" s="292"/>
      <c r="CJ381" s="293"/>
    </row>
    <row r="382" spans="1:88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5"/>
      <c r="AJ382" s="295"/>
      <c r="AK382" s="295"/>
      <c r="AL382" s="295"/>
      <c r="AM382" s="295"/>
      <c r="AN382" s="295"/>
      <c r="AO382" s="295"/>
      <c r="AP382" s="295"/>
      <c r="AQ382" s="295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5"/>
      <c r="CA382" s="295"/>
      <c r="CB382" s="295"/>
      <c r="CC382" s="295"/>
      <c r="CD382" s="295"/>
      <c r="CE382" s="295"/>
      <c r="CF382" s="295"/>
      <c r="CG382" s="295"/>
      <c r="CH382" s="292"/>
      <c r="CI382" s="292"/>
      <c r="CJ382" s="293"/>
    </row>
    <row r="383" spans="1:88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5"/>
      <c r="AJ383" s="295"/>
      <c r="AK383" s="295"/>
      <c r="AL383" s="295"/>
      <c r="AM383" s="295"/>
      <c r="AN383" s="295"/>
      <c r="AO383" s="295"/>
      <c r="AP383" s="295"/>
      <c r="AQ383" s="295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5"/>
      <c r="CA383" s="295"/>
      <c r="CB383" s="295"/>
      <c r="CC383" s="295"/>
      <c r="CD383" s="295"/>
      <c r="CE383" s="295"/>
      <c r="CF383" s="295"/>
      <c r="CG383" s="295"/>
      <c r="CH383" s="292"/>
      <c r="CI383" s="292"/>
      <c r="CJ383" s="293"/>
    </row>
    <row r="384" spans="1:88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5"/>
      <c r="AJ384" s="295"/>
      <c r="AK384" s="295"/>
      <c r="AL384" s="295"/>
      <c r="AM384" s="295"/>
      <c r="AN384" s="295"/>
      <c r="AO384" s="295"/>
      <c r="AP384" s="295"/>
      <c r="AQ384" s="295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5"/>
      <c r="CA384" s="295"/>
      <c r="CB384" s="295"/>
      <c r="CC384" s="295"/>
      <c r="CD384" s="295"/>
      <c r="CE384" s="295"/>
      <c r="CF384" s="295"/>
      <c r="CG384" s="295"/>
      <c r="CH384" s="292"/>
      <c r="CI384" s="292"/>
      <c r="CJ384" s="293"/>
    </row>
    <row r="385" spans="1:88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5"/>
      <c r="AJ385" s="295"/>
      <c r="AK385" s="295"/>
      <c r="AL385" s="295"/>
      <c r="AM385" s="295"/>
      <c r="AN385" s="295"/>
      <c r="AO385" s="295"/>
      <c r="AP385" s="295"/>
      <c r="AQ385" s="295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5"/>
      <c r="CA385" s="295"/>
      <c r="CB385" s="295"/>
      <c r="CC385" s="295"/>
      <c r="CD385" s="295"/>
      <c r="CE385" s="295"/>
      <c r="CF385" s="295"/>
      <c r="CG385" s="295"/>
      <c r="CH385" s="292"/>
      <c r="CI385" s="292"/>
      <c r="CJ385" s="293"/>
    </row>
    <row r="386" spans="1:88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5"/>
      <c r="AJ386" s="295"/>
      <c r="AK386" s="295"/>
      <c r="AL386" s="295"/>
      <c r="AM386" s="295"/>
      <c r="AN386" s="295"/>
      <c r="AO386" s="295"/>
      <c r="AP386" s="295"/>
      <c r="AQ386" s="295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5"/>
      <c r="CA386" s="295"/>
      <c r="CB386" s="295"/>
      <c r="CC386" s="295"/>
      <c r="CD386" s="295"/>
      <c r="CE386" s="295"/>
      <c r="CF386" s="295"/>
      <c r="CG386" s="295"/>
      <c r="CH386" s="292"/>
      <c r="CI386" s="292"/>
      <c r="CJ386" s="293"/>
    </row>
    <row r="387" spans="1:88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5"/>
      <c r="AJ387" s="295"/>
      <c r="AK387" s="295"/>
      <c r="AL387" s="295"/>
      <c r="AM387" s="295"/>
      <c r="AN387" s="295"/>
      <c r="AO387" s="295"/>
      <c r="AP387" s="295"/>
      <c r="AQ387" s="295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5"/>
      <c r="CA387" s="295"/>
      <c r="CB387" s="295"/>
      <c r="CC387" s="295"/>
      <c r="CD387" s="295"/>
      <c r="CE387" s="295"/>
      <c r="CF387" s="295"/>
      <c r="CG387" s="295"/>
      <c r="CH387" s="292"/>
      <c r="CI387" s="292"/>
      <c r="CJ387" s="293"/>
    </row>
    <row r="388" spans="1:88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5"/>
      <c r="AJ388" s="295"/>
      <c r="AK388" s="295"/>
      <c r="AL388" s="295"/>
      <c r="AM388" s="295"/>
      <c r="AN388" s="295"/>
      <c r="AO388" s="295"/>
      <c r="AP388" s="295"/>
      <c r="AQ388" s="295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5"/>
      <c r="CA388" s="295"/>
      <c r="CB388" s="295"/>
      <c r="CC388" s="295"/>
      <c r="CD388" s="295"/>
      <c r="CE388" s="295"/>
      <c r="CF388" s="295"/>
      <c r="CG388" s="295"/>
      <c r="CH388" s="292"/>
      <c r="CI388" s="292"/>
      <c r="CJ388" s="293"/>
    </row>
    <row r="389" spans="1:88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5"/>
      <c r="AJ389" s="295"/>
      <c r="AK389" s="295"/>
      <c r="AL389" s="295"/>
      <c r="AM389" s="295"/>
      <c r="AN389" s="295"/>
      <c r="AO389" s="295"/>
      <c r="AP389" s="295"/>
      <c r="AQ389" s="295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5"/>
      <c r="CA389" s="295"/>
      <c r="CB389" s="295"/>
      <c r="CC389" s="295"/>
      <c r="CD389" s="295"/>
      <c r="CE389" s="295"/>
      <c r="CF389" s="295"/>
      <c r="CG389" s="295"/>
      <c r="CH389" s="292"/>
      <c r="CI389" s="292"/>
      <c r="CJ389" s="293"/>
    </row>
    <row r="390" spans="1:88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5"/>
      <c r="AJ390" s="295"/>
      <c r="AK390" s="295"/>
      <c r="AL390" s="295"/>
      <c r="AM390" s="295"/>
      <c r="AN390" s="295"/>
      <c r="AO390" s="295"/>
      <c r="AP390" s="295"/>
      <c r="AQ390" s="295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5"/>
      <c r="CA390" s="295"/>
      <c r="CB390" s="295"/>
      <c r="CC390" s="295"/>
      <c r="CD390" s="295"/>
      <c r="CE390" s="295"/>
      <c r="CF390" s="295"/>
      <c r="CG390" s="295"/>
      <c r="CH390" s="292"/>
      <c r="CI390" s="292"/>
      <c r="CJ390" s="293"/>
    </row>
    <row r="391" spans="1:88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5"/>
      <c r="AJ391" s="295"/>
      <c r="AK391" s="295"/>
      <c r="AL391" s="295"/>
      <c r="AM391" s="295"/>
      <c r="AN391" s="295"/>
      <c r="AO391" s="295"/>
      <c r="AP391" s="295"/>
      <c r="AQ391" s="295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5"/>
      <c r="CA391" s="295"/>
      <c r="CB391" s="295"/>
      <c r="CC391" s="295"/>
      <c r="CD391" s="295"/>
      <c r="CE391" s="295"/>
      <c r="CF391" s="295"/>
      <c r="CG391" s="295"/>
      <c r="CH391" s="292"/>
      <c r="CI391" s="292"/>
      <c r="CJ391" s="293"/>
    </row>
    <row r="392" spans="1:88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5"/>
      <c r="AJ392" s="295"/>
      <c r="AK392" s="295"/>
      <c r="AL392" s="295"/>
      <c r="AM392" s="295"/>
      <c r="AN392" s="295"/>
      <c r="AO392" s="295"/>
      <c r="AP392" s="295"/>
      <c r="AQ392" s="295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5"/>
      <c r="CA392" s="295"/>
      <c r="CB392" s="295"/>
      <c r="CC392" s="295"/>
      <c r="CD392" s="295"/>
      <c r="CE392" s="295"/>
      <c r="CF392" s="295"/>
      <c r="CG392" s="295"/>
      <c r="CH392" s="292"/>
      <c r="CI392" s="292"/>
      <c r="CJ392" s="293"/>
    </row>
    <row r="393" spans="1:88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5"/>
      <c r="AJ393" s="295"/>
      <c r="AK393" s="295"/>
      <c r="AL393" s="295"/>
      <c r="AM393" s="295"/>
      <c r="AN393" s="295"/>
      <c r="AO393" s="295"/>
      <c r="AP393" s="295"/>
      <c r="AQ393" s="295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5"/>
      <c r="CA393" s="295"/>
      <c r="CB393" s="295"/>
      <c r="CC393" s="295"/>
      <c r="CD393" s="295"/>
      <c r="CE393" s="295"/>
      <c r="CF393" s="295"/>
      <c r="CG393" s="295"/>
      <c r="CH393" s="292"/>
      <c r="CI393" s="292"/>
      <c r="CJ393" s="293"/>
    </row>
    <row r="394" spans="1:88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5"/>
      <c r="AJ394" s="295"/>
      <c r="AK394" s="295"/>
      <c r="AL394" s="295"/>
      <c r="AM394" s="295"/>
      <c r="AN394" s="295"/>
      <c r="AO394" s="295"/>
      <c r="AP394" s="295"/>
      <c r="AQ394" s="295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5"/>
      <c r="CA394" s="295"/>
      <c r="CB394" s="295"/>
      <c r="CC394" s="295"/>
      <c r="CD394" s="295"/>
      <c r="CE394" s="295"/>
      <c r="CF394" s="295"/>
      <c r="CG394" s="295"/>
      <c r="CH394" s="292"/>
      <c r="CI394" s="292"/>
      <c r="CJ394" s="293"/>
    </row>
    <row r="395" spans="1:88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5"/>
      <c r="AJ395" s="295"/>
      <c r="AK395" s="295"/>
      <c r="AL395" s="295"/>
      <c r="AM395" s="295"/>
      <c r="AN395" s="295"/>
      <c r="AO395" s="295"/>
      <c r="AP395" s="295"/>
      <c r="AQ395" s="295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5"/>
      <c r="CA395" s="295"/>
      <c r="CB395" s="295"/>
      <c r="CC395" s="295"/>
      <c r="CD395" s="295"/>
      <c r="CE395" s="295"/>
      <c r="CF395" s="295"/>
      <c r="CG395" s="295"/>
      <c r="CH395" s="292"/>
      <c r="CI395" s="292"/>
      <c r="CJ395" s="293"/>
    </row>
    <row r="396" spans="1:88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5"/>
      <c r="AJ396" s="295"/>
      <c r="AK396" s="295"/>
      <c r="AL396" s="295"/>
      <c r="AM396" s="295"/>
      <c r="AN396" s="295"/>
      <c r="AO396" s="295"/>
      <c r="AP396" s="295"/>
      <c r="AQ396" s="295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5"/>
      <c r="CA396" s="295"/>
      <c r="CB396" s="295"/>
      <c r="CC396" s="295"/>
      <c r="CD396" s="295"/>
      <c r="CE396" s="295"/>
      <c r="CF396" s="295"/>
      <c r="CG396" s="295"/>
      <c r="CH396" s="292"/>
      <c r="CI396" s="292"/>
      <c r="CJ396" s="293"/>
    </row>
    <row r="397" spans="1:88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5"/>
      <c r="AJ397" s="295"/>
      <c r="AK397" s="295"/>
      <c r="AL397" s="295"/>
      <c r="AM397" s="295"/>
      <c r="AN397" s="295"/>
      <c r="AO397" s="295"/>
      <c r="AP397" s="295"/>
      <c r="AQ397" s="295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5"/>
      <c r="CA397" s="295"/>
      <c r="CB397" s="295"/>
      <c r="CC397" s="295"/>
      <c r="CD397" s="295"/>
      <c r="CE397" s="295"/>
      <c r="CF397" s="295"/>
      <c r="CG397" s="295"/>
      <c r="CH397" s="292"/>
      <c r="CI397" s="292"/>
      <c r="CJ397" s="293"/>
    </row>
    <row r="398" spans="1:88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5"/>
      <c r="AJ398" s="295"/>
      <c r="AK398" s="295"/>
      <c r="AL398" s="295"/>
      <c r="AM398" s="295"/>
      <c r="AN398" s="295"/>
      <c r="AO398" s="295"/>
      <c r="AP398" s="295"/>
      <c r="AQ398" s="295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5"/>
      <c r="CA398" s="295"/>
      <c r="CB398" s="295"/>
      <c r="CC398" s="295"/>
      <c r="CD398" s="295"/>
      <c r="CE398" s="295"/>
      <c r="CF398" s="295"/>
      <c r="CG398" s="295"/>
      <c r="CH398" s="292"/>
      <c r="CI398" s="292"/>
      <c r="CJ398" s="293"/>
    </row>
    <row r="399" spans="1:88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5"/>
      <c r="AJ399" s="295"/>
      <c r="AK399" s="295"/>
      <c r="AL399" s="295"/>
      <c r="AM399" s="295"/>
      <c r="AN399" s="295"/>
      <c r="AO399" s="295"/>
      <c r="AP399" s="295"/>
      <c r="AQ399" s="295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5"/>
      <c r="CA399" s="295"/>
      <c r="CB399" s="295"/>
      <c r="CC399" s="295"/>
      <c r="CD399" s="295"/>
      <c r="CE399" s="295"/>
      <c r="CF399" s="295"/>
      <c r="CG399" s="295"/>
      <c r="CH399" s="292"/>
      <c r="CI399" s="292"/>
      <c r="CJ399" s="293"/>
    </row>
    <row r="400" spans="1:88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5"/>
      <c r="AJ400" s="295"/>
      <c r="AK400" s="295"/>
      <c r="AL400" s="295"/>
      <c r="AM400" s="295"/>
      <c r="AN400" s="295"/>
      <c r="AO400" s="295"/>
      <c r="AP400" s="295"/>
      <c r="AQ400" s="295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5"/>
      <c r="CA400" s="295"/>
      <c r="CB400" s="295"/>
      <c r="CC400" s="295"/>
      <c r="CD400" s="295"/>
      <c r="CE400" s="295"/>
      <c r="CF400" s="295"/>
      <c r="CG400" s="295"/>
      <c r="CH400" s="292"/>
      <c r="CI400" s="292"/>
      <c r="CJ400" s="293"/>
    </row>
    <row r="401" spans="1:88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5"/>
      <c r="AJ401" s="295"/>
      <c r="AK401" s="295"/>
      <c r="AL401" s="295"/>
      <c r="AM401" s="295"/>
      <c r="AN401" s="295"/>
      <c r="AO401" s="295"/>
      <c r="AP401" s="295"/>
      <c r="AQ401" s="295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5"/>
      <c r="CA401" s="295"/>
      <c r="CB401" s="295"/>
      <c r="CC401" s="295"/>
      <c r="CD401" s="295"/>
      <c r="CE401" s="295"/>
      <c r="CF401" s="295"/>
      <c r="CG401" s="295"/>
      <c r="CH401" s="292"/>
      <c r="CI401" s="292"/>
      <c r="CJ401" s="293"/>
    </row>
    <row r="402" spans="1:88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5"/>
      <c r="AJ402" s="295"/>
      <c r="AK402" s="295"/>
      <c r="AL402" s="295"/>
      <c r="AM402" s="295"/>
      <c r="AN402" s="295"/>
      <c r="AO402" s="295"/>
      <c r="AP402" s="295"/>
      <c r="AQ402" s="295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5"/>
      <c r="CA402" s="295"/>
      <c r="CB402" s="295"/>
      <c r="CC402" s="295"/>
      <c r="CD402" s="295"/>
      <c r="CE402" s="295"/>
      <c r="CF402" s="295"/>
      <c r="CG402" s="295"/>
      <c r="CH402" s="292"/>
      <c r="CI402" s="292"/>
      <c r="CJ402" s="293"/>
    </row>
    <row r="403" spans="1:88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5"/>
      <c r="AJ403" s="295"/>
      <c r="AK403" s="295"/>
      <c r="AL403" s="295"/>
      <c r="AM403" s="295"/>
      <c r="AN403" s="295"/>
      <c r="AO403" s="295"/>
      <c r="AP403" s="295"/>
      <c r="AQ403" s="295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5"/>
      <c r="CA403" s="295"/>
      <c r="CB403" s="295"/>
      <c r="CC403" s="295"/>
      <c r="CD403" s="295"/>
      <c r="CE403" s="295"/>
      <c r="CF403" s="295"/>
      <c r="CG403" s="295"/>
      <c r="CH403" s="292"/>
      <c r="CI403" s="292"/>
      <c r="CJ403" s="293"/>
    </row>
    <row r="404" spans="1:88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5"/>
      <c r="AJ404" s="295"/>
      <c r="AK404" s="295"/>
      <c r="AL404" s="295"/>
      <c r="AM404" s="295"/>
      <c r="AN404" s="295"/>
      <c r="AO404" s="295"/>
      <c r="AP404" s="295"/>
      <c r="AQ404" s="295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5"/>
      <c r="CA404" s="295"/>
      <c r="CB404" s="295"/>
      <c r="CC404" s="295"/>
      <c r="CD404" s="295"/>
      <c r="CE404" s="295"/>
      <c r="CF404" s="295"/>
      <c r="CG404" s="295"/>
      <c r="CH404" s="292"/>
      <c r="CI404" s="292"/>
      <c r="CJ404" s="293"/>
    </row>
    <row r="405" spans="1:88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5"/>
      <c r="AJ405" s="295"/>
      <c r="AK405" s="295"/>
      <c r="AL405" s="295"/>
      <c r="AM405" s="295"/>
      <c r="AN405" s="295"/>
      <c r="AO405" s="295"/>
      <c r="AP405" s="295"/>
      <c r="AQ405" s="295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5"/>
      <c r="CA405" s="295"/>
      <c r="CB405" s="295"/>
      <c r="CC405" s="295"/>
      <c r="CD405" s="295"/>
      <c r="CE405" s="295"/>
      <c r="CF405" s="295"/>
      <c r="CG405" s="295"/>
      <c r="CH405" s="292"/>
      <c r="CI405" s="292"/>
      <c r="CJ405" s="293"/>
    </row>
    <row r="406" spans="1:88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5"/>
      <c r="AJ406" s="295"/>
      <c r="AK406" s="295"/>
      <c r="AL406" s="295"/>
      <c r="AM406" s="295"/>
      <c r="AN406" s="295"/>
      <c r="AO406" s="295"/>
      <c r="AP406" s="295"/>
      <c r="AQ406" s="295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5"/>
      <c r="CA406" s="295"/>
      <c r="CB406" s="295"/>
      <c r="CC406" s="295"/>
      <c r="CD406" s="295"/>
      <c r="CE406" s="295"/>
      <c r="CF406" s="295"/>
      <c r="CG406" s="295"/>
      <c r="CH406" s="292"/>
      <c r="CI406" s="292"/>
      <c r="CJ406" s="293"/>
    </row>
    <row r="407" spans="1:88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5"/>
      <c r="AJ407" s="295"/>
      <c r="AK407" s="295"/>
      <c r="AL407" s="295"/>
      <c r="AM407" s="295"/>
      <c r="AN407" s="295"/>
      <c r="AO407" s="295"/>
      <c r="AP407" s="295"/>
      <c r="AQ407" s="295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5"/>
      <c r="CA407" s="295"/>
      <c r="CB407" s="295"/>
      <c r="CC407" s="295"/>
      <c r="CD407" s="295"/>
      <c r="CE407" s="295"/>
      <c r="CF407" s="295"/>
      <c r="CG407" s="295"/>
      <c r="CH407" s="292"/>
      <c r="CI407" s="292"/>
      <c r="CJ407" s="293"/>
    </row>
    <row r="408" spans="1:88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5"/>
      <c r="AJ408" s="295"/>
      <c r="AK408" s="295"/>
      <c r="AL408" s="295"/>
      <c r="AM408" s="295"/>
      <c r="AN408" s="295"/>
      <c r="AO408" s="295"/>
      <c r="AP408" s="295"/>
      <c r="AQ408" s="295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5"/>
      <c r="CA408" s="295"/>
      <c r="CB408" s="295"/>
      <c r="CC408" s="295"/>
      <c r="CD408" s="295"/>
      <c r="CE408" s="295"/>
      <c r="CF408" s="295"/>
      <c r="CG408" s="295"/>
      <c r="CH408" s="292"/>
      <c r="CI408" s="292"/>
      <c r="CJ408" s="293"/>
    </row>
    <row r="409" spans="1:88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5"/>
      <c r="AJ409" s="295"/>
      <c r="AK409" s="295"/>
      <c r="AL409" s="295"/>
      <c r="AM409" s="295"/>
      <c r="AN409" s="295"/>
      <c r="AO409" s="295"/>
      <c r="AP409" s="295"/>
      <c r="AQ409" s="295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5"/>
      <c r="CA409" s="295"/>
      <c r="CB409" s="295"/>
      <c r="CC409" s="295"/>
      <c r="CD409" s="295"/>
      <c r="CE409" s="295"/>
      <c r="CF409" s="295"/>
      <c r="CG409" s="295"/>
      <c r="CH409" s="292"/>
      <c r="CI409" s="292"/>
      <c r="CJ409" s="293"/>
    </row>
    <row r="410" spans="1:88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5"/>
      <c r="AJ410" s="295"/>
      <c r="AK410" s="295"/>
      <c r="AL410" s="295"/>
      <c r="AM410" s="295"/>
      <c r="AN410" s="295"/>
      <c r="AO410" s="295"/>
      <c r="AP410" s="295"/>
      <c r="AQ410" s="295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5"/>
      <c r="CA410" s="295"/>
      <c r="CB410" s="295"/>
      <c r="CC410" s="295"/>
      <c r="CD410" s="295"/>
      <c r="CE410" s="295"/>
      <c r="CF410" s="295"/>
      <c r="CG410" s="295"/>
      <c r="CH410" s="292"/>
      <c r="CI410" s="292"/>
      <c r="CJ410" s="293"/>
    </row>
    <row r="411" spans="1:88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5"/>
      <c r="AJ411" s="295"/>
      <c r="AK411" s="295"/>
      <c r="AL411" s="295"/>
      <c r="AM411" s="295"/>
      <c r="AN411" s="295"/>
      <c r="AO411" s="295"/>
      <c r="AP411" s="295"/>
      <c r="AQ411" s="295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5"/>
      <c r="CA411" s="295"/>
      <c r="CB411" s="295"/>
      <c r="CC411" s="295"/>
      <c r="CD411" s="295"/>
      <c r="CE411" s="295"/>
      <c r="CF411" s="295"/>
      <c r="CG411" s="295"/>
      <c r="CH411" s="292"/>
      <c r="CI411" s="292"/>
      <c r="CJ411" s="293"/>
    </row>
    <row r="412" spans="1:88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5"/>
      <c r="AJ412" s="295"/>
      <c r="AK412" s="295"/>
      <c r="AL412" s="295"/>
      <c r="AM412" s="295"/>
      <c r="AN412" s="295"/>
      <c r="AO412" s="295"/>
      <c r="AP412" s="295"/>
      <c r="AQ412" s="295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5"/>
      <c r="CA412" s="295"/>
      <c r="CB412" s="295"/>
      <c r="CC412" s="295"/>
      <c r="CD412" s="295"/>
      <c r="CE412" s="295"/>
      <c r="CF412" s="295"/>
      <c r="CG412" s="295"/>
      <c r="CH412" s="292"/>
      <c r="CI412" s="292"/>
      <c r="CJ412" s="293"/>
    </row>
    <row r="413" spans="1:88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5"/>
      <c r="AJ413" s="295"/>
      <c r="AK413" s="295"/>
      <c r="AL413" s="295"/>
      <c r="AM413" s="295"/>
      <c r="AN413" s="295"/>
      <c r="AO413" s="295"/>
      <c r="AP413" s="295"/>
      <c r="AQ413" s="295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5"/>
      <c r="CA413" s="295"/>
      <c r="CB413" s="295"/>
      <c r="CC413" s="295"/>
      <c r="CD413" s="295"/>
      <c r="CE413" s="295"/>
      <c r="CF413" s="295"/>
      <c r="CG413" s="295"/>
      <c r="CH413" s="292"/>
      <c r="CI413" s="292"/>
      <c r="CJ413" s="293"/>
    </row>
    <row r="414" spans="1:88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5"/>
      <c r="AJ414" s="295"/>
      <c r="AK414" s="295"/>
      <c r="AL414" s="295"/>
      <c r="AM414" s="295"/>
      <c r="AN414" s="295"/>
      <c r="AO414" s="295"/>
      <c r="AP414" s="295"/>
      <c r="AQ414" s="295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5"/>
      <c r="CA414" s="295"/>
      <c r="CB414" s="295"/>
      <c r="CC414" s="295"/>
      <c r="CD414" s="295"/>
      <c r="CE414" s="295"/>
      <c r="CF414" s="295"/>
      <c r="CG414" s="295"/>
      <c r="CH414" s="292"/>
      <c r="CI414" s="292"/>
      <c r="CJ414" s="293"/>
    </row>
    <row r="415" spans="1:88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5"/>
      <c r="AJ415" s="295"/>
      <c r="AK415" s="295"/>
      <c r="AL415" s="295"/>
      <c r="AM415" s="295"/>
      <c r="AN415" s="295"/>
      <c r="AO415" s="295"/>
      <c r="AP415" s="295"/>
      <c r="AQ415" s="295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5"/>
      <c r="CA415" s="295"/>
      <c r="CB415" s="295"/>
      <c r="CC415" s="295"/>
      <c r="CD415" s="295"/>
      <c r="CE415" s="295"/>
      <c r="CF415" s="295"/>
      <c r="CG415" s="295"/>
      <c r="CH415" s="292"/>
      <c r="CI415" s="292"/>
      <c r="CJ415" s="293"/>
    </row>
    <row r="416" spans="1:88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5"/>
      <c r="AJ416" s="295"/>
      <c r="AK416" s="295"/>
      <c r="AL416" s="295"/>
      <c r="AM416" s="295"/>
      <c r="AN416" s="295"/>
      <c r="AO416" s="295"/>
      <c r="AP416" s="295"/>
      <c r="AQ416" s="295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5"/>
      <c r="CA416" s="295"/>
      <c r="CB416" s="295"/>
      <c r="CC416" s="295"/>
      <c r="CD416" s="295"/>
      <c r="CE416" s="295"/>
      <c r="CF416" s="295"/>
      <c r="CG416" s="295"/>
      <c r="CH416" s="292"/>
      <c r="CI416" s="292"/>
      <c r="CJ416" s="293"/>
    </row>
    <row r="417" spans="1:88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5"/>
      <c r="AJ417" s="295"/>
      <c r="AK417" s="295"/>
      <c r="AL417" s="295"/>
      <c r="AM417" s="295"/>
      <c r="AN417" s="295"/>
      <c r="AO417" s="295"/>
      <c r="AP417" s="295"/>
      <c r="AQ417" s="295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5"/>
      <c r="CA417" s="295"/>
      <c r="CB417" s="295"/>
      <c r="CC417" s="295"/>
      <c r="CD417" s="295"/>
      <c r="CE417" s="295"/>
      <c r="CF417" s="295"/>
      <c r="CG417" s="295"/>
      <c r="CH417" s="292"/>
      <c r="CI417" s="292"/>
      <c r="CJ417" s="293"/>
    </row>
    <row r="418" spans="1:88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5"/>
      <c r="AJ418" s="295"/>
      <c r="AK418" s="295"/>
      <c r="AL418" s="295"/>
      <c r="AM418" s="295"/>
      <c r="AN418" s="295"/>
      <c r="AO418" s="295"/>
      <c r="AP418" s="295"/>
      <c r="AQ418" s="295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5"/>
      <c r="CA418" s="295"/>
      <c r="CB418" s="295"/>
      <c r="CC418" s="295"/>
      <c r="CD418" s="295"/>
      <c r="CE418" s="295"/>
      <c r="CF418" s="295"/>
      <c r="CG418" s="295"/>
      <c r="CH418" s="292"/>
      <c r="CI418" s="292"/>
      <c r="CJ418" s="293"/>
    </row>
    <row r="419" spans="1:88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5"/>
      <c r="AJ419" s="295"/>
      <c r="AK419" s="295"/>
      <c r="AL419" s="295"/>
      <c r="AM419" s="295"/>
      <c r="AN419" s="295"/>
      <c r="AO419" s="295"/>
      <c r="AP419" s="295"/>
      <c r="AQ419" s="295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5"/>
      <c r="CA419" s="295"/>
      <c r="CB419" s="295"/>
      <c r="CC419" s="295"/>
      <c r="CD419" s="295"/>
      <c r="CE419" s="295"/>
      <c r="CF419" s="295"/>
      <c r="CG419" s="295"/>
      <c r="CH419" s="292"/>
      <c r="CI419" s="292"/>
      <c r="CJ419" s="293"/>
    </row>
    <row r="420" spans="1:88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5"/>
      <c r="AJ420" s="295"/>
      <c r="AK420" s="295"/>
      <c r="AL420" s="295"/>
      <c r="AM420" s="295"/>
      <c r="AN420" s="295"/>
      <c r="AO420" s="295"/>
      <c r="AP420" s="295"/>
      <c r="AQ420" s="295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5"/>
      <c r="CA420" s="295"/>
      <c r="CB420" s="295"/>
      <c r="CC420" s="295"/>
      <c r="CD420" s="295"/>
      <c r="CE420" s="295"/>
      <c r="CF420" s="295"/>
      <c r="CG420" s="295"/>
      <c r="CH420" s="292"/>
      <c r="CI420" s="292"/>
      <c r="CJ420" s="293"/>
    </row>
    <row r="421" spans="1:88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5"/>
      <c r="AJ421" s="295"/>
      <c r="AK421" s="295"/>
      <c r="AL421" s="295"/>
      <c r="AM421" s="295"/>
      <c r="AN421" s="295"/>
      <c r="AO421" s="295"/>
      <c r="AP421" s="295"/>
      <c r="AQ421" s="295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5"/>
      <c r="CA421" s="295"/>
      <c r="CB421" s="295"/>
      <c r="CC421" s="295"/>
      <c r="CD421" s="295"/>
      <c r="CE421" s="295"/>
      <c r="CF421" s="295"/>
      <c r="CG421" s="295"/>
      <c r="CH421" s="292"/>
      <c r="CI421" s="292"/>
      <c r="CJ421" s="293"/>
    </row>
    <row r="422" spans="1:88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5"/>
      <c r="AJ422" s="295"/>
      <c r="AK422" s="295"/>
      <c r="AL422" s="295"/>
      <c r="AM422" s="295"/>
      <c r="AN422" s="295"/>
      <c r="AO422" s="295"/>
      <c r="AP422" s="295"/>
      <c r="AQ422" s="295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5"/>
      <c r="CA422" s="295"/>
      <c r="CB422" s="295"/>
      <c r="CC422" s="295"/>
      <c r="CD422" s="295"/>
      <c r="CE422" s="295"/>
      <c r="CF422" s="295"/>
      <c r="CG422" s="295"/>
      <c r="CH422" s="292"/>
      <c r="CI422" s="292"/>
      <c r="CJ422" s="293"/>
    </row>
    <row r="423" spans="1:88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5"/>
      <c r="AJ423" s="295"/>
      <c r="AK423" s="295"/>
      <c r="AL423" s="295"/>
      <c r="AM423" s="295"/>
      <c r="AN423" s="295"/>
      <c r="AO423" s="295"/>
      <c r="AP423" s="295"/>
      <c r="AQ423" s="295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5"/>
      <c r="CA423" s="295"/>
      <c r="CB423" s="295"/>
      <c r="CC423" s="295"/>
      <c r="CD423" s="295"/>
      <c r="CE423" s="295"/>
      <c r="CF423" s="295"/>
      <c r="CG423" s="295"/>
      <c r="CH423" s="292"/>
      <c r="CI423" s="292"/>
      <c r="CJ423" s="293"/>
    </row>
    <row r="424" spans="1:88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5"/>
      <c r="AJ424" s="295"/>
      <c r="AK424" s="295"/>
      <c r="AL424" s="295"/>
      <c r="AM424" s="295"/>
      <c r="AN424" s="295"/>
      <c r="AO424" s="295"/>
      <c r="AP424" s="295"/>
      <c r="AQ424" s="295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5"/>
      <c r="CA424" s="295"/>
      <c r="CB424" s="295"/>
      <c r="CC424" s="295"/>
      <c r="CD424" s="295"/>
      <c r="CE424" s="295"/>
      <c r="CF424" s="295"/>
      <c r="CG424" s="295"/>
      <c r="CH424" s="292"/>
      <c r="CI424" s="292"/>
      <c r="CJ424" s="293"/>
    </row>
    <row r="425" spans="1:88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5"/>
      <c r="AJ425" s="295"/>
      <c r="AK425" s="295"/>
      <c r="AL425" s="295"/>
      <c r="AM425" s="295"/>
      <c r="AN425" s="295"/>
      <c r="AO425" s="295"/>
      <c r="AP425" s="295"/>
      <c r="AQ425" s="295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5"/>
      <c r="CA425" s="295"/>
      <c r="CB425" s="295"/>
      <c r="CC425" s="295"/>
      <c r="CD425" s="295"/>
      <c r="CE425" s="295"/>
      <c r="CF425" s="295"/>
      <c r="CG425" s="295"/>
      <c r="CH425" s="292"/>
      <c r="CI425" s="292"/>
      <c r="CJ425" s="293"/>
    </row>
    <row r="426" spans="1:88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5"/>
      <c r="AJ426" s="295"/>
      <c r="AK426" s="295"/>
      <c r="AL426" s="295"/>
      <c r="AM426" s="295"/>
      <c r="AN426" s="295"/>
      <c r="AO426" s="295"/>
      <c r="AP426" s="295"/>
      <c r="AQ426" s="295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5"/>
      <c r="CA426" s="295"/>
      <c r="CB426" s="295"/>
      <c r="CC426" s="295"/>
      <c r="CD426" s="295"/>
      <c r="CE426" s="295"/>
      <c r="CF426" s="295"/>
      <c r="CG426" s="295"/>
      <c r="CH426" s="292"/>
      <c r="CI426" s="292"/>
      <c r="CJ426" s="293"/>
    </row>
    <row r="427" spans="1:88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5"/>
      <c r="AJ427" s="295"/>
      <c r="AK427" s="295"/>
      <c r="AL427" s="295"/>
      <c r="AM427" s="295"/>
      <c r="AN427" s="295"/>
      <c r="AO427" s="295"/>
      <c r="AP427" s="295"/>
      <c r="AQ427" s="295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5"/>
      <c r="CA427" s="295"/>
      <c r="CB427" s="295"/>
      <c r="CC427" s="295"/>
      <c r="CD427" s="295"/>
      <c r="CE427" s="295"/>
      <c r="CF427" s="295"/>
      <c r="CG427" s="295"/>
      <c r="CH427" s="292"/>
      <c r="CI427" s="292"/>
      <c r="CJ427" s="293"/>
    </row>
    <row r="428" spans="1:88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5"/>
      <c r="AJ428" s="295"/>
      <c r="AK428" s="295"/>
      <c r="AL428" s="295"/>
      <c r="AM428" s="295"/>
      <c r="AN428" s="295"/>
      <c r="AO428" s="295"/>
      <c r="AP428" s="295"/>
      <c r="AQ428" s="295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5"/>
      <c r="CA428" s="295"/>
      <c r="CB428" s="295"/>
      <c r="CC428" s="295"/>
      <c r="CD428" s="295"/>
      <c r="CE428" s="295"/>
      <c r="CF428" s="295"/>
      <c r="CG428" s="295"/>
      <c r="CH428" s="292"/>
      <c r="CI428" s="292"/>
      <c r="CJ428" s="293"/>
    </row>
    <row r="429" spans="1:88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5"/>
      <c r="AJ429" s="295"/>
      <c r="AK429" s="295"/>
      <c r="AL429" s="295"/>
      <c r="AM429" s="295"/>
      <c r="AN429" s="295"/>
      <c r="AO429" s="295"/>
      <c r="AP429" s="295"/>
      <c r="AQ429" s="295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5"/>
      <c r="CA429" s="295"/>
      <c r="CB429" s="295"/>
      <c r="CC429" s="295"/>
      <c r="CD429" s="295"/>
      <c r="CE429" s="295"/>
      <c r="CF429" s="295"/>
      <c r="CG429" s="295"/>
      <c r="CH429" s="292"/>
      <c r="CI429" s="292"/>
      <c r="CJ429" s="293"/>
    </row>
    <row r="430" spans="1:88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5"/>
      <c r="AJ430" s="295"/>
      <c r="AK430" s="295"/>
      <c r="AL430" s="295"/>
      <c r="AM430" s="295"/>
      <c r="AN430" s="295"/>
      <c r="AO430" s="295"/>
      <c r="AP430" s="295"/>
      <c r="AQ430" s="295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5"/>
      <c r="CA430" s="295"/>
      <c r="CB430" s="295"/>
      <c r="CC430" s="295"/>
      <c r="CD430" s="295"/>
      <c r="CE430" s="295"/>
      <c r="CF430" s="295"/>
      <c r="CG430" s="295"/>
      <c r="CH430" s="292"/>
      <c r="CI430" s="292"/>
      <c r="CJ430" s="293"/>
    </row>
    <row r="431" spans="1:88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5"/>
      <c r="AJ431" s="295"/>
      <c r="AK431" s="295"/>
      <c r="AL431" s="295"/>
      <c r="AM431" s="295"/>
      <c r="AN431" s="295"/>
      <c r="AO431" s="295"/>
      <c r="AP431" s="295"/>
      <c r="AQ431" s="295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5"/>
      <c r="CA431" s="295"/>
      <c r="CB431" s="295"/>
      <c r="CC431" s="295"/>
      <c r="CD431" s="295"/>
      <c r="CE431" s="295"/>
      <c r="CF431" s="295"/>
      <c r="CG431" s="295"/>
      <c r="CH431" s="292"/>
      <c r="CI431" s="292"/>
      <c r="CJ431" s="293"/>
    </row>
    <row r="432" spans="1:88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5"/>
      <c r="AJ432" s="295"/>
      <c r="AK432" s="295"/>
      <c r="AL432" s="295"/>
      <c r="AM432" s="295"/>
      <c r="AN432" s="295"/>
      <c r="AO432" s="295"/>
      <c r="AP432" s="295"/>
      <c r="AQ432" s="295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5"/>
      <c r="CA432" s="295"/>
      <c r="CB432" s="295"/>
      <c r="CC432" s="295"/>
      <c r="CD432" s="295"/>
      <c r="CE432" s="295"/>
      <c r="CF432" s="295"/>
      <c r="CG432" s="295"/>
      <c r="CH432" s="292"/>
      <c r="CI432" s="292"/>
      <c r="CJ432" s="293"/>
    </row>
    <row r="433" spans="1:88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5"/>
      <c r="AJ433" s="295"/>
      <c r="AK433" s="295"/>
      <c r="AL433" s="295"/>
      <c r="AM433" s="295"/>
      <c r="AN433" s="295"/>
      <c r="AO433" s="295"/>
      <c r="AP433" s="295"/>
      <c r="AQ433" s="295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5"/>
      <c r="CA433" s="295"/>
      <c r="CB433" s="295"/>
      <c r="CC433" s="295"/>
      <c r="CD433" s="295"/>
      <c r="CE433" s="295"/>
      <c r="CF433" s="295"/>
      <c r="CG433" s="295"/>
      <c r="CH433" s="292"/>
      <c r="CI433" s="292"/>
      <c r="CJ433" s="293"/>
    </row>
    <row r="434" spans="1:88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5"/>
      <c r="AJ434" s="295"/>
      <c r="AK434" s="295"/>
      <c r="AL434" s="295"/>
      <c r="AM434" s="295"/>
      <c r="AN434" s="295"/>
      <c r="AO434" s="295"/>
      <c r="AP434" s="295"/>
      <c r="AQ434" s="295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5"/>
      <c r="CA434" s="295"/>
      <c r="CB434" s="295"/>
      <c r="CC434" s="295"/>
      <c r="CD434" s="295"/>
      <c r="CE434" s="295"/>
      <c r="CF434" s="295"/>
      <c r="CG434" s="295"/>
      <c r="CH434" s="292"/>
      <c r="CI434" s="292"/>
      <c r="CJ434" s="293"/>
    </row>
    <row r="435" spans="1:88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5"/>
      <c r="AJ435" s="295"/>
      <c r="AK435" s="295"/>
      <c r="AL435" s="295"/>
      <c r="AM435" s="295"/>
      <c r="AN435" s="295"/>
      <c r="AO435" s="295"/>
      <c r="AP435" s="295"/>
      <c r="AQ435" s="295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5"/>
      <c r="CA435" s="295"/>
      <c r="CB435" s="295"/>
      <c r="CC435" s="295"/>
      <c r="CD435" s="295"/>
      <c r="CE435" s="295"/>
      <c r="CF435" s="295"/>
      <c r="CG435" s="295"/>
      <c r="CH435" s="292"/>
      <c r="CI435" s="292"/>
      <c r="CJ435" s="293"/>
    </row>
    <row r="436" spans="1:88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5"/>
      <c r="AJ436" s="295"/>
      <c r="AK436" s="295"/>
      <c r="AL436" s="295"/>
      <c r="AM436" s="295"/>
      <c r="AN436" s="295"/>
      <c r="AO436" s="295"/>
      <c r="AP436" s="295"/>
      <c r="AQ436" s="295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5"/>
      <c r="CA436" s="295"/>
      <c r="CB436" s="295"/>
      <c r="CC436" s="295"/>
      <c r="CD436" s="295"/>
      <c r="CE436" s="295"/>
      <c r="CF436" s="295"/>
      <c r="CG436" s="295"/>
      <c r="CH436" s="292"/>
      <c r="CI436" s="292"/>
      <c r="CJ436" s="293"/>
    </row>
    <row r="437" spans="1:88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5"/>
      <c r="AJ437" s="295"/>
      <c r="AK437" s="295"/>
      <c r="AL437" s="295"/>
      <c r="AM437" s="295"/>
      <c r="AN437" s="295"/>
      <c r="AO437" s="295"/>
      <c r="AP437" s="295"/>
      <c r="AQ437" s="295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5"/>
      <c r="CA437" s="295"/>
      <c r="CB437" s="295"/>
      <c r="CC437" s="295"/>
      <c r="CD437" s="295"/>
      <c r="CE437" s="295"/>
      <c r="CF437" s="295"/>
      <c r="CG437" s="295"/>
      <c r="CH437" s="292"/>
      <c r="CI437" s="292"/>
      <c r="CJ437" s="293"/>
    </row>
    <row r="438" spans="1:88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5"/>
      <c r="AJ438" s="295"/>
      <c r="AK438" s="295"/>
      <c r="AL438" s="295"/>
      <c r="AM438" s="295"/>
      <c r="AN438" s="295"/>
      <c r="AO438" s="295"/>
      <c r="AP438" s="295"/>
      <c r="AQ438" s="295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5"/>
      <c r="CA438" s="295"/>
      <c r="CB438" s="295"/>
      <c r="CC438" s="295"/>
      <c r="CD438" s="295"/>
      <c r="CE438" s="295"/>
      <c r="CF438" s="295"/>
      <c r="CG438" s="295"/>
      <c r="CH438" s="292"/>
      <c r="CI438" s="292"/>
      <c r="CJ438" s="293"/>
    </row>
    <row r="439" spans="1:88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5"/>
      <c r="AJ439" s="295"/>
      <c r="AK439" s="295"/>
      <c r="AL439" s="295"/>
      <c r="AM439" s="295"/>
      <c r="AN439" s="295"/>
      <c r="AO439" s="295"/>
      <c r="AP439" s="295"/>
      <c r="AQ439" s="295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5"/>
      <c r="CA439" s="295"/>
      <c r="CB439" s="295"/>
      <c r="CC439" s="295"/>
      <c r="CD439" s="295"/>
      <c r="CE439" s="295"/>
      <c r="CF439" s="295"/>
      <c r="CG439" s="295"/>
      <c r="CH439" s="292"/>
      <c r="CI439" s="292"/>
      <c r="CJ439" s="293"/>
    </row>
    <row r="440" spans="1:88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5"/>
      <c r="AJ440" s="295"/>
      <c r="AK440" s="295"/>
      <c r="AL440" s="295"/>
      <c r="AM440" s="295"/>
      <c r="AN440" s="295"/>
      <c r="AO440" s="295"/>
      <c r="AP440" s="295"/>
      <c r="AQ440" s="295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5"/>
      <c r="CA440" s="295"/>
      <c r="CB440" s="295"/>
      <c r="CC440" s="295"/>
      <c r="CD440" s="295"/>
      <c r="CE440" s="295"/>
      <c r="CF440" s="295"/>
      <c r="CG440" s="295"/>
      <c r="CH440" s="292"/>
      <c r="CI440" s="292"/>
      <c r="CJ440" s="293"/>
    </row>
    <row r="441" spans="1:88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5"/>
      <c r="AJ441" s="295"/>
      <c r="AK441" s="295"/>
      <c r="AL441" s="295"/>
      <c r="AM441" s="295"/>
      <c r="AN441" s="295"/>
      <c r="AO441" s="295"/>
      <c r="AP441" s="295"/>
      <c r="AQ441" s="295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5"/>
      <c r="CA441" s="295"/>
      <c r="CB441" s="295"/>
      <c r="CC441" s="295"/>
      <c r="CD441" s="295"/>
      <c r="CE441" s="295"/>
      <c r="CF441" s="295"/>
      <c r="CG441" s="295"/>
      <c r="CH441" s="292"/>
      <c r="CI441" s="292"/>
      <c r="CJ441" s="293"/>
    </row>
    <row r="442" spans="1:88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5"/>
      <c r="AJ442" s="295"/>
      <c r="AK442" s="295"/>
      <c r="AL442" s="295"/>
      <c r="AM442" s="295"/>
      <c r="AN442" s="295"/>
      <c r="AO442" s="295"/>
      <c r="AP442" s="295"/>
      <c r="AQ442" s="295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5"/>
      <c r="CA442" s="295"/>
      <c r="CB442" s="295"/>
      <c r="CC442" s="295"/>
      <c r="CD442" s="295"/>
      <c r="CE442" s="295"/>
      <c r="CF442" s="295"/>
      <c r="CG442" s="295"/>
      <c r="CH442" s="292"/>
      <c r="CI442" s="292"/>
      <c r="CJ442" s="293"/>
    </row>
    <row r="443" spans="1:88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5"/>
      <c r="AJ443" s="295"/>
      <c r="AK443" s="295"/>
      <c r="AL443" s="295"/>
      <c r="AM443" s="295"/>
      <c r="AN443" s="295"/>
      <c r="AO443" s="295"/>
      <c r="AP443" s="295"/>
      <c r="AQ443" s="295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5"/>
      <c r="CA443" s="295"/>
      <c r="CB443" s="295"/>
      <c r="CC443" s="295"/>
      <c r="CD443" s="295"/>
      <c r="CE443" s="295"/>
      <c r="CF443" s="295"/>
      <c r="CG443" s="295"/>
      <c r="CH443" s="292"/>
      <c r="CI443" s="292"/>
      <c r="CJ443" s="293"/>
    </row>
    <row r="444" spans="1:88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5"/>
      <c r="AJ444" s="295"/>
      <c r="AK444" s="295"/>
      <c r="AL444" s="295"/>
      <c r="AM444" s="295"/>
      <c r="AN444" s="295"/>
      <c r="AO444" s="295"/>
      <c r="AP444" s="295"/>
      <c r="AQ444" s="295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5"/>
      <c r="CA444" s="295"/>
      <c r="CB444" s="295"/>
      <c r="CC444" s="295"/>
      <c r="CD444" s="295"/>
      <c r="CE444" s="295"/>
      <c r="CF444" s="295"/>
      <c r="CG444" s="295"/>
      <c r="CH444" s="292"/>
      <c r="CI444" s="292"/>
      <c r="CJ444" s="293"/>
    </row>
    <row r="445" spans="1:88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5"/>
      <c r="AJ445" s="295"/>
      <c r="AK445" s="295"/>
      <c r="AL445" s="295"/>
      <c r="AM445" s="295"/>
      <c r="AN445" s="295"/>
      <c r="AO445" s="295"/>
      <c r="AP445" s="295"/>
      <c r="AQ445" s="295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5"/>
      <c r="CA445" s="295"/>
      <c r="CB445" s="295"/>
      <c r="CC445" s="295"/>
      <c r="CD445" s="295"/>
      <c r="CE445" s="295"/>
      <c r="CF445" s="295"/>
      <c r="CG445" s="295"/>
      <c r="CH445" s="292"/>
      <c r="CI445" s="292"/>
      <c r="CJ445" s="293"/>
    </row>
    <row r="446" spans="1:88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5"/>
      <c r="AJ446" s="295"/>
      <c r="AK446" s="295"/>
      <c r="AL446" s="295"/>
      <c r="AM446" s="295"/>
      <c r="AN446" s="295"/>
      <c r="AO446" s="295"/>
      <c r="AP446" s="295"/>
      <c r="AQ446" s="295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5"/>
      <c r="CA446" s="295"/>
      <c r="CB446" s="295"/>
      <c r="CC446" s="295"/>
      <c r="CD446" s="295"/>
      <c r="CE446" s="295"/>
      <c r="CF446" s="295"/>
      <c r="CG446" s="295"/>
      <c r="CH446" s="292"/>
      <c r="CI446" s="292"/>
      <c r="CJ446" s="293"/>
    </row>
    <row r="447" spans="1:88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5"/>
      <c r="AJ447" s="295"/>
      <c r="AK447" s="295"/>
      <c r="AL447" s="295"/>
      <c r="AM447" s="295"/>
      <c r="AN447" s="295"/>
      <c r="AO447" s="295"/>
      <c r="AP447" s="295"/>
      <c r="AQ447" s="295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5"/>
      <c r="CA447" s="295"/>
      <c r="CB447" s="295"/>
      <c r="CC447" s="295"/>
      <c r="CD447" s="295"/>
      <c r="CE447" s="295"/>
      <c r="CF447" s="295"/>
      <c r="CG447" s="295"/>
      <c r="CH447" s="292"/>
      <c r="CI447" s="292"/>
      <c r="CJ447" s="293"/>
    </row>
    <row r="448" spans="1:88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5"/>
      <c r="AJ448" s="295"/>
      <c r="AK448" s="295"/>
      <c r="AL448" s="295"/>
      <c r="AM448" s="295"/>
      <c r="AN448" s="295"/>
      <c r="AO448" s="295"/>
      <c r="AP448" s="295"/>
      <c r="AQ448" s="295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5"/>
      <c r="CA448" s="295"/>
      <c r="CB448" s="295"/>
      <c r="CC448" s="295"/>
      <c r="CD448" s="295"/>
      <c r="CE448" s="295"/>
      <c r="CF448" s="295"/>
      <c r="CG448" s="295"/>
      <c r="CH448" s="292"/>
      <c r="CI448" s="292"/>
      <c r="CJ448" s="293"/>
    </row>
    <row r="449" spans="1:88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5"/>
      <c r="AJ449" s="295"/>
      <c r="AK449" s="295"/>
      <c r="AL449" s="295"/>
      <c r="AM449" s="295"/>
      <c r="AN449" s="295"/>
      <c r="AO449" s="295"/>
      <c r="AP449" s="295"/>
      <c r="AQ449" s="295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5"/>
      <c r="CA449" s="295"/>
      <c r="CB449" s="295"/>
      <c r="CC449" s="295"/>
      <c r="CD449" s="295"/>
      <c r="CE449" s="295"/>
      <c r="CF449" s="295"/>
      <c r="CG449" s="295"/>
      <c r="CH449" s="292"/>
      <c r="CI449" s="292"/>
      <c r="CJ449" s="293"/>
    </row>
    <row r="450" spans="1:88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5"/>
      <c r="AJ450" s="295"/>
      <c r="AK450" s="295"/>
      <c r="AL450" s="295"/>
      <c r="AM450" s="295"/>
      <c r="AN450" s="295"/>
      <c r="AO450" s="295"/>
      <c r="AP450" s="295"/>
      <c r="AQ450" s="295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5"/>
      <c r="CA450" s="295"/>
      <c r="CB450" s="295"/>
      <c r="CC450" s="295"/>
      <c r="CD450" s="295"/>
      <c r="CE450" s="295"/>
      <c r="CF450" s="295"/>
      <c r="CG450" s="295"/>
      <c r="CH450" s="292"/>
      <c r="CI450" s="292"/>
      <c r="CJ450" s="293"/>
    </row>
    <row r="451" spans="1:88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5"/>
      <c r="AJ451" s="295"/>
      <c r="AK451" s="295"/>
      <c r="AL451" s="295"/>
      <c r="AM451" s="295"/>
      <c r="AN451" s="295"/>
      <c r="AO451" s="295"/>
      <c r="AP451" s="295"/>
      <c r="AQ451" s="295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5"/>
      <c r="CA451" s="295"/>
      <c r="CB451" s="295"/>
      <c r="CC451" s="295"/>
      <c r="CD451" s="295"/>
      <c r="CE451" s="295"/>
      <c r="CF451" s="295"/>
      <c r="CG451" s="295"/>
      <c r="CH451" s="292"/>
      <c r="CI451" s="292"/>
      <c r="CJ451" s="293"/>
    </row>
    <row r="452" spans="1:88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5"/>
      <c r="AJ452" s="295"/>
      <c r="AK452" s="295"/>
      <c r="AL452" s="295"/>
      <c r="AM452" s="295"/>
      <c r="AN452" s="295"/>
      <c r="AO452" s="295"/>
      <c r="AP452" s="295"/>
      <c r="AQ452" s="295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5"/>
      <c r="CA452" s="295"/>
      <c r="CB452" s="295"/>
      <c r="CC452" s="295"/>
      <c r="CD452" s="295"/>
      <c r="CE452" s="295"/>
      <c r="CF452" s="295"/>
      <c r="CG452" s="295"/>
      <c r="CH452" s="292"/>
      <c r="CI452" s="292"/>
      <c r="CJ452" s="293"/>
    </row>
    <row r="453" spans="1:88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5"/>
      <c r="AJ453" s="295"/>
      <c r="AK453" s="295"/>
      <c r="AL453" s="295"/>
      <c r="AM453" s="295"/>
      <c r="AN453" s="295"/>
      <c r="AO453" s="295"/>
      <c r="AP453" s="295"/>
      <c r="AQ453" s="295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5"/>
      <c r="CA453" s="295"/>
      <c r="CB453" s="295"/>
      <c r="CC453" s="295"/>
      <c r="CD453" s="295"/>
      <c r="CE453" s="295"/>
      <c r="CF453" s="295"/>
      <c r="CG453" s="295"/>
      <c r="CH453" s="292"/>
      <c r="CI453" s="292"/>
      <c r="CJ453" s="293"/>
    </row>
    <row r="454" spans="1:88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5"/>
      <c r="AJ454" s="295"/>
      <c r="AK454" s="295"/>
      <c r="AL454" s="295"/>
      <c r="AM454" s="295"/>
      <c r="AN454" s="295"/>
      <c r="AO454" s="295"/>
      <c r="AP454" s="295"/>
      <c r="AQ454" s="295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5"/>
      <c r="CA454" s="295"/>
      <c r="CB454" s="295"/>
      <c r="CC454" s="295"/>
      <c r="CD454" s="295"/>
      <c r="CE454" s="295"/>
      <c r="CF454" s="295"/>
      <c r="CG454" s="295"/>
      <c r="CH454" s="292"/>
      <c r="CI454" s="292"/>
      <c r="CJ454" s="293"/>
    </row>
    <row r="455" spans="1:88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5"/>
      <c r="AJ455" s="295"/>
      <c r="AK455" s="295"/>
      <c r="AL455" s="295"/>
      <c r="AM455" s="295"/>
      <c r="AN455" s="295"/>
      <c r="AO455" s="295"/>
      <c r="AP455" s="295"/>
      <c r="AQ455" s="295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5"/>
      <c r="CA455" s="295"/>
      <c r="CB455" s="295"/>
      <c r="CC455" s="295"/>
      <c r="CD455" s="295"/>
      <c r="CE455" s="295"/>
      <c r="CF455" s="295"/>
      <c r="CG455" s="295"/>
      <c r="CH455" s="292"/>
      <c r="CI455" s="292"/>
      <c r="CJ455" s="293"/>
    </row>
    <row r="456" spans="1:88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5"/>
      <c r="AJ456" s="295"/>
      <c r="AK456" s="295"/>
      <c r="AL456" s="295"/>
      <c r="AM456" s="295"/>
      <c r="AN456" s="295"/>
      <c r="AO456" s="295"/>
      <c r="AP456" s="295"/>
      <c r="AQ456" s="295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5"/>
      <c r="CA456" s="295"/>
      <c r="CB456" s="295"/>
      <c r="CC456" s="295"/>
      <c r="CD456" s="295"/>
      <c r="CE456" s="295"/>
      <c r="CF456" s="295"/>
      <c r="CG456" s="295"/>
      <c r="CH456" s="292"/>
      <c r="CI456" s="292"/>
      <c r="CJ456" s="293"/>
    </row>
    <row r="457" spans="1:88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5"/>
      <c r="AJ457" s="295"/>
      <c r="AK457" s="295"/>
      <c r="AL457" s="295"/>
      <c r="AM457" s="295"/>
      <c r="AN457" s="295"/>
      <c r="AO457" s="295"/>
      <c r="AP457" s="295"/>
      <c r="AQ457" s="295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5"/>
      <c r="CA457" s="295"/>
      <c r="CB457" s="295"/>
      <c r="CC457" s="295"/>
      <c r="CD457" s="295"/>
      <c r="CE457" s="295"/>
      <c r="CF457" s="295"/>
      <c r="CG457" s="295"/>
      <c r="CH457" s="292"/>
      <c r="CI457" s="292"/>
      <c r="CJ457" s="293"/>
    </row>
    <row r="458" spans="1:88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5"/>
      <c r="AJ458" s="295"/>
      <c r="AK458" s="295"/>
      <c r="AL458" s="295"/>
      <c r="AM458" s="295"/>
      <c r="AN458" s="295"/>
      <c r="AO458" s="295"/>
      <c r="AP458" s="295"/>
      <c r="AQ458" s="295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5"/>
      <c r="CA458" s="295"/>
      <c r="CB458" s="295"/>
      <c r="CC458" s="295"/>
      <c r="CD458" s="295"/>
      <c r="CE458" s="295"/>
      <c r="CF458" s="295"/>
      <c r="CG458" s="295"/>
      <c r="CH458" s="292"/>
      <c r="CI458" s="292"/>
      <c r="CJ458" s="293"/>
    </row>
    <row r="459" spans="1:88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5"/>
      <c r="AJ459" s="295"/>
      <c r="AK459" s="295"/>
      <c r="AL459" s="295"/>
      <c r="AM459" s="295"/>
      <c r="AN459" s="295"/>
      <c r="AO459" s="295"/>
      <c r="AP459" s="295"/>
      <c r="AQ459" s="295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5"/>
      <c r="CA459" s="295"/>
      <c r="CB459" s="295"/>
      <c r="CC459" s="295"/>
      <c r="CD459" s="295"/>
      <c r="CE459" s="295"/>
      <c r="CF459" s="295"/>
      <c r="CG459" s="295"/>
      <c r="CH459" s="292"/>
      <c r="CI459" s="292"/>
      <c r="CJ459" s="293"/>
    </row>
    <row r="460" spans="1:88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5"/>
      <c r="AJ460" s="295"/>
      <c r="AK460" s="295"/>
      <c r="AL460" s="295"/>
      <c r="AM460" s="295"/>
      <c r="AN460" s="295"/>
      <c r="AO460" s="295"/>
      <c r="AP460" s="295"/>
      <c r="AQ460" s="295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5"/>
      <c r="CA460" s="295"/>
      <c r="CB460" s="295"/>
      <c r="CC460" s="295"/>
      <c r="CD460" s="295"/>
      <c r="CE460" s="295"/>
      <c r="CF460" s="295"/>
      <c r="CG460" s="295"/>
      <c r="CH460" s="292"/>
      <c r="CI460" s="292"/>
      <c r="CJ460" s="293"/>
    </row>
    <row r="461" spans="1:88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5"/>
      <c r="AJ461" s="295"/>
      <c r="AK461" s="295"/>
      <c r="AL461" s="295"/>
      <c r="AM461" s="295"/>
      <c r="AN461" s="295"/>
      <c r="AO461" s="295"/>
      <c r="AP461" s="295"/>
      <c r="AQ461" s="295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5"/>
      <c r="CA461" s="295"/>
      <c r="CB461" s="295"/>
      <c r="CC461" s="295"/>
      <c r="CD461" s="295"/>
      <c r="CE461" s="295"/>
      <c r="CF461" s="295"/>
      <c r="CG461" s="295"/>
      <c r="CH461" s="292"/>
      <c r="CI461" s="292"/>
      <c r="CJ461" s="293"/>
    </row>
    <row r="462" spans="1:88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5"/>
      <c r="AJ462" s="295"/>
      <c r="AK462" s="295"/>
      <c r="AL462" s="295"/>
      <c r="AM462" s="295"/>
      <c r="AN462" s="295"/>
      <c r="AO462" s="295"/>
      <c r="AP462" s="295"/>
      <c r="AQ462" s="295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5"/>
      <c r="CA462" s="295"/>
      <c r="CB462" s="295"/>
      <c r="CC462" s="295"/>
      <c r="CD462" s="295"/>
      <c r="CE462" s="295"/>
      <c r="CF462" s="295"/>
      <c r="CG462" s="295"/>
      <c r="CH462" s="292"/>
      <c r="CI462" s="292"/>
      <c r="CJ462" s="293"/>
    </row>
    <row r="463" spans="1:88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5"/>
      <c r="AJ463" s="295"/>
      <c r="AK463" s="295"/>
      <c r="AL463" s="295"/>
      <c r="AM463" s="295"/>
      <c r="AN463" s="295"/>
      <c r="AO463" s="295"/>
      <c r="AP463" s="295"/>
      <c r="AQ463" s="295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5"/>
      <c r="CA463" s="295"/>
      <c r="CB463" s="295"/>
      <c r="CC463" s="295"/>
      <c r="CD463" s="295"/>
      <c r="CE463" s="295"/>
      <c r="CF463" s="295"/>
      <c r="CG463" s="295"/>
      <c r="CH463" s="292"/>
      <c r="CI463" s="292"/>
      <c r="CJ463" s="293"/>
    </row>
    <row r="464" spans="1:88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5"/>
      <c r="AJ464" s="295"/>
      <c r="AK464" s="295"/>
      <c r="AL464" s="295"/>
      <c r="AM464" s="295"/>
      <c r="AN464" s="295"/>
      <c r="AO464" s="295"/>
      <c r="AP464" s="295"/>
      <c r="AQ464" s="295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5"/>
      <c r="CA464" s="295"/>
      <c r="CB464" s="295"/>
      <c r="CC464" s="295"/>
      <c r="CD464" s="295"/>
      <c r="CE464" s="295"/>
      <c r="CF464" s="295"/>
      <c r="CG464" s="295"/>
      <c r="CH464" s="292"/>
      <c r="CI464" s="292"/>
      <c r="CJ464" s="293"/>
    </row>
    <row r="465" spans="1:88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5"/>
      <c r="AJ465" s="295"/>
      <c r="AK465" s="295"/>
      <c r="AL465" s="295"/>
      <c r="AM465" s="295"/>
      <c r="AN465" s="295"/>
      <c r="AO465" s="295"/>
      <c r="AP465" s="295"/>
      <c r="AQ465" s="295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5"/>
      <c r="CA465" s="295"/>
      <c r="CB465" s="295"/>
      <c r="CC465" s="295"/>
      <c r="CD465" s="295"/>
      <c r="CE465" s="295"/>
      <c r="CF465" s="295"/>
      <c r="CG465" s="295"/>
      <c r="CH465" s="292"/>
      <c r="CI465" s="292"/>
      <c r="CJ465" s="293"/>
    </row>
    <row r="466" spans="1:88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5"/>
      <c r="AJ466" s="295"/>
      <c r="AK466" s="295"/>
      <c r="AL466" s="295"/>
      <c r="AM466" s="295"/>
      <c r="AN466" s="295"/>
      <c r="AO466" s="295"/>
      <c r="AP466" s="295"/>
      <c r="AQ466" s="295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5"/>
      <c r="CA466" s="295"/>
      <c r="CB466" s="295"/>
      <c r="CC466" s="295"/>
      <c r="CD466" s="295"/>
      <c r="CE466" s="295"/>
      <c r="CF466" s="295"/>
      <c r="CG466" s="295"/>
      <c r="CH466" s="292"/>
      <c r="CI466" s="292"/>
      <c r="CJ466" s="293"/>
    </row>
    <row r="467" spans="1:88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5"/>
      <c r="AJ467" s="295"/>
      <c r="AK467" s="295"/>
      <c r="AL467" s="295"/>
      <c r="AM467" s="295"/>
      <c r="AN467" s="295"/>
      <c r="AO467" s="295"/>
      <c r="AP467" s="295"/>
      <c r="AQ467" s="295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5"/>
      <c r="CA467" s="295"/>
      <c r="CB467" s="295"/>
      <c r="CC467" s="295"/>
      <c r="CD467" s="295"/>
      <c r="CE467" s="295"/>
      <c r="CF467" s="295"/>
      <c r="CG467" s="295"/>
      <c r="CH467" s="292"/>
      <c r="CI467" s="292"/>
      <c r="CJ467" s="293"/>
    </row>
    <row r="468" spans="1:88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5"/>
      <c r="AJ468" s="295"/>
      <c r="AK468" s="295"/>
      <c r="AL468" s="295"/>
      <c r="AM468" s="295"/>
      <c r="AN468" s="295"/>
      <c r="AO468" s="295"/>
      <c r="AP468" s="295"/>
      <c r="AQ468" s="295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5"/>
      <c r="CA468" s="295"/>
      <c r="CB468" s="295"/>
      <c r="CC468" s="295"/>
      <c r="CD468" s="295"/>
      <c r="CE468" s="295"/>
      <c r="CF468" s="295"/>
      <c r="CG468" s="295"/>
      <c r="CH468" s="292"/>
      <c r="CI468" s="292"/>
      <c r="CJ468" s="293"/>
    </row>
    <row r="469" spans="1:88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5"/>
      <c r="AJ469" s="295"/>
      <c r="AK469" s="295"/>
      <c r="AL469" s="295"/>
      <c r="AM469" s="295"/>
      <c r="AN469" s="295"/>
      <c r="AO469" s="295"/>
      <c r="AP469" s="295"/>
      <c r="AQ469" s="295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5"/>
      <c r="CA469" s="295"/>
      <c r="CB469" s="295"/>
      <c r="CC469" s="295"/>
      <c r="CD469" s="295"/>
      <c r="CE469" s="295"/>
      <c r="CF469" s="295"/>
      <c r="CG469" s="295"/>
      <c r="CH469" s="292"/>
      <c r="CI469" s="292"/>
      <c r="CJ469" s="293"/>
    </row>
    <row r="470" spans="1:88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5"/>
      <c r="AJ470" s="295"/>
      <c r="AK470" s="295"/>
      <c r="AL470" s="295"/>
      <c r="AM470" s="295"/>
      <c r="AN470" s="295"/>
      <c r="AO470" s="295"/>
      <c r="AP470" s="295"/>
      <c r="AQ470" s="295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5"/>
      <c r="CA470" s="295"/>
      <c r="CB470" s="295"/>
      <c r="CC470" s="295"/>
      <c r="CD470" s="295"/>
      <c r="CE470" s="295"/>
      <c r="CF470" s="295"/>
      <c r="CG470" s="295"/>
      <c r="CH470" s="292"/>
      <c r="CI470" s="292"/>
      <c r="CJ470" s="293"/>
    </row>
    <row r="471" spans="1:88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5"/>
      <c r="AJ471" s="295"/>
      <c r="AK471" s="295"/>
      <c r="AL471" s="295"/>
      <c r="AM471" s="295"/>
      <c r="AN471" s="295"/>
      <c r="AO471" s="295"/>
      <c r="AP471" s="295"/>
      <c r="AQ471" s="295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5"/>
      <c r="CA471" s="295"/>
      <c r="CB471" s="295"/>
      <c r="CC471" s="295"/>
      <c r="CD471" s="295"/>
      <c r="CE471" s="295"/>
      <c r="CF471" s="295"/>
      <c r="CG471" s="295"/>
      <c r="CH471" s="292"/>
      <c r="CI471" s="292"/>
      <c r="CJ471" s="293"/>
    </row>
    <row r="472" spans="1:88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5"/>
      <c r="AJ472" s="295"/>
      <c r="AK472" s="295"/>
      <c r="AL472" s="295"/>
      <c r="AM472" s="295"/>
      <c r="AN472" s="295"/>
      <c r="AO472" s="295"/>
      <c r="AP472" s="295"/>
      <c r="AQ472" s="295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5"/>
      <c r="CA472" s="295"/>
      <c r="CB472" s="295"/>
      <c r="CC472" s="295"/>
      <c r="CD472" s="295"/>
      <c r="CE472" s="295"/>
      <c r="CF472" s="295"/>
      <c r="CG472" s="295"/>
      <c r="CH472" s="292"/>
      <c r="CI472" s="292"/>
      <c r="CJ472" s="293"/>
    </row>
    <row r="473" spans="1:88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5"/>
      <c r="AJ473" s="295"/>
      <c r="AK473" s="295"/>
      <c r="AL473" s="295"/>
      <c r="AM473" s="295"/>
      <c r="AN473" s="295"/>
      <c r="AO473" s="295"/>
      <c r="AP473" s="295"/>
      <c r="AQ473" s="295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5"/>
      <c r="CA473" s="295"/>
      <c r="CB473" s="295"/>
      <c r="CC473" s="295"/>
      <c r="CD473" s="295"/>
      <c r="CE473" s="295"/>
      <c r="CF473" s="295"/>
      <c r="CG473" s="295"/>
      <c r="CH473" s="292"/>
      <c r="CI473" s="292"/>
      <c r="CJ473" s="293"/>
    </row>
    <row r="474" spans="1:88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5"/>
      <c r="AJ474" s="295"/>
      <c r="AK474" s="295"/>
      <c r="AL474" s="295"/>
      <c r="AM474" s="295"/>
      <c r="AN474" s="295"/>
      <c r="AO474" s="295"/>
      <c r="AP474" s="295"/>
      <c r="AQ474" s="295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5"/>
      <c r="CA474" s="295"/>
      <c r="CB474" s="295"/>
      <c r="CC474" s="295"/>
      <c r="CD474" s="295"/>
      <c r="CE474" s="295"/>
      <c r="CF474" s="295"/>
      <c r="CG474" s="295"/>
      <c r="CH474" s="292"/>
      <c r="CI474" s="292"/>
      <c r="CJ474" s="293"/>
    </row>
    <row r="475" spans="1:88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5"/>
      <c r="AJ475" s="295"/>
      <c r="AK475" s="295"/>
      <c r="AL475" s="295"/>
      <c r="AM475" s="295"/>
      <c r="AN475" s="295"/>
      <c r="AO475" s="295"/>
      <c r="AP475" s="295"/>
      <c r="AQ475" s="295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5"/>
      <c r="CA475" s="295"/>
      <c r="CB475" s="295"/>
      <c r="CC475" s="295"/>
      <c r="CD475" s="295"/>
      <c r="CE475" s="295"/>
      <c r="CF475" s="295"/>
      <c r="CG475" s="295"/>
      <c r="CH475" s="292"/>
      <c r="CI475" s="292"/>
      <c r="CJ475" s="293"/>
    </row>
    <row r="476" spans="1:88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5"/>
      <c r="AJ476" s="295"/>
      <c r="AK476" s="295"/>
      <c r="AL476" s="295"/>
      <c r="AM476" s="295"/>
      <c r="AN476" s="295"/>
      <c r="AO476" s="295"/>
      <c r="AP476" s="295"/>
      <c r="AQ476" s="295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5"/>
      <c r="CA476" s="295"/>
      <c r="CB476" s="295"/>
      <c r="CC476" s="295"/>
      <c r="CD476" s="295"/>
      <c r="CE476" s="295"/>
      <c r="CF476" s="295"/>
      <c r="CG476" s="295"/>
      <c r="CH476" s="292"/>
      <c r="CI476" s="292"/>
      <c r="CJ476" s="293"/>
    </row>
    <row r="477" spans="1:88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5"/>
      <c r="AJ477" s="295"/>
      <c r="AK477" s="295"/>
      <c r="AL477" s="295"/>
      <c r="AM477" s="295"/>
      <c r="AN477" s="295"/>
      <c r="AO477" s="295"/>
      <c r="AP477" s="295"/>
      <c r="AQ477" s="295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5"/>
      <c r="CA477" s="295"/>
      <c r="CB477" s="295"/>
      <c r="CC477" s="295"/>
      <c r="CD477" s="295"/>
      <c r="CE477" s="295"/>
      <c r="CF477" s="295"/>
      <c r="CG477" s="295"/>
      <c r="CH477" s="292"/>
      <c r="CI477" s="292"/>
      <c r="CJ477" s="293"/>
    </row>
    <row r="478" spans="1:88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5"/>
      <c r="AJ478" s="295"/>
      <c r="AK478" s="295"/>
      <c r="AL478" s="295"/>
      <c r="AM478" s="295"/>
      <c r="AN478" s="295"/>
      <c r="AO478" s="295"/>
      <c r="AP478" s="295"/>
      <c r="AQ478" s="295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5"/>
      <c r="CA478" s="295"/>
      <c r="CB478" s="295"/>
      <c r="CC478" s="295"/>
      <c r="CD478" s="295"/>
      <c r="CE478" s="295"/>
      <c r="CF478" s="295"/>
      <c r="CG478" s="295"/>
      <c r="CH478" s="292"/>
      <c r="CI478" s="292"/>
      <c r="CJ478" s="293"/>
    </row>
    <row r="479" spans="1:88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5"/>
      <c r="AJ479" s="295"/>
      <c r="AK479" s="295"/>
      <c r="AL479" s="295"/>
      <c r="AM479" s="295"/>
      <c r="AN479" s="295"/>
      <c r="AO479" s="295"/>
      <c r="AP479" s="295"/>
      <c r="AQ479" s="295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5"/>
      <c r="CA479" s="295"/>
      <c r="CB479" s="295"/>
      <c r="CC479" s="295"/>
      <c r="CD479" s="295"/>
      <c r="CE479" s="295"/>
      <c r="CF479" s="295"/>
      <c r="CG479" s="295"/>
      <c r="CH479" s="292"/>
      <c r="CI479" s="292"/>
      <c r="CJ479" s="293"/>
    </row>
    <row r="480" spans="1:88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5"/>
      <c r="AJ480" s="295"/>
      <c r="AK480" s="295"/>
      <c r="AL480" s="295"/>
      <c r="AM480" s="295"/>
      <c r="AN480" s="295"/>
      <c r="AO480" s="295"/>
      <c r="AP480" s="295"/>
      <c r="AQ480" s="295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5"/>
      <c r="CA480" s="295"/>
      <c r="CB480" s="295"/>
      <c r="CC480" s="295"/>
      <c r="CD480" s="295"/>
      <c r="CE480" s="295"/>
      <c r="CF480" s="295"/>
      <c r="CG480" s="295"/>
      <c r="CH480" s="292"/>
      <c r="CI480" s="292"/>
      <c r="CJ480" s="293"/>
    </row>
    <row r="481" spans="1:88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5"/>
      <c r="AJ481" s="295"/>
      <c r="AK481" s="295"/>
      <c r="AL481" s="295"/>
      <c r="AM481" s="295"/>
      <c r="AN481" s="295"/>
      <c r="AO481" s="295"/>
      <c r="AP481" s="295"/>
      <c r="AQ481" s="295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5"/>
      <c r="CA481" s="295"/>
      <c r="CB481" s="295"/>
      <c r="CC481" s="295"/>
      <c r="CD481" s="295"/>
      <c r="CE481" s="295"/>
      <c r="CF481" s="295"/>
      <c r="CG481" s="295"/>
      <c r="CH481" s="292"/>
      <c r="CI481" s="292"/>
      <c r="CJ481" s="293"/>
    </row>
    <row r="482" spans="1:88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5"/>
      <c r="AJ482" s="295"/>
      <c r="AK482" s="295"/>
      <c r="AL482" s="295"/>
      <c r="AM482" s="295"/>
      <c r="AN482" s="295"/>
      <c r="AO482" s="295"/>
      <c r="AP482" s="295"/>
      <c r="AQ482" s="295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5"/>
      <c r="CA482" s="295"/>
      <c r="CB482" s="295"/>
      <c r="CC482" s="295"/>
      <c r="CD482" s="295"/>
      <c r="CE482" s="295"/>
      <c r="CF482" s="295"/>
      <c r="CG482" s="295"/>
      <c r="CH482" s="292"/>
      <c r="CI482" s="292"/>
      <c r="CJ482" s="293"/>
    </row>
    <row r="483" spans="1:88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5"/>
      <c r="AJ483" s="295"/>
      <c r="AK483" s="295"/>
      <c r="AL483" s="295"/>
      <c r="AM483" s="295"/>
      <c r="AN483" s="295"/>
      <c r="AO483" s="295"/>
      <c r="AP483" s="295"/>
      <c r="AQ483" s="295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5"/>
      <c r="CA483" s="295"/>
      <c r="CB483" s="295"/>
      <c r="CC483" s="295"/>
      <c r="CD483" s="295"/>
      <c r="CE483" s="295"/>
      <c r="CF483" s="295"/>
      <c r="CG483" s="295"/>
      <c r="CH483" s="292"/>
      <c r="CI483" s="292"/>
      <c r="CJ483" s="293"/>
    </row>
    <row r="484" spans="1:88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5"/>
      <c r="AJ484" s="295"/>
      <c r="AK484" s="295"/>
      <c r="AL484" s="295"/>
      <c r="AM484" s="295"/>
      <c r="AN484" s="295"/>
      <c r="AO484" s="295"/>
      <c r="AP484" s="295"/>
      <c r="AQ484" s="295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5"/>
      <c r="CA484" s="295"/>
      <c r="CB484" s="295"/>
      <c r="CC484" s="295"/>
      <c r="CD484" s="295"/>
      <c r="CE484" s="295"/>
      <c r="CF484" s="295"/>
      <c r="CG484" s="295"/>
      <c r="CH484" s="292"/>
      <c r="CI484" s="292"/>
      <c r="CJ484" s="293"/>
    </row>
    <row r="485" spans="1:88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5"/>
      <c r="AJ485" s="295"/>
      <c r="AK485" s="295"/>
      <c r="AL485" s="295"/>
      <c r="AM485" s="295"/>
      <c r="AN485" s="295"/>
      <c r="AO485" s="295"/>
      <c r="AP485" s="295"/>
      <c r="AQ485" s="295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5"/>
      <c r="CA485" s="295"/>
      <c r="CB485" s="295"/>
      <c r="CC485" s="295"/>
      <c r="CD485" s="295"/>
      <c r="CE485" s="295"/>
      <c r="CF485" s="295"/>
      <c r="CG485" s="295"/>
      <c r="CH485" s="292"/>
      <c r="CI485" s="292"/>
      <c r="CJ485" s="293"/>
    </row>
    <row r="486" spans="1:88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5"/>
      <c r="AJ486" s="295"/>
      <c r="AK486" s="295"/>
      <c r="AL486" s="295"/>
      <c r="AM486" s="295"/>
      <c r="AN486" s="295"/>
      <c r="AO486" s="295"/>
      <c r="AP486" s="295"/>
      <c r="AQ486" s="295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5"/>
      <c r="CA486" s="295"/>
      <c r="CB486" s="295"/>
      <c r="CC486" s="295"/>
      <c r="CD486" s="295"/>
      <c r="CE486" s="295"/>
      <c r="CF486" s="295"/>
      <c r="CG486" s="295"/>
      <c r="CH486" s="292"/>
      <c r="CI486" s="292"/>
      <c r="CJ486" s="293"/>
    </row>
    <row r="487" spans="1:88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5"/>
      <c r="AJ487" s="295"/>
      <c r="AK487" s="295"/>
      <c r="AL487" s="295"/>
      <c r="AM487" s="295"/>
      <c r="AN487" s="295"/>
      <c r="AO487" s="295"/>
      <c r="AP487" s="295"/>
      <c r="AQ487" s="295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5"/>
      <c r="CA487" s="295"/>
      <c r="CB487" s="295"/>
      <c r="CC487" s="295"/>
      <c r="CD487" s="295"/>
      <c r="CE487" s="295"/>
      <c r="CF487" s="295"/>
      <c r="CG487" s="295"/>
      <c r="CH487" s="292"/>
      <c r="CI487" s="292"/>
      <c r="CJ487" s="293"/>
    </row>
    <row r="488" spans="1:88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5"/>
      <c r="AJ488" s="295"/>
      <c r="AK488" s="295"/>
      <c r="AL488" s="295"/>
      <c r="AM488" s="295"/>
      <c r="AN488" s="295"/>
      <c r="AO488" s="295"/>
      <c r="AP488" s="295"/>
      <c r="AQ488" s="295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5"/>
      <c r="CA488" s="295"/>
      <c r="CB488" s="295"/>
      <c r="CC488" s="295"/>
      <c r="CD488" s="295"/>
      <c r="CE488" s="295"/>
      <c r="CF488" s="295"/>
      <c r="CG488" s="295"/>
      <c r="CH488" s="292"/>
      <c r="CI488" s="292"/>
      <c r="CJ488" s="293"/>
    </row>
    <row r="489" spans="1:88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5"/>
      <c r="AJ489" s="295"/>
      <c r="AK489" s="295"/>
      <c r="AL489" s="295"/>
      <c r="AM489" s="295"/>
      <c r="AN489" s="295"/>
      <c r="AO489" s="295"/>
      <c r="AP489" s="295"/>
      <c r="AQ489" s="295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5"/>
      <c r="CA489" s="295"/>
      <c r="CB489" s="295"/>
      <c r="CC489" s="295"/>
      <c r="CD489" s="295"/>
      <c r="CE489" s="295"/>
      <c r="CF489" s="295"/>
      <c r="CG489" s="295"/>
      <c r="CH489" s="292"/>
      <c r="CI489" s="292"/>
      <c r="CJ489" s="293"/>
    </row>
    <row r="490" spans="1:88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5"/>
      <c r="AJ490" s="295"/>
      <c r="AK490" s="295"/>
      <c r="AL490" s="295"/>
      <c r="AM490" s="295"/>
      <c r="AN490" s="295"/>
      <c r="AO490" s="295"/>
      <c r="AP490" s="295"/>
      <c r="AQ490" s="295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5"/>
      <c r="CA490" s="295"/>
      <c r="CB490" s="295"/>
      <c r="CC490" s="295"/>
      <c r="CD490" s="295"/>
      <c r="CE490" s="295"/>
      <c r="CF490" s="295"/>
      <c r="CG490" s="295"/>
      <c r="CH490" s="292"/>
      <c r="CI490" s="292"/>
      <c r="CJ490" s="293"/>
    </row>
    <row r="491" spans="1:88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5"/>
      <c r="AJ491" s="295"/>
      <c r="AK491" s="295"/>
      <c r="AL491" s="295"/>
      <c r="AM491" s="295"/>
      <c r="AN491" s="295"/>
      <c r="AO491" s="295"/>
      <c r="AP491" s="295"/>
      <c r="AQ491" s="295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5"/>
      <c r="CA491" s="295"/>
      <c r="CB491" s="295"/>
      <c r="CC491" s="295"/>
      <c r="CD491" s="295"/>
      <c r="CE491" s="295"/>
      <c r="CF491" s="295"/>
      <c r="CG491" s="295"/>
      <c r="CH491" s="292"/>
      <c r="CI491" s="292"/>
      <c r="CJ491" s="293"/>
    </row>
    <row r="492" spans="1:88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5"/>
      <c r="AJ492" s="295"/>
      <c r="AK492" s="295"/>
      <c r="AL492" s="295"/>
      <c r="AM492" s="295"/>
      <c r="AN492" s="295"/>
      <c r="AO492" s="295"/>
      <c r="AP492" s="295"/>
      <c r="AQ492" s="295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5"/>
      <c r="CA492" s="295"/>
      <c r="CB492" s="295"/>
      <c r="CC492" s="295"/>
      <c r="CD492" s="295"/>
      <c r="CE492" s="295"/>
      <c r="CF492" s="295"/>
      <c r="CG492" s="295"/>
      <c r="CH492" s="292"/>
      <c r="CI492" s="292"/>
      <c r="CJ492" s="293"/>
    </row>
    <row r="493" spans="1:88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5"/>
      <c r="AJ493" s="295"/>
      <c r="AK493" s="295"/>
      <c r="AL493" s="295"/>
      <c r="AM493" s="295"/>
      <c r="AN493" s="295"/>
      <c r="AO493" s="295"/>
      <c r="AP493" s="295"/>
      <c r="AQ493" s="295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5"/>
      <c r="CA493" s="295"/>
      <c r="CB493" s="295"/>
      <c r="CC493" s="295"/>
      <c r="CD493" s="295"/>
      <c r="CE493" s="295"/>
      <c r="CF493" s="295"/>
      <c r="CG493" s="295"/>
      <c r="CH493" s="292"/>
      <c r="CI493" s="292"/>
      <c r="CJ493" s="293"/>
    </row>
    <row r="494" spans="1:88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5"/>
      <c r="AJ494" s="295"/>
      <c r="AK494" s="295"/>
      <c r="AL494" s="295"/>
      <c r="AM494" s="295"/>
      <c r="AN494" s="295"/>
      <c r="AO494" s="295"/>
      <c r="AP494" s="295"/>
      <c r="AQ494" s="295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5"/>
      <c r="CA494" s="295"/>
      <c r="CB494" s="295"/>
      <c r="CC494" s="295"/>
      <c r="CD494" s="295"/>
      <c r="CE494" s="295"/>
      <c r="CF494" s="295"/>
      <c r="CG494" s="295"/>
      <c r="CH494" s="292"/>
      <c r="CI494" s="292"/>
      <c r="CJ494" s="293"/>
    </row>
    <row r="495" spans="1:88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5"/>
      <c r="AJ495" s="295"/>
      <c r="AK495" s="295"/>
      <c r="AL495" s="295"/>
      <c r="AM495" s="295"/>
      <c r="AN495" s="295"/>
      <c r="AO495" s="295"/>
      <c r="AP495" s="295"/>
      <c r="AQ495" s="295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5"/>
      <c r="CA495" s="295"/>
      <c r="CB495" s="295"/>
      <c r="CC495" s="295"/>
      <c r="CD495" s="295"/>
      <c r="CE495" s="295"/>
      <c r="CF495" s="295"/>
      <c r="CG495" s="295"/>
      <c r="CH495" s="292"/>
      <c r="CI495" s="292"/>
      <c r="CJ495" s="293"/>
    </row>
    <row r="496" spans="1:88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5"/>
      <c r="AJ496" s="295"/>
      <c r="AK496" s="295"/>
      <c r="AL496" s="295"/>
      <c r="AM496" s="295"/>
      <c r="AN496" s="295"/>
      <c r="AO496" s="295"/>
      <c r="AP496" s="295"/>
      <c r="AQ496" s="295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5"/>
      <c r="CA496" s="295"/>
      <c r="CB496" s="295"/>
      <c r="CC496" s="295"/>
      <c r="CD496" s="295"/>
      <c r="CE496" s="295"/>
      <c r="CF496" s="295"/>
      <c r="CG496" s="295"/>
      <c r="CH496" s="292"/>
      <c r="CI496" s="292"/>
      <c r="CJ496" s="293"/>
    </row>
    <row r="497" spans="1:88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5"/>
      <c r="AJ497" s="295"/>
      <c r="AK497" s="295"/>
      <c r="AL497" s="295"/>
      <c r="AM497" s="295"/>
      <c r="AN497" s="295"/>
      <c r="AO497" s="295"/>
      <c r="AP497" s="295"/>
      <c r="AQ497" s="295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5"/>
      <c r="CA497" s="295"/>
      <c r="CB497" s="295"/>
      <c r="CC497" s="295"/>
      <c r="CD497" s="295"/>
      <c r="CE497" s="295"/>
      <c r="CF497" s="295"/>
      <c r="CG497" s="295"/>
      <c r="CH497" s="292"/>
      <c r="CI497" s="292"/>
      <c r="CJ497" s="293"/>
    </row>
    <row r="498" spans="1:88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5"/>
      <c r="AJ498" s="295"/>
      <c r="AK498" s="295"/>
      <c r="AL498" s="295"/>
      <c r="AM498" s="295"/>
      <c r="AN498" s="295"/>
      <c r="AO498" s="295"/>
      <c r="AP498" s="295"/>
      <c r="AQ498" s="295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5"/>
      <c r="CA498" s="295"/>
      <c r="CB498" s="295"/>
      <c r="CC498" s="295"/>
      <c r="CD498" s="295"/>
      <c r="CE498" s="295"/>
      <c r="CF498" s="295"/>
      <c r="CG498" s="295"/>
      <c r="CH498" s="292"/>
      <c r="CI498" s="292"/>
      <c r="CJ498" s="293"/>
    </row>
    <row r="499" spans="1:88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5"/>
      <c r="AJ499" s="295"/>
      <c r="AK499" s="295"/>
      <c r="AL499" s="295"/>
      <c r="AM499" s="295"/>
      <c r="AN499" s="295"/>
      <c r="AO499" s="295"/>
      <c r="AP499" s="295"/>
      <c r="AQ499" s="295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5"/>
      <c r="CA499" s="295"/>
      <c r="CB499" s="295"/>
      <c r="CC499" s="295"/>
      <c r="CD499" s="295"/>
      <c r="CE499" s="295"/>
      <c r="CF499" s="295"/>
      <c r="CG499" s="295"/>
      <c r="CH499" s="292"/>
      <c r="CI499" s="292"/>
      <c r="CJ499" s="293"/>
    </row>
    <row r="500" spans="1:88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5"/>
      <c r="AJ500" s="295"/>
      <c r="AK500" s="295"/>
      <c r="AL500" s="295"/>
      <c r="AM500" s="295"/>
      <c r="AN500" s="295"/>
      <c r="AO500" s="295"/>
      <c r="AP500" s="295"/>
      <c r="AQ500" s="295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5"/>
      <c r="CA500" s="295"/>
      <c r="CB500" s="295"/>
      <c r="CC500" s="295"/>
      <c r="CD500" s="295"/>
      <c r="CE500" s="295"/>
      <c r="CF500" s="295"/>
      <c r="CG500" s="295"/>
      <c r="CH500" s="292"/>
      <c r="CI500" s="292"/>
      <c r="CJ500" s="293"/>
    </row>
    <row r="501" spans="1:88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5"/>
      <c r="AJ501" s="295"/>
      <c r="AK501" s="295"/>
      <c r="AL501" s="295"/>
      <c r="AM501" s="295"/>
      <c r="AN501" s="295"/>
      <c r="AO501" s="295"/>
      <c r="AP501" s="295"/>
      <c r="AQ501" s="295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5"/>
      <c r="CA501" s="295"/>
      <c r="CB501" s="295"/>
      <c r="CC501" s="295"/>
      <c r="CD501" s="295"/>
      <c r="CE501" s="295"/>
      <c r="CF501" s="295"/>
      <c r="CG501" s="295"/>
      <c r="CH501" s="292"/>
      <c r="CI501" s="292"/>
      <c r="CJ501" s="293"/>
    </row>
    <row r="502" spans="1:88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5"/>
      <c r="AJ502" s="295"/>
      <c r="AK502" s="295"/>
      <c r="AL502" s="295"/>
      <c r="AM502" s="295"/>
      <c r="AN502" s="295"/>
      <c r="AO502" s="295"/>
      <c r="AP502" s="295"/>
      <c r="AQ502" s="295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5"/>
      <c r="CA502" s="295"/>
      <c r="CB502" s="295"/>
      <c r="CC502" s="295"/>
      <c r="CD502" s="295"/>
      <c r="CE502" s="295"/>
      <c r="CF502" s="295"/>
      <c r="CG502" s="295"/>
      <c r="CH502" s="292"/>
      <c r="CI502" s="292"/>
      <c r="CJ502" s="293"/>
    </row>
    <row r="503" spans="1:88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5"/>
      <c r="AJ503" s="295"/>
      <c r="AK503" s="295"/>
      <c r="AL503" s="295"/>
      <c r="AM503" s="295"/>
      <c r="AN503" s="295"/>
      <c r="AO503" s="295"/>
      <c r="AP503" s="295"/>
      <c r="AQ503" s="295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5"/>
      <c r="CA503" s="295"/>
      <c r="CB503" s="295"/>
      <c r="CC503" s="295"/>
      <c r="CD503" s="295"/>
      <c r="CE503" s="295"/>
      <c r="CF503" s="295"/>
      <c r="CG503" s="295"/>
      <c r="CH503" s="292"/>
      <c r="CI503" s="292"/>
      <c r="CJ503" s="293"/>
    </row>
    <row r="504" spans="1:88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5"/>
      <c r="AJ504" s="295"/>
      <c r="AK504" s="295"/>
      <c r="AL504" s="295"/>
      <c r="AM504" s="295"/>
      <c r="AN504" s="295"/>
      <c r="AO504" s="295"/>
      <c r="AP504" s="295"/>
      <c r="AQ504" s="295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5"/>
      <c r="CA504" s="295"/>
      <c r="CB504" s="295"/>
      <c r="CC504" s="295"/>
      <c r="CD504" s="295"/>
      <c r="CE504" s="295"/>
      <c r="CF504" s="295"/>
      <c r="CG504" s="295"/>
      <c r="CH504" s="292"/>
      <c r="CI504" s="292"/>
      <c r="CJ504" s="293"/>
    </row>
    <row r="505" spans="1:88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5"/>
      <c r="AJ505" s="295"/>
      <c r="AK505" s="295"/>
      <c r="AL505" s="295"/>
      <c r="AM505" s="295"/>
      <c r="AN505" s="295"/>
      <c r="AO505" s="295"/>
      <c r="AP505" s="295"/>
      <c r="AQ505" s="295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5"/>
      <c r="CA505" s="295"/>
      <c r="CB505" s="295"/>
      <c r="CC505" s="295"/>
      <c r="CD505" s="295"/>
      <c r="CE505" s="295"/>
      <c r="CF505" s="295"/>
      <c r="CG505" s="295"/>
      <c r="CH505" s="292"/>
      <c r="CI505" s="292"/>
      <c r="CJ505" s="293"/>
    </row>
    <row r="506" spans="1:88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5"/>
      <c r="AJ506" s="295"/>
      <c r="AK506" s="295"/>
      <c r="AL506" s="295"/>
      <c r="AM506" s="295"/>
      <c r="AN506" s="295"/>
      <c r="AO506" s="295"/>
      <c r="AP506" s="295"/>
      <c r="AQ506" s="295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5"/>
      <c r="CA506" s="295"/>
      <c r="CB506" s="295"/>
      <c r="CC506" s="295"/>
      <c r="CD506" s="295"/>
      <c r="CE506" s="295"/>
      <c r="CF506" s="295"/>
      <c r="CG506" s="295"/>
      <c r="CH506" s="292"/>
      <c r="CI506" s="292"/>
      <c r="CJ506" s="293"/>
    </row>
    <row r="507" spans="1:88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5"/>
      <c r="AJ507" s="295"/>
      <c r="AK507" s="295"/>
      <c r="AL507" s="295"/>
      <c r="AM507" s="295"/>
      <c r="AN507" s="295"/>
      <c r="AO507" s="295"/>
      <c r="AP507" s="295"/>
      <c r="AQ507" s="295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5"/>
      <c r="CA507" s="295"/>
      <c r="CB507" s="295"/>
      <c r="CC507" s="295"/>
      <c r="CD507" s="295"/>
      <c r="CE507" s="295"/>
      <c r="CF507" s="295"/>
      <c r="CG507" s="295"/>
      <c r="CH507" s="292"/>
      <c r="CI507" s="292"/>
      <c r="CJ507" s="293"/>
    </row>
    <row r="508" spans="1:88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5"/>
      <c r="AJ508" s="295"/>
      <c r="AK508" s="295"/>
      <c r="AL508" s="295"/>
      <c r="AM508" s="295"/>
      <c r="AN508" s="295"/>
      <c r="AO508" s="295"/>
      <c r="AP508" s="295"/>
      <c r="AQ508" s="295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5"/>
      <c r="CA508" s="295"/>
      <c r="CB508" s="295"/>
      <c r="CC508" s="295"/>
      <c r="CD508" s="295"/>
      <c r="CE508" s="295"/>
      <c r="CF508" s="295"/>
      <c r="CG508" s="295"/>
      <c r="CH508" s="292"/>
      <c r="CI508" s="292"/>
      <c r="CJ508" s="293"/>
    </row>
    <row r="509" spans="1:88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5"/>
      <c r="AJ509" s="295"/>
      <c r="AK509" s="295"/>
      <c r="AL509" s="295"/>
      <c r="AM509" s="295"/>
      <c r="AN509" s="295"/>
      <c r="AO509" s="295"/>
      <c r="AP509" s="295"/>
      <c r="AQ509" s="295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5"/>
      <c r="CA509" s="295"/>
      <c r="CB509" s="295"/>
      <c r="CC509" s="295"/>
      <c r="CD509" s="295"/>
      <c r="CE509" s="295"/>
      <c r="CF509" s="295"/>
      <c r="CG509" s="295"/>
      <c r="CH509" s="292"/>
      <c r="CI509" s="292"/>
      <c r="CJ509" s="293"/>
    </row>
    <row r="510" spans="1:88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5"/>
      <c r="AJ510" s="295"/>
      <c r="AK510" s="295"/>
      <c r="AL510" s="295"/>
      <c r="AM510" s="295"/>
      <c r="AN510" s="295"/>
      <c r="AO510" s="295"/>
      <c r="AP510" s="295"/>
      <c r="AQ510" s="295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5"/>
      <c r="CA510" s="295"/>
      <c r="CB510" s="295"/>
      <c r="CC510" s="295"/>
      <c r="CD510" s="295"/>
      <c r="CE510" s="295"/>
      <c r="CF510" s="295"/>
      <c r="CG510" s="295"/>
      <c r="CH510" s="292"/>
      <c r="CI510" s="292"/>
      <c r="CJ510" s="293"/>
    </row>
    <row r="511" spans="1:88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5"/>
      <c r="AJ511" s="295"/>
      <c r="AK511" s="295"/>
      <c r="AL511" s="295"/>
      <c r="AM511" s="295"/>
      <c r="AN511" s="295"/>
      <c r="AO511" s="295"/>
      <c r="AP511" s="295"/>
      <c r="AQ511" s="295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5"/>
      <c r="CA511" s="295"/>
      <c r="CB511" s="295"/>
      <c r="CC511" s="295"/>
      <c r="CD511" s="295"/>
      <c r="CE511" s="295"/>
      <c r="CF511" s="295"/>
      <c r="CG511" s="295"/>
      <c r="CH511" s="292"/>
      <c r="CI511" s="292"/>
      <c r="CJ511" s="293"/>
    </row>
    <row r="512" spans="1:88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5"/>
      <c r="AJ512" s="295"/>
      <c r="AK512" s="295"/>
      <c r="AL512" s="295"/>
      <c r="AM512" s="295"/>
      <c r="AN512" s="295"/>
      <c r="AO512" s="295"/>
      <c r="AP512" s="295"/>
      <c r="AQ512" s="295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5"/>
      <c r="CA512" s="295"/>
      <c r="CB512" s="295"/>
      <c r="CC512" s="295"/>
      <c r="CD512" s="295"/>
      <c r="CE512" s="295"/>
      <c r="CF512" s="295"/>
      <c r="CG512" s="295"/>
      <c r="CH512" s="292"/>
      <c r="CI512" s="292"/>
      <c r="CJ512" s="293"/>
    </row>
    <row r="513" spans="1:88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5"/>
      <c r="AJ513" s="295"/>
      <c r="AK513" s="295"/>
      <c r="AL513" s="295"/>
      <c r="AM513" s="295"/>
      <c r="AN513" s="295"/>
      <c r="AO513" s="295"/>
      <c r="AP513" s="295"/>
      <c r="AQ513" s="295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5"/>
      <c r="CA513" s="295"/>
      <c r="CB513" s="295"/>
      <c r="CC513" s="295"/>
      <c r="CD513" s="295"/>
      <c r="CE513" s="295"/>
      <c r="CF513" s="295"/>
      <c r="CG513" s="295"/>
      <c r="CH513" s="292"/>
      <c r="CI513" s="292"/>
      <c r="CJ513" s="293"/>
    </row>
    <row r="514" spans="1:88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5"/>
      <c r="AJ514" s="295"/>
      <c r="AK514" s="295"/>
      <c r="AL514" s="295"/>
      <c r="AM514" s="295"/>
      <c r="AN514" s="295"/>
      <c r="AO514" s="295"/>
      <c r="AP514" s="295"/>
      <c r="AQ514" s="295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5"/>
      <c r="CA514" s="295"/>
      <c r="CB514" s="295"/>
      <c r="CC514" s="295"/>
      <c r="CD514" s="295"/>
      <c r="CE514" s="295"/>
      <c r="CF514" s="295"/>
      <c r="CG514" s="295"/>
      <c r="CH514" s="292"/>
      <c r="CI514" s="292"/>
      <c r="CJ514" s="293"/>
    </row>
    <row r="515" spans="1:88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5"/>
      <c r="AJ515" s="295"/>
      <c r="AK515" s="295"/>
      <c r="AL515" s="295"/>
      <c r="AM515" s="295"/>
      <c r="AN515" s="295"/>
      <c r="AO515" s="295"/>
      <c r="AP515" s="295"/>
      <c r="AQ515" s="295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5"/>
      <c r="CA515" s="295"/>
      <c r="CB515" s="295"/>
      <c r="CC515" s="295"/>
      <c r="CD515" s="295"/>
      <c r="CE515" s="295"/>
      <c r="CF515" s="295"/>
      <c r="CG515" s="295"/>
      <c r="CH515" s="292"/>
      <c r="CI515" s="292"/>
      <c r="CJ515" s="293"/>
    </row>
    <row r="516" spans="1:88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5"/>
      <c r="AJ516" s="295"/>
      <c r="AK516" s="295"/>
      <c r="AL516" s="295"/>
      <c r="AM516" s="295"/>
      <c r="AN516" s="295"/>
      <c r="AO516" s="295"/>
      <c r="AP516" s="295"/>
      <c r="AQ516" s="295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5"/>
      <c r="CA516" s="295"/>
      <c r="CB516" s="295"/>
      <c r="CC516" s="295"/>
      <c r="CD516" s="295"/>
      <c r="CE516" s="295"/>
      <c r="CF516" s="295"/>
      <c r="CG516" s="295"/>
      <c r="CH516" s="292"/>
      <c r="CI516" s="292"/>
      <c r="CJ516" s="293"/>
    </row>
    <row r="517" spans="1:88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5"/>
      <c r="AJ517" s="295"/>
      <c r="AK517" s="295"/>
      <c r="AL517" s="295"/>
      <c r="AM517" s="295"/>
      <c r="AN517" s="295"/>
      <c r="AO517" s="295"/>
      <c r="AP517" s="295"/>
      <c r="AQ517" s="295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5"/>
      <c r="CA517" s="295"/>
      <c r="CB517" s="295"/>
      <c r="CC517" s="295"/>
      <c r="CD517" s="295"/>
      <c r="CE517" s="295"/>
      <c r="CF517" s="295"/>
      <c r="CG517" s="295"/>
      <c r="CH517" s="292"/>
      <c r="CI517" s="292"/>
      <c r="CJ517" s="293"/>
    </row>
    <row r="518" spans="1:88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5"/>
      <c r="AJ518" s="295"/>
      <c r="AK518" s="295"/>
      <c r="AL518" s="295"/>
      <c r="AM518" s="295"/>
      <c r="AN518" s="295"/>
      <c r="AO518" s="295"/>
      <c r="AP518" s="295"/>
      <c r="AQ518" s="295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5"/>
      <c r="CA518" s="295"/>
      <c r="CB518" s="295"/>
      <c r="CC518" s="295"/>
      <c r="CD518" s="295"/>
      <c r="CE518" s="295"/>
      <c r="CF518" s="295"/>
      <c r="CG518" s="295"/>
      <c r="CH518" s="292"/>
      <c r="CI518" s="292"/>
      <c r="CJ518" s="293"/>
    </row>
    <row r="519" spans="1:88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5"/>
      <c r="AJ519" s="295"/>
      <c r="AK519" s="295"/>
      <c r="AL519" s="295"/>
      <c r="AM519" s="295"/>
      <c r="AN519" s="295"/>
      <c r="AO519" s="295"/>
      <c r="AP519" s="295"/>
      <c r="AQ519" s="295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5"/>
      <c r="CA519" s="295"/>
      <c r="CB519" s="295"/>
      <c r="CC519" s="295"/>
      <c r="CD519" s="295"/>
      <c r="CE519" s="295"/>
      <c r="CF519" s="295"/>
      <c r="CG519" s="295"/>
      <c r="CH519" s="292"/>
      <c r="CI519" s="292"/>
      <c r="CJ519" s="293"/>
    </row>
    <row r="520" spans="1:88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5"/>
      <c r="AJ520" s="295"/>
      <c r="AK520" s="295"/>
      <c r="AL520" s="295"/>
      <c r="AM520" s="295"/>
      <c r="AN520" s="295"/>
      <c r="AO520" s="295"/>
      <c r="AP520" s="295"/>
      <c r="AQ520" s="295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5"/>
      <c r="CA520" s="295"/>
      <c r="CB520" s="295"/>
      <c r="CC520" s="295"/>
      <c r="CD520" s="295"/>
      <c r="CE520" s="295"/>
      <c r="CF520" s="295"/>
      <c r="CG520" s="295"/>
      <c r="CH520" s="292"/>
      <c r="CI520" s="292"/>
      <c r="CJ520" s="293"/>
    </row>
    <row r="521" spans="1:88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5"/>
      <c r="AJ521" s="295"/>
      <c r="AK521" s="295"/>
      <c r="AL521" s="295"/>
      <c r="AM521" s="295"/>
      <c r="AN521" s="295"/>
      <c r="AO521" s="295"/>
      <c r="AP521" s="295"/>
      <c r="AQ521" s="295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5"/>
      <c r="CA521" s="295"/>
      <c r="CB521" s="295"/>
      <c r="CC521" s="295"/>
      <c r="CD521" s="295"/>
      <c r="CE521" s="295"/>
      <c r="CF521" s="295"/>
      <c r="CG521" s="295"/>
      <c r="CH521" s="292"/>
      <c r="CI521" s="292"/>
      <c r="CJ521" s="293"/>
    </row>
    <row r="522" spans="1:88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5"/>
      <c r="AJ522" s="295"/>
      <c r="AK522" s="295"/>
      <c r="AL522" s="295"/>
      <c r="AM522" s="295"/>
      <c r="AN522" s="295"/>
      <c r="AO522" s="295"/>
      <c r="AP522" s="295"/>
      <c r="AQ522" s="295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5"/>
      <c r="CA522" s="295"/>
      <c r="CB522" s="295"/>
      <c r="CC522" s="295"/>
      <c r="CD522" s="295"/>
      <c r="CE522" s="295"/>
      <c r="CF522" s="295"/>
      <c r="CG522" s="295"/>
      <c r="CH522" s="292"/>
      <c r="CI522" s="292"/>
      <c r="CJ522" s="293"/>
    </row>
    <row r="523" spans="1:88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5"/>
      <c r="AJ523" s="295"/>
      <c r="AK523" s="295"/>
      <c r="AL523" s="295"/>
      <c r="AM523" s="295"/>
      <c r="AN523" s="295"/>
      <c r="AO523" s="295"/>
      <c r="AP523" s="295"/>
      <c r="AQ523" s="295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5"/>
      <c r="CA523" s="295"/>
      <c r="CB523" s="295"/>
      <c r="CC523" s="295"/>
      <c r="CD523" s="295"/>
      <c r="CE523" s="295"/>
      <c r="CF523" s="295"/>
      <c r="CG523" s="295"/>
      <c r="CH523" s="292"/>
      <c r="CI523" s="292"/>
      <c r="CJ523" s="293"/>
    </row>
    <row r="524" spans="1:88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5"/>
      <c r="AJ524" s="295"/>
      <c r="AK524" s="295"/>
      <c r="AL524" s="295"/>
      <c r="AM524" s="295"/>
      <c r="AN524" s="295"/>
      <c r="AO524" s="295"/>
      <c r="AP524" s="295"/>
      <c r="AQ524" s="295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5"/>
      <c r="CA524" s="295"/>
      <c r="CB524" s="295"/>
      <c r="CC524" s="295"/>
      <c r="CD524" s="295"/>
      <c r="CE524" s="295"/>
      <c r="CF524" s="295"/>
      <c r="CG524" s="295"/>
      <c r="CH524" s="292"/>
      <c r="CI524" s="292"/>
      <c r="CJ524" s="293"/>
    </row>
    <row r="525" spans="1:88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5"/>
      <c r="AJ525" s="295"/>
      <c r="AK525" s="295"/>
      <c r="AL525" s="295"/>
      <c r="AM525" s="295"/>
      <c r="AN525" s="295"/>
      <c r="AO525" s="295"/>
      <c r="AP525" s="295"/>
      <c r="AQ525" s="295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5"/>
      <c r="CA525" s="295"/>
      <c r="CB525" s="295"/>
      <c r="CC525" s="295"/>
      <c r="CD525" s="295"/>
      <c r="CE525" s="295"/>
      <c r="CF525" s="295"/>
      <c r="CG525" s="295"/>
      <c r="CH525" s="292"/>
      <c r="CI525" s="292"/>
      <c r="CJ525" s="293"/>
    </row>
    <row r="526" spans="1:88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5"/>
      <c r="AJ526" s="295"/>
      <c r="AK526" s="295"/>
      <c r="AL526" s="295"/>
      <c r="AM526" s="295"/>
      <c r="AN526" s="295"/>
      <c r="AO526" s="295"/>
      <c r="AP526" s="295"/>
      <c r="AQ526" s="295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5"/>
      <c r="CA526" s="295"/>
      <c r="CB526" s="295"/>
      <c r="CC526" s="295"/>
      <c r="CD526" s="295"/>
      <c r="CE526" s="295"/>
      <c r="CF526" s="295"/>
      <c r="CG526" s="295"/>
      <c r="CH526" s="292"/>
      <c r="CI526" s="292"/>
      <c r="CJ526" s="293"/>
    </row>
    <row r="527" spans="1:88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5"/>
      <c r="AJ527" s="295"/>
      <c r="AK527" s="295"/>
      <c r="AL527" s="295"/>
      <c r="AM527" s="295"/>
      <c r="AN527" s="295"/>
      <c r="AO527" s="295"/>
      <c r="AP527" s="295"/>
      <c r="AQ527" s="295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5"/>
      <c r="CA527" s="295"/>
      <c r="CB527" s="295"/>
      <c r="CC527" s="295"/>
      <c r="CD527" s="295"/>
      <c r="CE527" s="295"/>
      <c r="CF527" s="295"/>
      <c r="CG527" s="295"/>
      <c r="CH527" s="292"/>
      <c r="CI527" s="292"/>
      <c r="CJ527" s="293"/>
    </row>
    <row r="528" spans="1:88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5"/>
      <c r="AJ528" s="295"/>
      <c r="AK528" s="295"/>
      <c r="AL528" s="295"/>
      <c r="AM528" s="295"/>
      <c r="AN528" s="295"/>
      <c r="AO528" s="295"/>
      <c r="AP528" s="295"/>
      <c r="AQ528" s="295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5"/>
      <c r="CA528" s="295"/>
      <c r="CB528" s="295"/>
      <c r="CC528" s="295"/>
      <c r="CD528" s="295"/>
      <c r="CE528" s="295"/>
      <c r="CF528" s="295"/>
      <c r="CG528" s="295"/>
      <c r="CH528" s="292"/>
      <c r="CI528" s="292"/>
      <c r="CJ528" s="293"/>
    </row>
    <row r="529" spans="1:88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5"/>
      <c r="AJ529" s="295"/>
      <c r="AK529" s="295"/>
      <c r="AL529" s="295"/>
      <c r="AM529" s="295"/>
      <c r="AN529" s="295"/>
      <c r="AO529" s="295"/>
      <c r="AP529" s="295"/>
      <c r="AQ529" s="295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5"/>
      <c r="CA529" s="295"/>
      <c r="CB529" s="295"/>
      <c r="CC529" s="295"/>
      <c r="CD529" s="295"/>
      <c r="CE529" s="295"/>
      <c r="CF529" s="295"/>
      <c r="CG529" s="295"/>
      <c r="CH529" s="292"/>
      <c r="CI529" s="292"/>
      <c r="CJ529" s="293"/>
    </row>
    <row r="530" spans="1:88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5"/>
      <c r="AJ530" s="295"/>
      <c r="AK530" s="295"/>
      <c r="AL530" s="295"/>
      <c r="AM530" s="295"/>
      <c r="AN530" s="295"/>
      <c r="AO530" s="295"/>
      <c r="AP530" s="295"/>
      <c r="AQ530" s="295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5"/>
      <c r="CA530" s="295"/>
      <c r="CB530" s="295"/>
      <c r="CC530" s="295"/>
      <c r="CD530" s="295"/>
      <c r="CE530" s="295"/>
      <c r="CF530" s="295"/>
      <c r="CG530" s="295"/>
      <c r="CH530" s="292"/>
      <c r="CI530" s="292"/>
      <c r="CJ530" s="293"/>
    </row>
    <row r="531" spans="1:88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5"/>
      <c r="AJ531" s="295"/>
      <c r="AK531" s="295"/>
      <c r="AL531" s="295"/>
      <c r="AM531" s="295"/>
      <c r="AN531" s="295"/>
      <c r="AO531" s="295"/>
      <c r="AP531" s="295"/>
      <c r="AQ531" s="295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5"/>
      <c r="CA531" s="295"/>
      <c r="CB531" s="295"/>
      <c r="CC531" s="295"/>
      <c r="CD531" s="295"/>
      <c r="CE531" s="295"/>
      <c r="CF531" s="295"/>
      <c r="CG531" s="295"/>
      <c r="CH531" s="292"/>
      <c r="CI531" s="292"/>
      <c r="CJ531" s="293"/>
    </row>
    <row r="532" spans="1:88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5"/>
      <c r="AJ532" s="295"/>
      <c r="AK532" s="295"/>
      <c r="AL532" s="295"/>
      <c r="AM532" s="295"/>
      <c r="AN532" s="295"/>
      <c r="AO532" s="295"/>
      <c r="AP532" s="295"/>
      <c r="AQ532" s="295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5"/>
      <c r="CA532" s="295"/>
      <c r="CB532" s="295"/>
      <c r="CC532" s="295"/>
      <c r="CD532" s="295"/>
      <c r="CE532" s="295"/>
      <c r="CF532" s="295"/>
      <c r="CG532" s="295"/>
      <c r="CH532" s="292"/>
      <c r="CI532" s="292"/>
      <c r="CJ532" s="293"/>
    </row>
    <row r="533" spans="1:88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5"/>
      <c r="AJ533" s="295"/>
      <c r="AK533" s="295"/>
      <c r="AL533" s="295"/>
      <c r="AM533" s="295"/>
      <c r="AN533" s="295"/>
      <c r="AO533" s="295"/>
      <c r="AP533" s="295"/>
      <c r="AQ533" s="295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5"/>
      <c r="CA533" s="295"/>
      <c r="CB533" s="295"/>
      <c r="CC533" s="295"/>
      <c r="CD533" s="295"/>
      <c r="CE533" s="295"/>
      <c r="CF533" s="295"/>
      <c r="CG533" s="295"/>
      <c r="CH533" s="292"/>
      <c r="CI533" s="292"/>
      <c r="CJ533" s="293"/>
    </row>
    <row r="534" spans="1:88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5"/>
      <c r="AJ534" s="295"/>
      <c r="AK534" s="295"/>
      <c r="AL534" s="295"/>
      <c r="AM534" s="295"/>
      <c r="AN534" s="295"/>
      <c r="AO534" s="295"/>
      <c r="AP534" s="295"/>
      <c r="AQ534" s="295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5"/>
      <c r="CA534" s="295"/>
      <c r="CB534" s="295"/>
      <c r="CC534" s="295"/>
      <c r="CD534" s="295"/>
      <c r="CE534" s="295"/>
      <c r="CF534" s="295"/>
      <c r="CG534" s="295"/>
      <c r="CH534" s="292"/>
      <c r="CI534" s="292"/>
      <c r="CJ534" s="293"/>
    </row>
    <row r="535" spans="1:88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5"/>
      <c r="AJ535" s="295"/>
      <c r="AK535" s="295"/>
      <c r="AL535" s="295"/>
      <c r="AM535" s="295"/>
      <c r="AN535" s="295"/>
      <c r="AO535" s="295"/>
      <c r="AP535" s="295"/>
      <c r="AQ535" s="295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5"/>
      <c r="CA535" s="295"/>
      <c r="CB535" s="295"/>
      <c r="CC535" s="295"/>
      <c r="CD535" s="295"/>
      <c r="CE535" s="295"/>
      <c r="CF535" s="295"/>
      <c r="CG535" s="295"/>
      <c r="CH535" s="292"/>
      <c r="CI535" s="292"/>
      <c r="CJ535" s="293"/>
    </row>
    <row r="536" spans="1:88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5"/>
      <c r="AJ536" s="295"/>
      <c r="AK536" s="295"/>
      <c r="AL536" s="295"/>
      <c r="AM536" s="295"/>
      <c r="AN536" s="295"/>
      <c r="AO536" s="295"/>
      <c r="AP536" s="295"/>
      <c r="AQ536" s="295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5"/>
      <c r="CA536" s="295"/>
      <c r="CB536" s="295"/>
      <c r="CC536" s="295"/>
      <c r="CD536" s="295"/>
      <c r="CE536" s="295"/>
      <c r="CF536" s="295"/>
      <c r="CG536" s="295"/>
      <c r="CH536" s="292"/>
      <c r="CI536" s="292"/>
      <c r="CJ536" s="293"/>
    </row>
    <row r="537" spans="1:88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5"/>
      <c r="AJ537" s="295"/>
      <c r="AK537" s="295"/>
      <c r="AL537" s="295"/>
      <c r="AM537" s="295"/>
      <c r="AN537" s="295"/>
      <c r="AO537" s="295"/>
      <c r="AP537" s="295"/>
      <c r="AQ537" s="295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5"/>
      <c r="CA537" s="295"/>
      <c r="CB537" s="295"/>
      <c r="CC537" s="295"/>
      <c r="CD537" s="295"/>
      <c r="CE537" s="295"/>
      <c r="CF537" s="295"/>
      <c r="CG537" s="295"/>
      <c r="CH537" s="292"/>
      <c r="CI537" s="292"/>
      <c r="CJ537" s="293"/>
    </row>
    <row r="538" spans="1:88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5"/>
      <c r="AJ538" s="295"/>
      <c r="AK538" s="295"/>
      <c r="AL538" s="295"/>
      <c r="AM538" s="295"/>
      <c r="AN538" s="295"/>
      <c r="AO538" s="295"/>
      <c r="AP538" s="295"/>
      <c r="AQ538" s="295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5"/>
      <c r="CA538" s="295"/>
      <c r="CB538" s="295"/>
      <c r="CC538" s="295"/>
      <c r="CD538" s="295"/>
      <c r="CE538" s="295"/>
      <c r="CF538" s="295"/>
      <c r="CG538" s="295"/>
      <c r="CH538" s="292"/>
      <c r="CI538" s="292"/>
      <c r="CJ538" s="293"/>
    </row>
    <row r="539" spans="1:88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5"/>
      <c r="AJ539" s="295"/>
      <c r="AK539" s="295"/>
      <c r="AL539" s="295"/>
      <c r="AM539" s="295"/>
      <c r="AN539" s="295"/>
      <c r="AO539" s="295"/>
      <c r="AP539" s="295"/>
      <c r="AQ539" s="295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5"/>
      <c r="CA539" s="295"/>
      <c r="CB539" s="295"/>
      <c r="CC539" s="295"/>
      <c r="CD539" s="295"/>
      <c r="CE539" s="295"/>
      <c r="CF539" s="295"/>
      <c r="CG539" s="295"/>
      <c r="CH539" s="292"/>
      <c r="CI539" s="292"/>
      <c r="CJ539" s="293"/>
    </row>
    <row r="540" spans="1:88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5"/>
      <c r="AJ540" s="295"/>
      <c r="AK540" s="295"/>
      <c r="AL540" s="295"/>
      <c r="AM540" s="295"/>
      <c r="AN540" s="295"/>
      <c r="AO540" s="295"/>
      <c r="AP540" s="295"/>
      <c r="AQ540" s="295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5"/>
      <c r="CA540" s="295"/>
      <c r="CB540" s="295"/>
      <c r="CC540" s="295"/>
      <c r="CD540" s="295"/>
      <c r="CE540" s="295"/>
      <c r="CF540" s="295"/>
      <c r="CG540" s="295"/>
      <c r="CH540" s="292"/>
      <c r="CI540" s="292"/>
      <c r="CJ540" s="293"/>
    </row>
    <row r="541" spans="1:88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5"/>
      <c r="AJ541" s="295"/>
      <c r="AK541" s="295"/>
      <c r="AL541" s="295"/>
      <c r="AM541" s="295"/>
      <c r="AN541" s="295"/>
      <c r="AO541" s="295"/>
      <c r="AP541" s="295"/>
      <c r="AQ541" s="295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5"/>
      <c r="CA541" s="295"/>
      <c r="CB541" s="295"/>
      <c r="CC541" s="295"/>
      <c r="CD541" s="295"/>
      <c r="CE541" s="295"/>
      <c r="CF541" s="295"/>
      <c r="CG541" s="295"/>
      <c r="CH541" s="292"/>
      <c r="CI541" s="292"/>
      <c r="CJ541" s="293"/>
    </row>
    <row r="542" spans="1:88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5"/>
      <c r="AJ542" s="295"/>
      <c r="AK542" s="295"/>
      <c r="AL542" s="295"/>
      <c r="AM542" s="295"/>
      <c r="AN542" s="295"/>
      <c r="AO542" s="295"/>
      <c r="AP542" s="295"/>
      <c r="AQ542" s="295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5"/>
      <c r="CA542" s="295"/>
      <c r="CB542" s="295"/>
      <c r="CC542" s="295"/>
      <c r="CD542" s="295"/>
      <c r="CE542" s="295"/>
      <c r="CF542" s="295"/>
      <c r="CG542" s="295"/>
      <c r="CH542" s="292"/>
      <c r="CI542" s="292"/>
      <c r="CJ542" s="293"/>
    </row>
    <row r="543" spans="1:88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5"/>
      <c r="AJ543" s="295"/>
      <c r="AK543" s="295"/>
      <c r="AL543" s="295"/>
      <c r="AM543" s="295"/>
      <c r="AN543" s="295"/>
      <c r="AO543" s="295"/>
      <c r="AP543" s="295"/>
      <c r="AQ543" s="295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5"/>
      <c r="CA543" s="295"/>
      <c r="CB543" s="295"/>
      <c r="CC543" s="295"/>
      <c r="CD543" s="295"/>
      <c r="CE543" s="295"/>
      <c r="CF543" s="295"/>
      <c r="CG543" s="295"/>
      <c r="CH543" s="292"/>
      <c r="CI543" s="292"/>
      <c r="CJ543" s="293"/>
    </row>
    <row r="544" spans="1:88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5"/>
      <c r="AJ544" s="295"/>
      <c r="AK544" s="295"/>
      <c r="AL544" s="295"/>
      <c r="AM544" s="295"/>
      <c r="AN544" s="295"/>
      <c r="AO544" s="295"/>
      <c r="AP544" s="295"/>
      <c r="AQ544" s="295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5"/>
      <c r="CA544" s="295"/>
      <c r="CB544" s="295"/>
      <c r="CC544" s="295"/>
      <c r="CD544" s="295"/>
      <c r="CE544" s="295"/>
      <c r="CF544" s="295"/>
      <c r="CG544" s="295"/>
      <c r="CH544" s="292"/>
      <c r="CI544" s="292"/>
      <c r="CJ544" s="293"/>
    </row>
    <row r="545" spans="1:88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5"/>
      <c r="AJ545" s="295"/>
      <c r="AK545" s="295"/>
      <c r="AL545" s="295"/>
      <c r="AM545" s="295"/>
      <c r="AN545" s="295"/>
      <c r="AO545" s="295"/>
      <c r="AP545" s="295"/>
      <c r="AQ545" s="295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5"/>
      <c r="CA545" s="295"/>
      <c r="CB545" s="295"/>
      <c r="CC545" s="295"/>
      <c r="CD545" s="295"/>
      <c r="CE545" s="295"/>
      <c r="CF545" s="295"/>
      <c r="CG545" s="295"/>
      <c r="CH545" s="292"/>
      <c r="CI545" s="292"/>
      <c r="CJ545" s="293"/>
    </row>
    <row r="546" spans="1:88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5"/>
      <c r="AJ546" s="295"/>
      <c r="AK546" s="295"/>
      <c r="AL546" s="295"/>
      <c r="AM546" s="295"/>
      <c r="AN546" s="295"/>
      <c r="AO546" s="295"/>
      <c r="AP546" s="295"/>
      <c r="AQ546" s="295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5"/>
      <c r="CA546" s="295"/>
      <c r="CB546" s="295"/>
      <c r="CC546" s="295"/>
      <c r="CD546" s="295"/>
      <c r="CE546" s="295"/>
      <c r="CF546" s="295"/>
      <c r="CG546" s="295"/>
      <c r="CH546" s="292"/>
      <c r="CI546" s="292"/>
      <c r="CJ546" s="293"/>
    </row>
    <row r="547" spans="1:88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5"/>
      <c r="AJ547" s="295"/>
      <c r="AK547" s="295"/>
      <c r="AL547" s="295"/>
      <c r="AM547" s="295"/>
      <c r="AN547" s="295"/>
      <c r="AO547" s="295"/>
      <c r="AP547" s="295"/>
      <c r="AQ547" s="295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5"/>
      <c r="CA547" s="295"/>
      <c r="CB547" s="295"/>
      <c r="CC547" s="295"/>
      <c r="CD547" s="295"/>
      <c r="CE547" s="295"/>
      <c r="CF547" s="295"/>
      <c r="CG547" s="295"/>
      <c r="CH547" s="292"/>
      <c r="CI547" s="292"/>
      <c r="CJ547" s="293"/>
    </row>
    <row r="548" spans="1:88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5"/>
      <c r="AJ548" s="295"/>
      <c r="AK548" s="295"/>
      <c r="AL548" s="295"/>
      <c r="AM548" s="295"/>
      <c r="AN548" s="295"/>
      <c r="AO548" s="295"/>
      <c r="AP548" s="295"/>
      <c r="AQ548" s="295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5"/>
      <c r="CA548" s="295"/>
      <c r="CB548" s="295"/>
      <c r="CC548" s="295"/>
      <c r="CD548" s="295"/>
      <c r="CE548" s="295"/>
      <c r="CF548" s="295"/>
      <c r="CG548" s="295"/>
      <c r="CH548" s="292"/>
      <c r="CI548" s="292"/>
      <c r="CJ548" s="293"/>
    </row>
    <row r="549" spans="1:88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5"/>
      <c r="AJ549" s="295"/>
      <c r="AK549" s="295"/>
      <c r="AL549" s="295"/>
      <c r="AM549" s="295"/>
      <c r="AN549" s="295"/>
      <c r="AO549" s="295"/>
      <c r="AP549" s="295"/>
      <c r="AQ549" s="295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5"/>
      <c r="CA549" s="295"/>
      <c r="CB549" s="295"/>
      <c r="CC549" s="295"/>
      <c r="CD549" s="295"/>
      <c r="CE549" s="295"/>
      <c r="CF549" s="295"/>
      <c r="CG549" s="295"/>
      <c r="CH549" s="292"/>
      <c r="CI549" s="292"/>
      <c r="CJ549" s="293"/>
    </row>
    <row r="550" spans="1:88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5"/>
      <c r="AJ550" s="295"/>
      <c r="AK550" s="295"/>
      <c r="AL550" s="295"/>
      <c r="AM550" s="295"/>
      <c r="AN550" s="295"/>
      <c r="AO550" s="295"/>
      <c r="AP550" s="295"/>
      <c r="AQ550" s="295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5"/>
      <c r="CA550" s="295"/>
      <c r="CB550" s="295"/>
      <c r="CC550" s="295"/>
      <c r="CD550" s="295"/>
      <c r="CE550" s="295"/>
      <c r="CF550" s="295"/>
      <c r="CG550" s="295"/>
      <c r="CH550" s="292"/>
      <c r="CI550" s="292"/>
      <c r="CJ550" s="293"/>
    </row>
    <row r="551" spans="1:88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5"/>
      <c r="AJ551" s="295"/>
      <c r="AK551" s="295"/>
      <c r="AL551" s="295"/>
      <c r="AM551" s="295"/>
      <c r="AN551" s="295"/>
      <c r="AO551" s="295"/>
      <c r="AP551" s="295"/>
      <c r="AQ551" s="295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5"/>
      <c r="CA551" s="295"/>
      <c r="CB551" s="295"/>
      <c r="CC551" s="295"/>
      <c r="CD551" s="295"/>
      <c r="CE551" s="295"/>
      <c r="CF551" s="295"/>
      <c r="CG551" s="295"/>
      <c r="CH551" s="292"/>
      <c r="CI551" s="292"/>
      <c r="CJ551" s="293"/>
    </row>
    <row r="552" spans="1:88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5"/>
      <c r="AJ552" s="295"/>
      <c r="AK552" s="295"/>
      <c r="AL552" s="295"/>
      <c r="AM552" s="295"/>
      <c r="AN552" s="295"/>
      <c r="AO552" s="295"/>
      <c r="AP552" s="295"/>
      <c r="AQ552" s="295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5"/>
      <c r="CA552" s="295"/>
      <c r="CB552" s="295"/>
      <c r="CC552" s="295"/>
      <c r="CD552" s="295"/>
      <c r="CE552" s="295"/>
      <c r="CF552" s="295"/>
      <c r="CG552" s="295"/>
      <c r="CH552" s="292"/>
      <c r="CI552" s="292"/>
      <c r="CJ552" s="293"/>
    </row>
    <row r="553" spans="1:88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5"/>
      <c r="AJ553" s="295"/>
      <c r="AK553" s="295"/>
      <c r="AL553" s="295"/>
      <c r="AM553" s="295"/>
      <c r="AN553" s="295"/>
      <c r="AO553" s="295"/>
      <c r="AP553" s="295"/>
      <c r="AQ553" s="295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5"/>
      <c r="CA553" s="295"/>
      <c r="CB553" s="295"/>
      <c r="CC553" s="295"/>
      <c r="CD553" s="295"/>
      <c r="CE553" s="295"/>
      <c r="CF553" s="295"/>
      <c r="CG553" s="295"/>
      <c r="CH553" s="292"/>
      <c r="CI553" s="292"/>
      <c r="CJ553" s="293"/>
    </row>
    <row r="554" spans="1:88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5"/>
      <c r="AJ554" s="295"/>
      <c r="AK554" s="295"/>
      <c r="AL554" s="295"/>
      <c r="AM554" s="295"/>
      <c r="AN554" s="295"/>
      <c r="AO554" s="295"/>
      <c r="AP554" s="295"/>
      <c r="AQ554" s="295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5"/>
      <c r="CA554" s="295"/>
      <c r="CB554" s="295"/>
      <c r="CC554" s="295"/>
      <c r="CD554" s="295"/>
      <c r="CE554" s="295"/>
      <c r="CF554" s="295"/>
      <c r="CG554" s="295"/>
      <c r="CH554" s="292"/>
      <c r="CI554" s="292"/>
      <c r="CJ554" s="293"/>
    </row>
    <row r="555" spans="1:88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5"/>
      <c r="AJ555" s="295"/>
      <c r="AK555" s="295"/>
      <c r="AL555" s="295"/>
      <c r="AM555" s="295"/>
      <c r="AN555" s="295"/>
      <c r="AO555" s="295"/>
      <c r="AP555" s="295"/>
      <c r="AQ555" s="295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5"/>
      <c r="CA555" s="295"/>
      <c r="CB555" s="295"/>
      <c r="CC555" s="295"/>
      <c r="CD555" s="295"/>
      <c r="CE555" s="295"/>
      <c r="CF555" s="295"/>
      <c r="CG555" s="295"/>
      <c r="CH555" s="292"/>
      <c r="CI555" s="292"/>
      <c r="CJ555" s="293"/>
    </row>
    <row r="556" spans="1:88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5"/>
      <c r="AJ556" s="295"/>
      <c r="AK556" s="295"/>
      <c r="AL556" s="295"/>
      <c r="AM556" s="295"/>
      <c r="AN556" s="295"/>
      <c r="AO556" s="295"/>
      <c r="AP556" s="295"/>
      <c r="AQ556" s="295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5"/>
      <c r="CA556" s="295"/>
      <c r="CB556" s="295"/>
      <c r="CC556" s="295"/>
      <c r="CD556" s="295"/>
      <c r="CE556" s="295"/>
      <c r="CF556" s="295"/>
      <c r="CG556" s="295"/>
      <c r="CH556" s="292"/>
      <c r="CI556" s="292"/>
      <c r="CJ556" s="293"/>
    </row>
    <row r="557" spans="1:88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5"/>
      <c r="AJ557" s="295"/>
      <c r="AK557" s="295"/>
      <c r="AL557" s="295"/>
      <c r="AM557" s="295"/>
      <c r="AN557" s="295"/>
      <c r="AO557" s="295"/>
      <c r="AP557" s="295"/>
      <c r="AQ557" s="295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5"/>
      <c r="CA557" s="295"/>
      <c r="CB557" s="295"/>
      <c r="CC557" s="295"/>
      <c r="CD557" s="295"/>
      <c r="CE557" s="295"/>
      <c r="CF557" s="295"/>
      <c r="CG557" s="295"/>
      <c r="CH557" s="292"/>
      <c r="CI557" s="292"/>
      <c r="CJ557" s="293"/>
    </row>
    <row r="558" spans="1:88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5"/>
      <c r="AJ558" s="295"/>
      <c r="AK558" s="295"/>
      <c r="AL558" s="295"/>
      <c r="AM558" s="295"/>
      <c r="AN558" s="295"/>
      <c r="AO558" s="295"/>
      <c r="AP558" s="295"/>
      <c r="AQ558" s="295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5"/>
      <c r="CA558" s="295"/>
      <c r="CB558" s="295"/>
      <c r="CC558" s="295"/>
      <c r="CD558" s="295"/>
      <c r="CE558" s="295"/>
      <c r="CF558" s="295"/>
      <c r="CG558" s="295"/>
      <c r="CH558" s="292"/>
      <c r="CI558" s="292"/>
      <c r="CJ558" s="293"/>
    </row>
    <row r="559" spans="1:88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5"/>
      <c r="AJ559" s="295"/>
      <c r="AK559" s="295"/>
      <c r="AL559" s="295"/>
      <c r="AM559" s="295"/>
      <c r="AN559" s="295"/>
      <c r="AO559" s="295"/>
      <c r="AP559" s="295"/>
      <c r="AQ559" s="295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5"/>
      <c r="CA559" s="295"/>
      <c r="CB559" s="295"/>
      <c r="CC559" s="295"/>
      <c r="CD559" s="295"/>
      <c r="CE559" s="295"/>
      <c r="CF559" s="295"/>
      <c r="CG559" s="295"/>
      <c r="CH559" s="292"/>
      <c r="CI559" s="292"/>
      <c r="CJ559" s="293"/>
    </row>
    <row r="560" spans="1:88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5"/>
      <c r="AJ560" s="295"/>
      <c r="AK560" s="295"/>
      <c r="AL560" s="295"/>
      <c r="AM560" s="295"/>
      <c r="AN560" s="295"/>
      <c r="AO560" s="295"/>
      <c r="AP560" s="295"/>
      <c r="AQ560" s="295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5"/>
      <c r="CA560" s="295"/>
      <c r="CB560" s="295"/>
      <c r="CC560" s="295"/>
      <c r="CD560" s="295"/>
      <c r="CE560" s="295"/>
      <c r="CF560" s="295"/>
      <c r="CG560" s="295"/>
      <c r="CH560" s="292"/>
      <c r="CI560" s="292"/>
      <c r="CJ560" s="293"/>
    </row>
    <row r="561" spans="1:88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5"/>
      <c r="AJ561" s="295"/>
      <c r="AK561" s="295"/>
      <c r="AL561" s="295"/>
      <c r="AM561" s="295"/>
      <c r="AN561" s="295"/>
      <c r="AO561" s="295"/>
      <c r="AP561" s="295"/>
      <c r="AQ561" s="295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5"/>
      <c r="CA561" s="295"/>
      <c r="CB561" s="295"/>
      <c r="CC561" s="295"/>
      <c r="CD561" s="295"/>
      <c r="CE561" s="295"/>
      <c r="CF561" s="295"/>
      <c r="CG561" s="295"/>
      <c r="CH561" s="292"/>
      <c r="CI561" s="292"/>
      <c r="CJ561" s="293"/>
    </row>
    <row r="562" spans="1:88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5"/>
      <c r="AJ562" s="295"/>
      <c r="AK562" s="295"/>
      <c r="AL562" s="295"/>
      <c r="AM562" s="295"/>
      <c r="AN562" s="295"/>
      <c r="AO562" s="295"/>
      <c r="AP562" s="295"/>
      <c r="AQ562" s="295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5"/>
      <c r="CA562" s="295"/>
      <c r="CB562" s="295"/>
      <c r="CC562" s="295"/>
      <c r="CD562" s="295"/>
      <c r="CE562" s="295"/>
      <c r="CF562" s="295"/>
      <c r="CG562" s="295"/>
      <c r="CH562" s="292"/>
      <c r="CI562" s="292"/>
      <c r="CJ562" s="293"/>
    </row>
    <row r="563" spans="1:88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5"/>
      <c r="AJ563" s="295"/>
      <c r="AK563" s="295"/>
      <c r="AL563" s="295"/>
      <c r="AM563" s="295"/>
      <c r="AN563" s="295"/>
      <c r="AO563" s="295"/>
      <c r="AP563" s="295"/>
      <c r="AQ563" s="295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5"/>
      <c r="CA563" s="295"/>
      <c r="CB563" s="295"/>
      <c r="CC563" s="295"/>
      <c r="CD563" s="295"/>
      <c r="CE563" s="295"/>
      <c r="CF563" s="295"/>
      <c r="CG563" s="295"/>
      <c r="CH563" s="292"/>
      <c r="CI563" s="292"/>
      <c r="CJ563" s="293"/>
    </row>
    <row r="564" spans="1:88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5"/>
      <c r="AJ564" s="295"/>
      <c r="AK564" s="295"/>
      <c r="AL564" s="295"/>
      <c r="AM564" s="295"/>
      <c r="AN564" s="295"/>
      <c r="AO564" s="295"/>
      <c r="AP564" s="295"/>
      <c r="AQ564" s="295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5"/>
      <c r="CA564" s="295"/>
      <c r="CB564" s="295"/>
      <c r="CC564" s="295"/>
      <c r="CD564" s="295"/>
      <c r="CE564" s="295"/>
      <c r="CF564" s="295"/>
      <c r="CG564" s="295"/>
      <c r="CH564" s="292"/>
      <c r="CI564" s="292"/>
      <c r="CJ564" s="293"/>
    </row>
    <row r="565" spans="1:88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5"/>
      <c r="AJ565" s="295"/>
      <c r="AK565" s="295"/>
      <c r="AL565" s="295"/>
      <c r="AM565" s="295"/>
      <c r="AN565" s="295"/>
      <c r="AO565" s="295"/>
      <c r="AP565" s="295"/>
      <c r="AQ565" s="295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5"/>
      <c r="CA565" s="295"/>
      <c r="CB565" s="295"/>
      <c r="CC565" s="295"/>
      <c r="CD565" s="295"/>
      <c r="CE565" s="295"/>
      <c r="CF565" s="295"/>
      <c r="CG565" s="295"/>
      <c r="CH565" s="292"/>
      <c r="CI565" s="292"/>
      <c r="CJ565" s="293"/>
    </row>
    <row r="566" spans="1:88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5"/>
      <c r="AJ566" s="295"/>
      <c r="AK566" s="295"/>
      <c r="AL566" s="295"/>
      <c r="AM566" s="295"/>
      <c r="AN566" s="295"/>
      <c r="AO566" s="295"/>
      <c r="AP566" s="295"/>
      <c r="AQ566" s="295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5"/>
      <c r="CA566" s="295"/>
      <c r="CB566" s="295"/>
      <c r="CC566" s="295"/>
      <c r="CD566" s="295"/>
      <c r="CE566" s="295"/>
      <c r="CF566" s="295"/>
      <c r="CG566" s="295"/>
      <c r="CH566" s="292"/>
      <c r="CI566" s="292"/>
      <c r="CJ566" s="293"/>
    </row>
    <row r="567" spans="1:88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5"/>
      <c r="AJ567" s="295"/>
      <c r="AK567" s="295"/>
      <c r="AL567" s="295"/>
      <c r="AM567" s="295"/>
      <c r="AN567" s="295"/>
      <c r="AO567" s="295"/>
      <c r="AP567" s="295"/>
      <c r="AQ567" s="295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5"/>
      <c r="CA567" s="295"/>
      <c r="CB567" s="295"/>
      <c r="CC567" s="295"/>
      <c r="CD567" s="295"/>
      <c r="CE567" s="295"/>
      <c r="CF567" s="295"/>
      <c r="CG567" s="295"/>
      <c r="CH567" s="292"/>
      <c r="CI567" s="292"/>
      <c r="CJ567" s="293"/>
    </row>
    <row r="568" spans="1:88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5"/>
      <c r="AJ568" s="295"/>
      <c r="AK568" s="295"/>
      <c r="AL568" s="295"/>
      <c r="AM568" s="295"/>
      <c r="AN568" s="295"/>
      <c r="AO568" s="295"/>
      <c r="AP568" s="295"/>
      <c r="AQ568" s="295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5"/>
      <c r="CA568" s="295"/>
      <c r="CB568" s="295"/>
      <c r="CC568" s="295"/>
      <c r="CD568" s="295"/>
      <c r="CE568" s="295"/>
      <c r="CF568" s="295"/>
      <c r="CG568" s="295"/>
      <c r="CH568" s="292"/>
      <c r="CI568" s="292"/>
      <c r="CJ568" s="293"/>
    </row>
    <row r="569" spans="1:88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5"/>
      <c r="AJ569" s="295"/>
      <c r="AK569" s="295"/>
      <c r="AL569" s="295"/>
      <c r="AM569" s="295"/>
      <c r="AN569" s="295"/>
      <c r="AO569" s="295"/>
      <c r="AP569" s="295"/>
      <c r="AQ569" s="295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5"/>
      <c r="CA569" s="295"/>
      <c r="CB569" s="295"/>
      <c r="CC569" s="295"/>
      <c r="CD569" s="295"/>
      <c r="CE569" s="295"/>
      <c r="CF569" s="295"/>
      <c r="CG569" s="295"/>
      <c r="CH569" s="292"/>
      <c r="CI569" s="292"/>
      <c r="CJ569" s="293"/>
    </row>
    <row r="570" spans="1:88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5"/>
      <c r="AJ570" s="295"/>
      <c r="AK570" s="295"/>
      <c r="AL570" s="295"/>
      <c r="AM570" s="295"/>
      <c r="AN570" s="295"/>
      <c r="AO570" s="295"/>
      <c r="AP570" s="295"/>
      <c r="AQ570" s="295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5"/>
      <c r="CA570" s="295"/>
      <c r="CB570" s="295"/>
      <c r="CC570" s="295"/>
      <c r="CD570" s="295"/>
      <c r="CE570" s="295"/>
      <c r="CF570" s="295"/>
      <c r="CG570" s="295"/>
      <c r="CH570" s="292"/>
      <c r="CI570" s="292"/>
      <c r="CJ570" s="293"/>
    </row>
    <row r="571" spans="1:88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5"/>
      <c r="AJ571" s="295"/>
      <c r="AK571" s="295"/>
      <c r="AL571" s="295"/>
      <c r="AM571" s="295"/>
      <c r="AN571" s="295"/>
      <c r="AO571" s="295"/>
      <c r="AP571" s="295"/>
      <c r="AQ571" s="295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5"/>
      <c r="CA571" s="295"/>
      <c r="CB571" s="295"/>
      <c r="CC571" s="295"/>
      <c r="CD571" s="295"/>
      <c r="CE571" s="295"/>
      <c r="CF571" s="295"/>
      <c r="CG571" s="295"/>
      <c r="CH571" s="292"/>
      <c r="CI571" s="292"/>
      <c r="CJ571" s="293"/>
    </row>
    <row r="572" spans="1:88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5"/>
      <c r="AJ572" s="295"/>
      <c r="AK572" s="295"/>
      <c r="AL572" s="295"/>
      <c r="AM572" s="295"/>
      <c r="AN572" s="295"/>
      <c r="AO572" s="295"/>
      <c r="AP572" s="295"/>
      <c r="AQ572" s="295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5"/>
      <c r="CA572" s="295"/>
      <c r="CB572" s="295"/>
      <c r="CC572" s="295"/>
      <c r="CD572" s="295"/>
      <c r="CE572" s="295"/>
      <c r="CF572" s="295"/>
      <c r="CG572" s="295"/>
      <c r="CH572" s="292"/>
      <c r="CI572" s="292"/>
      <c r="CJ572" s="293"/>
    </row>
    <row r="573" spans="1:88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5"/>
      <c r="AJ573" s="295"/>
      <c r="AK573" s="295"/>
      <c r="AL573" s="295"/>
      <c r="AM573" s="295"/>
      <c r="AN573" s="295"/>
      <c r="AO573" s="295"/>
      <c r="AP573" s="295"/>
      <c r="AQ573" s="295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5"/>
      <c r="CA573" s="295"/>
      <c r="CB573" s="295"/>
      <c r="CC573" s="295"/>
      <c r="CD573" s="295"/>
      <c r="CE573" s="295"/>
      <c r="CF573" s="295"/>
      <c r="CG573" s="295"/>
      <c r="CH573" s="292"/>
      <c r="CI573" s="292"/>
      <c r="CJ573" s="293"/>
    </row>
    <row r="574" spans="1:88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5"/>
      <c r="AJ574" s="295"/>
      <c r="AK574" s="295"/>
      <c r="AL574" s="295"/>
      <c r="AM574" s="295"/>
      <c r="AN574" s="295"/>
      <c r="AO574" s="295"/>
      <c r="AP574" s="295"/>
      <c r="AQ574" s="295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5"/>
      <c r="CA574" s="295"/>
      <c r="CB574" s="295"/>
      <c r="CC574" s="295"/>
      <c r="CD574" s="295"/>
      <c r="CE574" s="295"/>
      <c r="CF574" s="295"/>
      <c r="CG574" s="295"/>
      <c r="CH574" s="292"/>
      <c r="CI574" s="292"/>
      <c r="CJ574" s="293"/>
    </row>
    <row r="575" spans="1:88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5"/>
      <c r="AJ575" s="295"/>
      <c r="AK575" s="295"/>
      <c r="AL575" s="295"/>
      <c r="AM575" s="295"/>
      <c r="AN575" s="295"/>
      <c r="AO575" s="295"/>
      <c r="AP575" s="295"/>
      <c r="AQ575" s="295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5"/>
      <c r="CA575" s="295"/>
      <c r="CB575" s="295"/>
      <c r="CC575" s="295"/>
      <c r="CD575" s="295"/>
      <c r="CE575" s="295"/>
      <c r="CF575" s="295"/>
      <c r="CG575" s="295"/>
      <c r="CH575" s="292"/>
      <c r="CI575" s="292"/>
      <c r="CJ575" s="293"/>
    </row>
    <row r="576" spans="1:88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5"/>
      <c r="AJ576" s="295"/>
      <c r="AK576" s="295"/>
      <c r="AL576" s="295"/>
      <c r="AM576" s="295"/>
      <c r="AN576" s="295"/>
      <c r="AO576" s="295"/>
      <c r="AP576" s="295"/>
      <c r="AQ576" s="295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5"/>
      <c r="CA576" s="295"/>
      <c r="CB576" s="295"/>
      <c r="CC576" s="295"/>
      <c r="CD576" s="295"/>
      <c r="CE576" s="295"/>
      <c r="CF576" s="295"/>
      <c r="CG576" s="295"/>
      <c r="CH576" s="292"/>
      <c r="CI576" s="292"/>
      <c r="CJ576" s="293"/>
    </row>
    <row r="577" spans="1:88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5"/>
      <c r="AJ577" s="295"/>
      <c r="AK577" s="295"/>
      <c r="AL577" s="295"/>
      <c r="AM577" s="295"/>
      <c r="AN577" s="295"/>
      <c r="AO577" s="295"/>
      <c r="AP577" s="295"/>
      <c r="AQ577" s="295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5"/>
      <c r="CA577" s="295"/>
      <c r="CB577" s="295"/>
      <c r="CC577" s="295"/>
      <c r="CD577" s="295"/>
      <c r="CE577" s="295"/>
      <c r="CF577" s="295"/>
      <c r="CG577" s="295"/>
      <c r="CH577" s="292"/>
      <c r="CI577" s="292"/>
      <c r="CJ577" s="293"/>
    </row>
    <row r="578" spans="1:88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5"/>
      <c r="AJ578" s="295"/>
      <c r="AK578" s="295"/>
      <c r="AL578" s="295"/>
      <c r="AM578" s="295"/>
      <c r="AN578" s="295"/>
      <c r="AO578" s="295"/>
      <c r="AP578" s="295"/>
      <c r="AQ578" s="295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5"/>
      <c r="CA578" s="295"/>
      <c r="CB578" s="295"/>
      <c r="CC578" s="295"/>
      <c r="CD578" s="295"/>
      <c r="CE578" s="295"/>
      <c r="CF578" s="295"/>
      <c r="CG578" s="295"/>
      <c r="CH578" s="292"/>
      <c r="CI578" s="292"/>
      <c r="CJ578" s="293"/>
    </row>
    <row r="579" spans="1:88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5"/>
      <c r="AJ579" s="295"/>
      <c r="AK579" s="295"/>
      <c r="AL579" s="295"/>
      <c r="AM579" s="295"/>
      <c r="AN579" s="295"/>
      <c r="AO579" s="295"/>
      <c r="AP579" s="295"/>
      <c r="AQ579" s="295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5"/>
      <c r="CA579" s="295"/>
      <c r="CB579" s="295"/>
      <c r="CC579" s="295"/>
      <c r="CD579" s="295"/>
      <c r="CE579" s="295"/>
      <c r="CF579" s="295"/>
      <c r="CG579" s="295"/>
      <c r="CH579" s="292"/>
      <c r="CI579" s="292"/>
      <c r="CJ579" s="293"/>
    </row>
    <row r="580" spans="1:88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5"/>
      <c r="AJ580" s="295"/>
      <c r="AK580" s="295"/>
      <c r="AL580" s="295"/>
      <c r="AM580" s="295"/>
      <c r="AN580" s="295"/>
      <c r="AO580" s="295"/>
      <c r="AP580" s="295"/>
      <c r="AQ580" s="295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5"/>
      <c r="CA580" s="295"/>
      <c r="CB580" s="295"/>
      <c r="CC580" s="295"/>
      <c r="CD580" s="295"/>
      <c r="CE580" s="295"/>
      <c r="CF580" s="295"/>
      <c r="CG580" s="295"/>
      <c r="CH580" s="292"/>
      <c r="CI580" s="292"/>
      <c r="CJ580" s="293"/>
    </row>
    <row r="581" spans="1:88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5"/>
      <c r="AJ581" s="295"/>
      <c r="AK581" s="295"/>
      <c r="AL581" s="295"/>
      <c r="AM581" s="295"/>
      <c r="AN581" s="295"/>
      <c r="AO581" s="295"/>
      <c r="AP581" s="295"/>
      <c r="AQ581" s="295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5"/>
      <c r="CA581" s="295"/>
      <c r="CB581" s="295"/>
      <c r="CC581" s="295"/>
      <c r="CD581" s="295"/>
      <c r="CE581" s="295"/>
      <c r="CF581" s="295"/>
      <c r="CG581" s="295"/>
      <c r="CH581" s="292"/>
      <c r="CI581" s="292"/>
      <c r="CJ581" s="293"/>
    </row>
    <row r="582" spans="1:88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5"/>
      <c r="AJ582" s="295"/>
      <c r="AK582" s="295"/>
      <c r="AL582" s="295"/>
      <c r="AM582" s="295"/>
      <c r="AN582" s="295"/>
      <c r="AO582" s="295"/>
      <c r="AP582" s="295"/>
      <c r="AQ582" s="295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5"/>
      <c r="CA582" s="295"/>
      <c r="CB582" s="295"/>
      <c r="CC582" s="295"/>
      <c r="CD582" s="295"/>
      <c r="CE582" s="295"/>
      <c r="CF582" s="295"/>
      <c r="CG582" s="295"/>
      <c r="CH582" s="292"/>
      <c r="CI582" s="292"/>
      <c r="CJ582" s="293"/>
    </row>
    <row r="583" spans="1:88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5"/>
      <c r="AJ583" s="295"/>
      <c r="AK583" s="295"/>
      <c r="AL583" s="295"/>
      <c r="AM583" s="295"/>
      <c r="AN583" s="295"/>
      <c r="AO583" s="295"/>
      <c r="AP583" s="295"/>
      <c r="AQ583" s="295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5"/>
      <c r="CA583" s="295"/>
      <c r="CB583" s="295"/>
      <c r="CC583" s="295"/>
      <c r="CD583" s="295"/>
      <c r="CE583" s="295"/>
      <c r="CF583" s="295"/>
      <c r="CG583" s="295"/>
      <c r="CH583" s="292"/>
      <c r="CI583" s="292"/>
      <c r="CJ583" s="293"/>
    </row>
    <row r="584" spans="1:88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5"/>
      <c r="AJ584" s="295"/>
      <c r="AK584" s="295"/>
      <c r="AL584" s="295"/>
      <c r="AM584" s="295"/>
      <c r="AN584" s="295"/>
      <c r="AO584" s="295"/>
      <c r="AP584" s="295"/>
      <c r="AQ584" s="295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5"/>
      <c r="CA584" s="295"/>
      <c r="CB584" s="295"/>
      <c r="CC584" s="295"/>
      <c r="CD584" s="295"/>
      <c r="CE584" s="295"/>
      <c r="CF584" s="295"/>
      <c r="CG584" s="295"/>
      <c r="CH584" s="292"/>
      <c r="CI584" s="292"/>
      <c r="CJ584" s="293"/>
    </row>
    <row r="585" spans="1:88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5"/>
      <c r="AJ585" s="295"/>
      <c r="AK585" s="295"/>
      <c r="AL585" s="295"/>
      <c r="AM585" s="295"/>
      <c r="AN585" s="295"/>
      <c r="AO585" s="295"/>
      <c r="AP585" s="295"/>
      <c r="AQ585" s="295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5"/>
      <c r="CA585" s="295"/>
      <c r="CB585" s="295"/>
      <c r="CC585" s="295"/>
      <c r="CD585" s="295"/>
      <c r="CE585" s="295"/>
      <c r="CF585" s="295"/>
      <c r="CG585" s="295"/>
      <c r="CH585" s="292"/>
      <c r="CI585" s="292"/>
      <c r="CJ585" s="293"/>
    </row>
    <row r="586" spans="1:88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5"/>
      <c r="AJ586" s="295"/>
      <c r="AK586" s="295"/>
      <c r="AL586" s="295"/>
      <c r="AM586" s="295"/>
      <c r="AN586" s="295"/>
      <c r="AO586" s="295"/>
      <c r="AP586" s="295"/>
      <c r="AQ586" s="295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5"/>
      <c r="CA586" s="295"/>
      <c r="CB586" s="295"/>
      <c r="CC586" s="295"/>
      <c r="CD586" s="295"/>
      <c r="CE586" s="295"/>
      <c r="CF586" s="295"/>
      <c r="CG586" s="295"/>
      <c r="CH586" s="292"/>
      <c r="CI586" s="292"/>
      <c r="CJ586" s="293"/>
    </row>
    <row r="587" spans="1:88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5"/>
      <c r="AJ587" s="295"/>
      <c r="AK587" s="295"/>
      <c r="AL587" s="295"/>
      <c r="AM587" s="295"/>
      <c r="AN587" s="295"/>
      <c r="AO587" s="295"/>
      <c r="AP587" s="295"/>
      <c r="AQ587" s="295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5"/>
      <c r="CA587" s="295"/>
      <c r="CB587" s="295"/>
      <c r="CC587" s="295"/>
      <c r="CD587" s="295"/>
      <c r="CE587" s="295"/>
      <c r="CF587" s="295"/>
      <c r="CG587" s="295"/>
      <c r="CH587" s="292"/>
      <c r="CI587" s="292"/>
      <c r="CJ587" s="293"/>
    </row>
    <row r="588" spans="1:88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5"/>
      <c r="AJ588" s="295"/>
      <c r="AK588" s="295"/>
      <c r="AL588" s="295"/>
      <c r="AM588" s="295"/>
      <c r="AN588" s="295"/>
      <c r="AO588" s="295"/>
      <c r="AP588" s="295"/>
      <c r="AQ588" s="295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5"/>
      <c r="CA588" s="295"/>
      <c r="CB588" s="295"/>
      <c r="CC588" s="295"/>
      <c r="CD588" s="295"/>
      <c r="CE588" s="295"/>
      <c r="CF588" s="295"/>
      <c r="CG588" s="295"/>
      <c r="CH588" s="292"/>
      <c r="CI588" s="292"/>
      <c r="CJ588" s="293"/>
    </row>
    <row r="589" spans="1:88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5"/>
      <c r="AJ589" s="295"/>
      <c r="AK589" s="295"/>
      <c r="AL589" s="295"/>
      <c r="AM589" s="295"/>
      <c r="AN589" s="295"/>
      <c r="AO589" s="295"/>
      <c r="AP589" s="295"/>
      <c r="AQ589" s="295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5"/>
      <c r="CA589" s="295"/>
      <c r="CB589" s="295"/>
      <c r="CC589" s="295"/>
      <c r="CD589" s="295"/>
      <c r="CE589" s="295"/>
      <c r="CF589" s="295"/>
      <c r="CG589" s="295"/>
      <c r="CH589" s="292"/>
      <c r="CI589" s="292"/>
      <c r="CJ589" s="293"/>
    </row>
    <row r="590" spans="1:88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5"/>
      <c r="AJ590" s="295"/>
      <c r="AK590" s="295"/>
      <c r="AL590" s="295"/>
      <c r="AM590" s="295"/>
      <c r="AN590" s="295"/>
      <c r="AO590" s="295"/>
      <c r="AP590" s="295"/>
      <c r="AQ590" s="295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5"/>
      <c r="CA590" s="295"/>
      <c r="CB590" s="295"/>
      <c r="CC590" s="295"/>
      <c r="CD590" s="295"/>
      <c r="CE590" s="295"/>
      <c r="CF590" s="295"/>
      <c r="CG590" s="295"/>
      <c r="CH590" s="292"/>
      <c r="CI590" s="292"/>
      <c r="CJ590" s="293"/>
    </row>
    <row r="591" spans="1:88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5"/>
      <c r="AJ591" s="295"/>
      <c r="AK591" s="295"/>
      <c r="AL591" s="295"/>
      <c r="AM591" s="295"/>
      <c r="AN591" s="295"/>
      <c r="AO591" s="295"/>
      <c r="AP591" s="295"/>
      <c r="AQ591" s="295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5"/>
      <c r="CA591" s="295"/>
      <c r="CB591" s="295"/>
      <c r="CC591" s="295"/>
      <c r="CD591" s="295"/>
      <c r="CE591" s="295"/>
      <c r="CF591" s="295"/>
      <c r="CG591" s="295"/>
      <c r="CH591" s="292"/>
      <c r="CI591" s="292"/>
      <c r="CJ591" s="293"/>
    </row>
    <row r="592" spans="1:88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5"/>
      <c r="AJ592" s="295"/>
      <c r="AK592" s="295"/>
      <c r="AL592" s="295"/>
      <c r="AM592" s="295"/>
      <c r="AN592" s="295"/>
      <c r="AO592" s="295"/>
      <c r="AP592" s="295"/>
      <c r="AQ592" s="295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5"/>
      <c r="CA592" s="295"/>
      <c r="CB592" s="295"/>
      <c r="CC592" s="295"/>
      <c r="CD592" s="295"/>
      <c r="CE592" s="295"/>
      <c r="CF592" s="295"/>
      <c r="CG592" s="295"/>
      <c r="CH592" s="292"/>
      <c r="CI592" s="292"/>
      <c r="CJ592" s="293"/>
    </row>
    <row r="593" spans="1:88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5"/>
      <c r="AJ593" s="295"/>
      <c r="AK593" s="295"/>
      <c r="AL593" s="295"/>
      <c r="AM593" s="295"/>
      <c r="AN593" s="295"/>
      <c r="AO593" s="295"/>
      <c r="AP593" s="295"/>
      <c r="AQ593" s="295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5"/>
      <c r="CA593" s="295"/>
      <c r="CB593" s="295"/>
      <c r="CC593" s="295"/>
      <c r="CD593" s="295"/>
      <c r="CE593" s="295"/>
      <c r="CF593" s="295"/>
      <c r="CG593" s="295"/>
      <c r="CH593" s="292"/>
      <c r="CI593" s="292"/>
      <c r="CJ593" s="293"/>
    </row>
    <row r="594" spans="1:88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5"/>
      <c r="AJ594" s="295"/>
      <c r="AK594" s="295"/>
      <c r="AL594" s="295"/>
      <c r="AM594" s="295"/>
      <c r="AN594" s="295"/>
      <c r="AO594" s="295"/>
      <c r="AP594" s="295"/>
      <c r="AQ594" s="295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5"/>
      <c r="CA594" s="295"/>
      <c r="CB594" s="295"/>
      <c r="CC594" s="295"/>
      <c r="CD594" s="295"/>
      <c r="CE594" s="295"/>
      <c r="CF594" s="295"/>
      <c r="CG594" s="295"/>
      <c r="CH594" s="292"/>
      <c r="CI594" s="292"/>
      <c r="CJ594" s="293"/>
    </row>
    <row r="595" spans="1:88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5"/>
      <c r="AJ595" s="295"/>
      <c r="AK595" s="295"/>
      <c r="AL595" s="295"/>
      <c r="AM595" s="295"/>
      <c r="AN595" s="295"/>
      <c r="AO595" s="295"/>
      <c r="AP595" s="295"/>
      <c r="AQ595" s="295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5"/>
      <c r="CA595" s="295"/>
      <c r="CB595" s="295"/>
      <c r="CC595" s="295"/>
      <c r="CD595" s="295"/>
      <c r="CE595" s="295"/>
      <c r="CF595" s="295"/>
      <c r="CG595" s="295"/>
      <c r="CH595" s="292"/>
      <c r="CI595" s="292"/>
      <c r="CJ595" s="293"/>
    </row>
    <row r="596" spans="1:88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5"/>
      <c r="AJ596" s="295"/>
      <c r="AK596" s="295"/>
      <c r="AL596" s="295"/>
      <c r="AM596" s="295"/>
      <c r="AN596" s="295"/>
      <c r="AO596" s="295"/>
      <c r="AP596" s="295"/>
      <c r="AQ596" s="295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5"/>
      <c r="CA596" s="295"/>
      <c r="CB596" s="295"/>
      <c r="CC596" s="295"/>
      <c r="CD596" s="295"/>
      <c r="CE596" s="295"/>
      <c r="CF596" s="295"/>
      <c r="CG596" s="295"/>
      <c r="CH596" s="292"/>
      <c r="CI596" s="292"/>
      <c r="CJ596" s="293"/>
    </row>
    <row r="597" spans="1:88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5"/>
      <c r="AJ597" s="295"/>
      <c r="AK597" s="295"/>
      <c r="AL597" s="295"/>
      <c r="AM597" s="295"/>
      <c r="AN597" s="295"/>
      <c r="AO597" s="295"/>
      <c r="AP597" s="295"/>
      <c r="AQ597" s="295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5"/>
      <c r="CA597" s="295"/>
      <c r="CB597" s="295"/>
      <c r="CC597" s="295"/>
      <c r="CD597" s="295"/>
      <c r="CE597" s="295"/>
      <c r="CF597" s="295"/>
      <c r="CG597" s="295"/>
      <c r="CH597" s="292"/>
      <c r="CI597" s="292"/>
      <c r="CJ597" s="293"/>
    </row>
    <row r="598" spans="1:88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5"/>
      <c r="AJ598" s="295"/>
      <c r="AK598" s="295"/>
      <c r="AL598" s="295"/>
      <c r="AM598" s="295"/>
      <c r="AN598" s="295"/>
      <c r="AO598" s="295"/>
      <c r="AP598" s="295"/>
      <c r="AQ598" s="295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5"/>
      <c r="CA598" s="295"/>
      <c r="CB598" s="295"/>
      <c r="CC598" s="295"/>
      <c r="CD598" s="295"/>
      <c r="CE598" s="295"/>
      <c r="CF598" s="295"/>
      <c r="CG598" s="295"/>
      <c r="CH598" s="292"/>
      <c r="CI598" s="292"/>
      <c r="CJ598" s="293"/>
    </row>
    <row r="599" spans="1:88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5"/>
      <c r="AJ599" s="295"/>
      <c r="AK599" s="295"/>
      <c r="AL599" s="295"/>
      <c r="AM599" s="295"/>
      <c r="AN599" s="295"/>
      <c r="AO599" s="295"/>
      <c r="AP599" s="295"/>
      <c r="AQ599" s="295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5"/>
      <c r="CA599" s="295"/>
      <c r="CB599" s="295"/>
      <c r="CC599" s="295"/>
      <c r="CD599" s="295"/>
      <c r="CE599" s="295"/>
      <c r="CF599" s="295"/>
      <c r="CG599" s="295"/>
      <c r="CH599" s="292"/>
      <c r="CI599" s="292"/>
      <c r="CJ599" s="293"/>
    </row>
    <row r="600" spans="1:88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5"/>
      <c r="AJ600" s="295"/>
      <c r="AK600" s="295"/>
      <c r="AL600" s="295"/>
      <c r="AM600" s="295"/>
      <c r="AN600" s="295"/>
      <c r="AO600" s="295"/>
      <c r="AP600" s="295"/>
      <c r="AQ600" s="295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5"/>
      <c r="CA600" s="295"/>
      <c r="CB600" s="295"/>
      <c r="CC600" s="295"/>
      <c r="CD600" s="295"/>
      <c r="CE600" s="295"/>
      <c r="CF600" s="295"/>
      <c r="CG600" s="295"/>
      <c r="CH600" s="292"/>
      <c r="CI600" s="292"/>
      <c r="CJ600" s="293"/>
    </row>
    <row r="601" spans="1:88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5"/>
      <c r="AJ601" s="295"/>
      <c r="AK601" s="295"/>
      <c r="AL601" s="295"/>
      <c r="AM601" s="295"/>
      <c r="AN601" s="295"/>
      <c r="AO601" s="295"/>
      <c r="AP601" s="295"/>
      <c r="AQ601" s="295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5"/>
      <c r="CA601" s="295"/>
      <c r="CB601" s="295"/>
      <c r="CC601" s="295"/>
      <c r="CD601" s="295"/>
      <c r="CE601" s="295"/>
      <c r="CF601" s="295"/>
      <c r="CG601" s="295"/>
      <c r="CH601" s="292"/>
      <c r="CI601" s="292"/>
      <c r="CJ601" s="293"/>
    </row>
    <row r="602" spans="1:88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5"/>
      <c r="AJ602" s="295"/>
      <c r="AK602" s="295"/>
      <c r="AL602" s="295"/>
      <c r="AM602" s="295"/>
      <c r="AN602" s="295"/>
      <c r="AO602" s="295"/>
      <c r="AP602" s="295"/>
      <c r="AQ602" s="295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5"/>
      <c r="CA602" s="295"/>
      <c r="CB602" s="295"/>
      <c r="CC602" s="295"/>
      <c r="CD602" s="295"/>
      <c r="CE602" s="295"/>
      <c r="CF602" s="295"/>
      <c r="CG602" s="295"/>
      <c r="CH602" s="292"/>
      <c r="CI602" s="292"/>
      <c r="CJ602" s="293"/>
    </row>
    <row r="603" spans="1:88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5"/>
      <c r="AJ603" s="295"/>
      <c r="AK603" s="295"/>
      <c r="AL603" s="295"/>
      <c r="AM603" s="295"/>
      <c r="AN603" s="295"/>
      <c r="AO603" s="295"/>
      <c r="AP603" s="295"/>
      <c r="AQ603" s="295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5"/>
      <c r="CA603" s="295"/>
      <c r="CB603" s="295"/>
      <c r="CC603" s="295"/>
      <c r="CD603" s="295"/>
      <c r="CE603" s="295"/>
      <c r="CF603" s="295"/>
      <c r="CG603" s="295"/>
      <c r="CH603" s="292"/>
      <c r="CI603" s="292"/>
      <c r="CJ603" s="293"/>
    </row>
    <row r="604" spans="1:88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5"/>
      <c r="AJ604" s="295"/>
      <c r="AK604" s="295"/>
      <c r="AL604" s="295"/>
      <c r="AM604" s="295"/>
      <c r="AN604" s="295"/>
      <c r="AO604" s="295"/>
      <c r="AP604" s="295"/>
      <c r="AQ604" s="295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5"/>
      <c r="CA604" s="295"/>
      <c r="CB604" s="295"/>
      <c r="CC604" s="295"/>
      <c r="CD604" s="295"/>
      <c r="CE604" s="295"/>
      <c r="CF604" s="295"/>
      <c r="CG604" s="295"/>
      <c r="CH604" s="292"/>
      <c r="CI604" s="292"/>
      <c r="CJ604" s="293"/>
    </row>
    <row r="605" spans="1:88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5"/>
      <c r="AJ605" s="295"/>
      <c r="AK605" s="295"/>
      <c r="AL605" s="295"/>
      <c r="AM605" s="295"/>
      <c r="AN605" s="295"/>
      <c r="AO605" s="295"/>
      <c r="AP605" s="295"/>
      <c r="AQ605" s="295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5"/>
      <c r="CA605" s="295"/>
      <c r="CB605" s="295"/>
      <c r="CC605" s="295"/>
      <c r="CD605" s="295"/>
      <c r="CE605" s="295"/>
      <c r="CF605" s="295"/>
      <c r="CG605" s="295"/>
      <c r="CH605" s="292"/>
      <c r="CI605" s="292"/>
      <c r="CJ605" s="293"/>
    </row>
    <row r="606" spans="1:88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5"/>
      <c r="AJ606" s="295"/>
      <c r="AK606" s="295"/>
      <c r="AL606" s="295"/>
      <c r="AM606" s="295"/>
      <c r="AN606" s="295"/>
      <c r="AO606" s="295"/>
      <c r="AP606" s="295"/>
      <c r="AQ606" s="295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5"/>
      <c r="CA606" s="295"/>
      <c r="CB606" s="295"/>
      <c r="CC606" s="295"/>
      <c r="CD606" s="295"/>
      <c r="CE606" s="295"/>
      <c r="CF606" s="295"/>
      <c r="CG606" s="295"/>
      <c r="CH606" s="292"/>
      <c r="CI606" s="292"/>
      <c r="CJ606" s="293"/>
    </row>
    <row r="607" spans="1:88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5"/>
      <c r="AJ607" s="295"/>
      <c r="AK607" s="295"/>
      <c r="AL607" s="295"/>
      <c r="AM607" s="295"/>
      <c r="AN607" s="295"/>
      <c r="AO607" s="295"/>
      <c r="AP607" s="295"/>
      <c r="AQ607" s="295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5"/>
      <c r="CA607" s="295"/>
      <c r="CB607" s="295"/>
      <c r="CC607" s="295"/>
      <c r="CD607" s="295"/>
      <c r="CE607" s="295"/>
      <c r="CF607" s="295"/>
      <c r="CG607" s="295"/>
      <c r="CH607" s="292"/>
      <c r="CI607" s="292"/>
      <c r="CJ607" s="293"/>
    </row>
    <row r="608" spans="1:88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5"/>
      <c r="AJ608" s="295"/>
      <c r="AK608" s="295"/>
      <c r="AL608" s="295"/>
      <c r="AM608" s="295"/>
      <c r="AN608" s="295"/>
      <c r="AO608" s="295"/>
      <c r="AP608" s="295"/>
      <c r="AQ608" s="295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5"/>
      <c r="CA608" s="295"/>
      <c r="CB608" s="295"/>
      <c r="CC608" s="295"/>
      <c r="CD608" s="295"/>
      <c r="CE608" s="295"/>
      <c r="CF608" s="295"/>
      <c r="CG608" s="295"/>
      <c r="CH608" s="292"/>
      <c r="CI608" s="292"/>
      <c r="CJ608" s="293"/>
    </row>
    <row r="609" spans="1:88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5"/>
      <c r="AJ609" s="295"/>
      <c r="AK609" s="295"/>
      <c r="AL609" s="295"/>
      <c r="AM609" s="295"/>
      <c r="AN609" s="295"/>
      <c r="AO609" s="295"/>
      <c r="AP609" s="295"/>
      <c r="AQ609" s="295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5"/>
      <c r="CA609" s="295"/>
      <c r="CB609" s="295"/>
      <c r="CC609" s="295"/>
      <c r="CD609" s="295"/>
      <c r="CE609" s="295"/>
      <c r="CF609" s="295"/>
      <c r="CG609" s="295"/>
      <c r="CH609" s="292"/>
      <c r="CI609" s="292"/>
      <c r="CJ609" s="293"/>
    </row>
    <row r="610" spans="1:88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5"/>
      <c r="AJ610" s="295"/>
      <c r="AK610" s="295"/>
      <c r="AL610" s="295"/>
      <c r="AM610" s="295"/>
      <c r="AN610" s="295"/>
      <c r="AO610" s="295"/>
      <c r="AP610" s="295"/>
      <c r="AQ610" s="295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5"/>
      <c r="CA610" s="295"/>
      <c r="CB610" s="295"/>
      <c r="CC610" s="295"/>
      <c r="CD610" s="295"/>
      <c r="CE610" s="295"/>
      <c r="CF610" s="295"/>
      <c r="CG610" s="295"/>
      <c r="CH610" s="292"/>
      <c r="CI610" s="292"/>
      <c r="CJ610" s="293"/>
    </row>
    <row r="611" spans="1:88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5"/>
      <c r="AJ611" s="295"/>
      <c r="AK611" s="295"/>
      <c r="AL611" s="295"/>
      <c r="AM611" s="295"/>
      <c r="AN611" s="295"/>
      <c r="AO611" s="295"/>
      <c r="AP611" s="295"/>
      <c r="AQ611" s="295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5"/>
      <c r="CA611" s="295"/>
      <c r="CB611" s="295"/>
      <c r="CC611" s="295"/>
      <c r="CD611" s="295"/>
      <c r="CE611" s="295"/>
      <c r="CF611" s="295"/>
      <c r="CG611" s="295"/>
      <c r="CH611" s="292"/>
      <c r="CI611" s="292"/>
      <c r="CJ611" s="293"/>
    </row>
    <row r="612" spans="1:88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5"/>
      <c r="AJ612" s="295"/>
      <c r="AK612" s="295"/>
      <c r="AL612" s="295"/>
      <c r="AM612" s="295"/>
      <c r="AN612" s="295"/>
      <c r="AO612" s="295"/>
      <c r="AP612" s="295"/>
      <c r="AQ612" s="295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5"/>
      <c r="CA612" s="295"/>
      <c r="CB612" s="295"/>
      <c r="CC612" s="295"/>
      <c r="CD612" s="295"/>
      <c r="CE612" s="295"/>
      <c r="CF612" s="295"/>
      <c r="CG612" s="295"/>
      <c r="CH612" s="292"/>
      <c r="CI612" s="292"/>
      <c r="CJ612" s="293"/>
    </row>
    <row r="613" spans="1:88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5"/>
      <c r="AJ613" s="295"/>
      <c r="AK613" s="295"/>
      <c r="AL613" s="295"/>
      <c r="AM613" s="295"/>
      <c r="AN613" s="295"/>
      <c r="AO613" s="295"/>
      <c r="AP613" s="295"/>
      <c r="AQ613" s="295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5"/>
      <c r="CA613" s="295"/>
      <c r="CB613" s="295"/>
      <c r="CC613" s="295"/>
      <c r="CD613" s="295"/>
      <c r="CE613" s="295"/>
      <c r="CF613" s="295"/>
      <c r="CG613" s="295"/>
      <c r="CH613" s="292"/>
      <c r="CI613" s="292"/>
      <c r="CJ613" s="293"/>
    </row>
    <row r="614" spans="1:88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5"/>
      <c r="AJ614" s="295"/>
      <c r="AK614" s="295"/>
      <c r="AL614" s="295"/>
      <c r="AM614" s="295"/>
      <c r="AN614" s="295"/>
      <c r="AO614" s="295"/>
      <c r="AP614" s="295"/>
      <c r="AQ614" s="295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5"/>
      <c r="CA614" s="295"/>
      <c r="CB614" s="295"/>
      <c r="CC614" s="295"/>
      <c r="CD614" s="295"/>
      <c r="CE614" s="295"/>
      <c r="CF614" s="295"/>
      <c r="CG614" s="295"/>
      <c r="CH614" s="292"/>
      <c r="CI614" s="292"/>
      <c r="CJ614" s="293"/>
    </row>
    <row r="615" spans="1:88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5"/>
      <c r="AJ615" s="295"/>
      <c r="AK615" s="295"/>
      <c r="AL615" s="295"/>
      <c r="AM615" s="295"/>
      <c r="AN615" s="295"/>
      <c r="AO615" s="295"/>
      <c r="AP615" s="295"/>
      <c r="AQ615" s="295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5"/>
      <c r="CA615" s="295"/>
      <c r="CB615" s="295"/>
      <c r="CC615" s="295"/>
      <c r="CD615" s="295"/>
      <c r="CE615" s="295"/>
      <c r="CF615" s="295"/>
      <c r="CG615" s="295"/>
      <c r="CH615" s="292"/>
      <c r="CI615" s="292"/>
      <c r="CJ615" s="293"/>
    </row>
    <row r="616" spans="1:88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5"/>
      <c r="AJ616" s="295"/>
      <c r="AK616" s="295"/>
      <c r="AL616" s="295"/>
      <c r="AM616" s="295"/>
      <c r="AN616" s="295"/>
      <c r="AO616" s="295"/>
      <c r="AP616" s="295"/>
      <c r="AQ616" s="295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5"/>
      <c r="CA616" s="295"/>
      <c r="CB616" s="295"/>
      <c r="CC616" s="295"/>
      <c r="CD616" s="295"/>
      <c r="CE616" s="295"/>
      <c r="CF616" s="295"/>
      <c r="CG616" s="295"/>
      <c r="CH616" s="292"/>
      <c r="CI616" s="292"/>
      <c r="CJ616" s="293"/>
    </row>
    <row r="617" spans="1:88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5"/>
      <c r="AJ617" s="295"/>
      <c r="AK617" s="295"/>
      <c r="AL617" s="295"/>
      <c r="AM617" s="295"/>
      <c r="AN617" s="295"/>
      <c r="AO617" s="295"/>
      <c r="AP617" s="295"/>
      <c r="AQ617" s="295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5"/>
      <c r="CA617" s="295"/>
      <c r="CB617" s="295"/>
      <c r="CC617" s="295"/>
      <c r="CD617" s="295"/>
      <c r="CE617" s="295"/>
      <c r="CF617" s="295"/>
      <c r="CG617" s="295"/>
      <c r="CH617" s="292"/>
      <c r="CI617" s="292"/>
      <c r="CJ617" s="293"/>
    </row>
    <row r="618" spans="1:88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5"/>
      <c r="AJ618" s="295"/>
      <c r="AK618" s="295"/>
      <c r="AL618" s="295"/>
      <c r="AM618" s="295"/>
      <c r="AN618" s="295"/>
      <c r="AO618" s="295"/>
      <c r="AP618" s="295"/>
      <c r="AQ618" s="295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5"/>
      <c r="CA618" s="295"/>
      <c r="CB618" s="295"/>
      <c r="CC618" s="295"/>
      <c r="CD618" s="295"/>
      <c r="CE618" s="295"/>
      <c r="CF618" s="295"/>
      <c r="CG618" s="295"/>
      <c r="CH618" s="292"/>
      <c r="CI618" s="292"/>
      <c r="CJ618" s="293"/>
    </row>
    <row r="619" spans="1:88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5"/>
      <c r="AJ619" s="295"/>
      <c r="AK619" s="295"/>
      <c r="AL619" s="295"/>
      <c r="AM619" s="295"/>
      <c r="AN619" s="295"/>
      <c r="AO619" s="295"/>
      <c r="AP619" s="295"/>
      <c r="AQ619" s="295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5"/>
      <c r="CA619" s="295"/>
      <c r="CB619" s="295"/>
      <c r="CC619" s="295"/>
      <c r="CD619" s="295"/>
      <c r="CE619" s="295"/>
      <c r="CF619" s="295"/>
      <c r="CG619" s="295"/>
      <c r="CH619" s="292"/>
      <c r="CI619" s="292"/>
      <c r="CJ619" s="293"/>
    </row>
    <row r="620" spans="1:88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5"/>
      <c r="AJ620" s="295"/>
      <c r="AK620" s="295"/>
      <c r="AL620" s="295"/>
      <c r="AM620" s="295"/>
      <c r="AN620" s="295"/>
      <c r="AO620" s="295"/>
      <c r="AP620" s="295"/>
      <c r="AQ620" s="295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5"/>
      <c r="CA620" s="295"/>
      <c r="CB620" s="295"/>
      <c r="CC620" s="295"/>
      <c r="CD620" s="295"/>
      <c r="CE620" s="295"/>
      <c r="CF620" s="295"/>
      <c r="CG620" s="295"/>
      <c r="CH620" s="292"/>
      <c r="CI620" s="292"/>
      <c r="CJ620" s="293"/>
    </row>
    <row r="621" spans="1:88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5"/>
      <c r="AJ621" s="295"/>
      <c r="AK621" s="295"/>
      <c r="AL621" s="295"/>
      <c r="AM621" s="295"/>
      <c r="AN621" s="295"/>
      <c r="AO621" s="295"/>
      <c r="AP621" s="295"/>
      <c r="AQ621" s="295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5"/>
      <c r="CA621" s="295"/>
      <c r="CB621" s="295"/>
      <c r="CC621" s="295"/>
      <c r="CD621" s="295"/>
      <c r="CE621" s="295"/>
      <c r="CF621" s="295"/>
      <c r="CG621" s="295"/>
      <c r="CH621" s="292"/>
      <c r="CI621" s="292"/>
      <c r="CJ621" s="293"/>
    </row>
    <row r="622" spans="1:88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5"/>
      <c r="AJ622" s="295"/>
      <c r="AK622" s="295"/>
      <c r="AL622" s="295"/>
      <c r="AM622" s="295"/>
      <c r="AN622" s="295"/>
      <c r="AO622" s="295"/>
      <c r="AP622" s="295"/>
      <c r="AQ622" s="295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5"/>
      <c r="CA622" s="295"/>
      <c r="CB622" s="295"/>
      <c r="CC622" s="295"/>
      <c r="CD622" s="295"/>
      <c r="CE622" s="295"/>
      <c r="CF622" s="295"/>
      <c r="CG622" s="295"/>
      <c r="CH622" s="292"/>
      <c r="CI622" s="292"/>
      <c r="CJ622" s="293"/>
    </row>
    <row r="623" spans="1:88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5"/>
      <c r="AJ623" s="295"/>
      <c r="AK623" s="295"/>
      <c r="AL623" s="295"/>
      <c r="AM623" s="295"/>
      <c r="AN623" s="295"/>
      <c r="AO623" s="295"/>
      <c r="AP623" s="295"/>
      <c r="AQ623" s="295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5"/>
      <c r="CA623" s="295"/>
      <c r="CB623" s="295"/>
      <c r="CC623" s="295"/>
      <c r="CD623" s="295"/>
      <c r="CE623" s="295"/>
      <c r="CF623" s="295"/>
      <c r="CG623" s="295"/>
      <c r="CH623" s="292"/>
      <c r="CI623" s="292"/>
      <c r="CJ623" s="293"/>
    </row>
    <row r="624" spans="1:88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5"/>
      <c r="AJ624" s="295"/>
      <c r="AK624" s="295"/>
      <c r="AL624" s="295"/>
      <c r="AM624" s="295"/>
      <c r="AN624" s="295"/>
      <c r="AO624" s="295"/>
      <c r="AP624" s="295"/>
      <c r="AQ624" s="295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5"/>
      <c r="CA624" s="295"/>
      <c r="CB624" s="295"/>
      <c r="CC624" s="295"/>
      <c r="CD624" s="295"/>
      <c r="CE624" s="295"/>
      <c r="CF624" s="295"/>
      <c r="CG624" s="295"/>
      <c r="CH624" s="292"/>
      <c r="CI624" s="292"/>
      <c r="CJ624" s="293"/>
    </row>
    <row r="625" spans="1:88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5"/>
      <c r="AJ625" s="295"/>
      <c r="AK625" s="295"/>
      <c r="AL625" s="295"/>
      <c r="AM625" s="295"/>
      <c r="AN625" s="295"/>
      <c r="AO625" s="295"/>
      <c r="AP625" s="295"/>
      <c r="AQ625" s="295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5"/>
      <c r="CA625" s="295"/>
      <c r="CB625" s="295"/>
      <c r="CC625" s="295"/>
      <c r="CD625" s="295"/>
      <c r="CE625" s="295"/>
      <c r="CF625" s="295"/>
      <c r="CG625" s="295"/>
      <c r="CH625" s="292"/>
      <c r="CI625" s="292"/>
      <c r="CJ625" s="293"/>
    </row>
    <row r="626" spans="1:88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5"/>
      <c r="AJ626" s="295"/>
      <c r="AK626" s="295"/>
      <c r="AL626" s="295"/>
      <c r="AM626" s="295"/>
      <c r="AN626" s="295"/>
      <c r="AO626" s="295"/>
      <c r="AP626" s="295"/>
      <c r="AQ626" s="295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5"/>
      <c r="CA626" s="295"/>
      <c r="CB626" s="295"/>
      <c r="CC626" s="295"/>
      <c r="CD626" s="295"/>
      <c r="CE626" s="295"/>
      <c r="CF626" s="295"/>
      <c r="CG626" s="295"/>
      <c r="CH626" s="292"/>
      <c r="CI626" s="292"/>
      <c r="CJ626" s="293"/>
    </row>
    <row r="627" spans="1:88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5"/>
      <c r="AJ627" s="295"/>
      <c r="AK627" s="295"/>
      <c r="AL627" s="295"/>
      <c r="AM627" s="295"/>
      <c r="AN627" s="295"/>
      <c r="AO627" s="295"/>
      <c r="AP627" s="295"/>
      <c r="AQ627" s="295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5"/>
      <c r="CA627" s="295"/>
      <c r="CB627" s="295"/>
      <c r="CC627" s="295"/>
      <c r="CD627" s="295"/>
      <c r="CE627" s="295"/>
      <c r="CF627" s="295"/>
      <c r="CG627" s="295"/>
      <c r="CH627" s="292"/>
      <c r="CI627" s="292"/>
      <c r="CJ627" s="293"/>
    </row>
    <row r="628" spans="1:88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5"/>
      <c r="AJ628" s="295"/>
      <c r="AK628" s="295"/>
      <c r="AL628" s="295"/>
      <c r="AM628" s="295"/>
      <c r="AN628" s="295"/>
      <c r="AO628" s="295"/>
      <c r="AP628" s="295"/>
      <c r="AQ628" s="295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5"/>
      <c r="CA628" s="295"/>
      <c r="CB628" s="295"/>
      <c r="CC628" s="295"/>
      <c r="CD628" s="295"/>
      <c r="CE628" s="295"/>
      <c r="CF628" s="295"/>
      <c r="CG628" s="295"/>
      <c r="CH628" s="292"/>
      <c r="CI628" s="292"/>
      <c r="CJ628" s="293"/>
    </row>
    <row r="629" spans="1:88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5"/>
      <c r="AJ629" s="295"/>
      <c r="AK629" s="295"/>
      <c r="AL629" s="295"/>
      <c r="AM629" s="295"/>
      <c r="AN629" s="295"/>
      <c r="AO629" s="295"/>
      <c r="AP629" s="295"/>
      <c r="AQ629" s="295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5"/>
      <c r="CA629" s="295"/>
      <c r="CB629" s="295"/>
      <c r="CC629" s="295"/>
      <c r="CD629" s="295"/>
      <c r="CE629" s="295"/>
      <c r="CF629" s="295"/>
      <c r="CG629" s="295"/>
      <c r="CH629" s="292"/>
      <c r="CI629" s="292"/>
      <c r="CJ629" s="293"/>
    </row>
    <row r="630" spans="1:88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5"/>
      <c r="AJ630" s="295"/>
      <c r="AK630" s="295"/>
      <c r="AL630" s="295"/>
      <c r="AM630" s="295"/>
      <c r="AN630" s="295"/>
      <c r="AO630" s="295"/>
      <c r="AP630" s="295"/>
      <c r="AQ630" s="295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5"/>
      <c r="CA630" s="295"/>
      <c r="CB630" s="295"/>
      <c r="CC630" s="295"/>
      <c r="CD630" s="295"/>
      <c r="CE630" s="295"/>
      <c r="CF630" s="295"/>
      <c r="CG630" s="295"/>
      <c r="CH630" s="292"/>
      <c r="CI630" s="292"/>
      <c r="CJ630" s="293"/>
    </row>
    <row r="631" spans="1:88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5"/>
      <c r="AJ631" s="295"/>
      <c r="AK631" s="295"/>
      <c r="AL631" s="295"/>
      <c r="AM631" s="295"/>
      <c r="AN631" s="295"/>
      <c r="AO631" s="295"/>
      <c r="AP631" s="295"/>
      <c r="AQ631" s="295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5"/>
      <c r="CA631" s="295"/>
      <c r="CB631" s="295"/>
      <c r="CC631" s="295"/>
      <c r="CD631" s="295"/>
      <c r="CE631" s="295"/>
      <c r="CF631" s="295"/>
      <c r="CG631" s="295"/>
      <c r="CH631" s="292"/>
      <c r="CI631" s="292"/>
      <c r="CJ631" s="293"/>
    </row>
    <row r="632" spans="1:88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5"/>
      <c r="AJ632" s="295"/>
      <c r="AK632" s="295"/>
      <c r="AL632" s="295"/>
      <c r="AM632" s="295"/>
      <c r="AN632" s="295"/>
      <c r="AO632" s="295"/>
      <c r="AP632" s="295"/>
      <c r="AQ632" s="295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5"/>
      <c r="CA632" s="295"/>
      <c r="CB632" s="295"/>
      <c r="CC632" s="295"/>
      <c r="CD632" s="295"/>
      <c r="CE632" s="295"/>
      <c r="CF632" s="295"/>
      <c r="CG632" s="295"/>
      <c r="CH632" s="292"/>
      <c r="CI632" s="292"/>
      <c r="CJ632" s="293"/>
    </row>
    <row r="633" spans="1:88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5"/>
      <c r="AJ633" s="295"/>
      <c r="AK633" s="295"/>
      <c r="AL633" s="295"/>
      <c r="AM633" s="295"/>
      <c r="AN633" s="295"/>
      <c r="AO633" s="295"/>
      <c r="AP633" s="295"/>
      <c r="AQ633" s="295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5"/>
      <c r="CA633" s="295"/>
      <c r="CB633" s="295"/>
      <c r="CC633" s="295"/>
      <c r="CD633" s="295"/>
      <c r="CE633" s="295"/>
      <c r="CF633" s="295"/>
      <c r="CG633" s="295"/>
      <c r="CH633" s="292"/>
      <c r="CI633" s="292"/>
      <c r="CJ633" s="293"/>
    </row>
    <row r="634" spans="1:88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5"/>
      <c r="AJ634" s="295"/>
      <c r="AK634" s="295"/>
      <c r="AL634" s="295"/>
      <c r="AM634" s="295"/>
      <c r="AN634" s="295"/>
      <c r="AO634" s="295"/>
      <c r="AP634" s="295"/>
      <c r="AQ634" s="295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5"/>
      <c r="CA634" s="295"/>
      <c r="CB634" s="295"/>
      <c r="CC634" s="295"/>
      <c r="CD634" s="295"/>
      <c r="CE634" s="295"/>
      <c r="CF634" s="295"/>
      <c r="CG634" s="295"/>
      <c r="CH634" s="292"/>
      <c r="CI634" s="292"/>
      <c r="CJ634" s="293"/>
    </row>
    <row r="635" spans="1:88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5"/>
      <c r="AJ635" s="295"/>
      <c r="AK635" s="295"/>
      <c r="AL635" s="295"/>
      <c r="AM635" s="295"/>
      <c r="AN635" s="295"/>
      <c r="AO635" s="295"/>
      <c r="AP635" s="295"/>
      <c r="AQ635" s="295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5"/>
      <c r="CA635" s="295"/>
      <c r="CB635" s="295"/>
      <c r="CC635" s="295"/>
      <c r="CD635" s="295"/>
      <c r="CE635" s="295"/>
      <c r="CF635" s="295"/>
      <c r="CG635" s="295"/>
      <c r="CH635" s="292"/>
      <c r="CI635" s="292"/>
      <c r="CJ635" s="293"/>
    </row>
    <row r="636" spans="1:88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5"/>
      <c r="AJ636" s="295"/>
      <c r="AK636" s="295"/>
      <c r="AL636" s="295"/>
      <c r="AM636" s="295"/>
      <c r="AN636" s="295"/>
      <c r="AO636" s="295"/>
      <c r="AP636" s="295"/>
      <c r="AQ636" s="295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5"/>
      <c r="CA636" s="295"/>
      <c r="CB636" s="295"/>
      <c r="CC636" s="295"/>
      <c r="CD636" s="295"/>
      <c r="CE636" s="295"/>
      <c r="CF636" s="295"/>
      <c r="CG636" s="295"/>
      <c r="CH636" s="292"/>
      <c r="CI636" s="292"/>
      <c r="CJ636" s="293"/>
    </row>
    <row r="637" spans="1:88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5"/>
      <c r="AJ637" s="295"/>
      <c r="AK637" s="295"/>
      <c r="AL637" s="295"/>
      <c r="AM637" s="295"/>
      <c r="AN637" s="295"/>
      <c r="AO637" s="295"/>
      <c r="AP637" s="295"/>
      <c r="AQ637" s="295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5"/>
      <c r="CA637" s="295"/>
      <c r="CB637" s="295"/>
      <c r="CC637" s="295"/>
      <c r="CD637" s="295"/>
      <c r="CE637" s="295"/>
      <c r="CF637" s="295"/>
      <c r="CG637" s="295"/>
      <c r="CH637" s="292"/>
      <c r="CI637" s="292"/>
      <c r="CJ637" s="293"/>
    </row>
    <row r="638" spans="1:88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5"/>
      <c r="AJ638" s="295"/>
      <c r="AK638" s="295"/>
      <c r="AL638" s="295"/>
      <c r="AM638" s="295"/>
      <c r="AN638" s="295"/>
      <c r="AO638" s="295"/>
      <c r="AP638" s="295"/>
      <c r="AQ638" s="295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5"/>
      <c r="CA638" s="295"/>
      <c r="CB638" s="295"/>
      <c r="CC638" s="295"/>
      <c r="CD638" s="295"/>
      <c r="CE638" s="295"/>
      <c r="CF638" s="295"/>
      <c r="CG638" s="295"/>
      <c r="CH638" s="292"/>
      <c r="CI638" s="292"/>
      <c r="CJ638" s="293"/>
    </row>
    <row r="639" spans="1:88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5"/>
      <c r="AJ639" s="295"/>
      <c r="AK639" s="295"/>
      <c r="AL639" s="295"/>
      <c r="AM639" s="295"/>
      <c r="AN639" s="295"/>
      <c r="AO639" s="295"/>
      <c r="AP639" s="295"/>
      <c r="AQ639" s="295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5"/>
      <c r="CA639" s="295"/>
      <c r="CB639" s="295"/>
      <c r="CC639" s="295"/>
      <c r="CD639" s="295"/>
      <c r="CE639" s="295"/>
      <c r="CF639" s="295"/>
      <c r="CG639" s="295"/>
      <c r="CH639" s="292"/>
      <c r="CI639" s="292"/>
      <c r="CJ639" s="293"/>
    </row>
    <row r="640" spans="1:88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5"/>
      <c r="AJ640" s="295"/>
      <c r="AK640" s="295"/>
      <c r="AL640" s="295"/>
      <c r="AM640" s="295"/>
      <c r="AN640" s="295"/>
      <c r="AO640" s="295"/>
      <c r="AP640" s="295"/>
      <c r="AQ640" s="295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5"/>
      <c r="CA640" s="295"/>
      <c r="CB640" s="295"/>
      <c r="CC640" s="295"/>
      <c r="CD640" s="295"/>
      <c r="CE640" s="295"/>
      <c r="CF640" s="295"/>
      <c r="CG640" s="295"/>
      <c r="CH640" s="292"/>
      <c r="CI640" s="292"/>
      <c r="CJ640" s="293"/>
    </row>
    <row r="641" spans="1:88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5"/>
      <c r="AJ641" s="295"/>
      <c r="AK641" s="295"/>
      <c r="AL641" s="295"/>
      <c r="AM641" s="295"/>
      <c r="AN641" s="295"/>
      <c r="AO641" s="295"/>
      <c r="AP641" s="295"/>
      <c r="AQ641" s="295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5"/>
      <c r="CA641" s="295"/>
      <c r="CB641" s="295"/>
      <c r="CC641" s="295"/>
      <c r="CD641" s="295"/>
      <c r="CE641" s="295"/>
      <c r="CF641" s="295"/>
      <c r="CG641" s="295"/>
      <c r="CH641" s="292"/>
      <c r="CI641" s="292"/>
      <c r="CJ641" s="293"/>
    </row>
    <row r="642" spans="1:88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5"/>
      <c r="AJ642" s="295"/>
      <c r="AK642" s="295"/>
      <c r="AL642" s="295"/>
      <c r="AM642" s="295"/>
      <c r="AN642" s="295"/>
      <c r="AO642" s="295"/>
      <c r="AP642" s="295"/>
      <c r="AQ642" s="295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5"/>
      <c r="CA642" s="295"/>
      <c r="CB642" s="295"/>
      <c r="CC642" s="295"/>
      <c r="CD642" s="295"/>
      <c r="CE642" s="295"/>
      <c r="CF642" s="295"/>
      <c r="CG642" s="295"/>
      <c r="CH642" s="292"/>
      <c r="CI642" s="292"/>
      <c r="CJ642" s="293"/>
    </row>
    <row r="643" spans="1:88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5"/>
      <c r="AJ643" s="295"/>
      <c r="AK643" s="295"/>
      <c r="AL643" s="295"/>
      <c r="AM643" s="295"/>
      <c r="AN643" s="295"/>
      <c r="AO643" s="295"/>
      <c r="AP643" s="295"/>
      <c r="AQ643" s="295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5"/>
      <c r="CA643" s="295"/>
      <c r="CB643" s="295"/>
      <c r="CC643" s="295"/>
      <c r="CD643" s="295"/>
      <c r="CE643" s="295"/>
      <c r="CF643" s="295"/>
      <c r="CG643" s="295"/>
      <c r="CH643" s="292"/>
      <c r="CI643" s="292"/>
      <c r="CJ643" s="293"/>
    </row>
    <row r="644" spans="1:88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5"/>
      <c r="AJ644" s="295"/>
      <c r="AK644" s="295"/>
      <c r="AL644" s="295"/>
      <c r="AM644" s="295"/>
      <c r="AN644" s="295"/>
      <c r="AO644" s="295"/>
      <c r="AP644" s="295"/>
      <c r="AQ644" s="295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5"/>
      <c r="CA644" s="295"/>
      <c r="CB644" s="295"/>
      <c r="CC644" s="295"/>
      <c r="CD644" s="295"/>
      <c r="CE644" s="295"/>
      <c r="CF644" s="295"/>
      <c r="CG644" s="295"/>
      <c r="CH644" s="292"/>
      <c r="CI644" s="292"/>
      <c r="CJ644" s="293"/>
    </row>
    <row r="645" spans="1:88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5"/>
      <c r="AJ645" s="295"/>
      <c r="AK645" s="295"/>
      <c r="AL645" s="295"/>
      <c r="AM645" s="295"/>
      <c r="AN645" s="295"/>
      <c r="AO645" s="295"/>
      <c r="AP645" s="295"/>
      <c r="AQ645" s="295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5"/>
      <c r="CA645" s="295"/>
      <c r="CB645" s="295"/>
      <c r="CC645" s="295"/>
      <c r="CD645" s="295"/>
      <c r="CE645" s="295"/>
      <c r="CF645" s="295"/>
      <c r="CG645" s="295"/>
      <c r="CH645" s="292"/>
      <c r="CI645" s="292"/>
      <c r="CJ645" s="293"/>
    </row>
    <row r="646" spans="1:88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5"/>
      <c r="AJ646" s="295"/>
      <c r="AK646" s="295"/>
      <c r="AL646" s="295"/>
      <c r="AM646" s="295"/>
      <c r="AN646" s="295"/>
      <c r="AO646" s="295"/>
      <c r="AP646" s="295"/>
      <c r="AQ646" s="295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5"/>
      <c r="CA646" s="295"/>
      <c r="CB646" s="295"/>
      <c r="CC646" s="295"/>
      <c r="CD646" s="295"/>
      <c r="CE646" s="295"/>
      <c r="CF646" s="295"/>
      <c r="CG646" s="295"/>
      <c r="CH646" s="292"/>
      <c r="CI646" s="292"/>
      <c r="CJ646" s="293"/>
    </row>
    <row r="647" spans="1:88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5"/>
      <c r="AJ647" s="295"/>
      <c r="AK647" s="295"/>
      <c r="AL647" s="295"/>
      <c r="AM647" s="295"/>
      <c r="AN647" s="295"/>
      <c r="AO647" s="295"/>
      <c r="AP647" s="295"/>
      <c r="AQ647" s="295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5"/>
      <c r="CA647" s="295"/>
      <c r="CB647" s="295"/>
      <c r="CC647" s="295"/>
      <c r="CD647" s="295"/>
      <c r="CE647" s="295"/>
      <c r="CF647" s="295"/>
      <c r="CG647" s="295"/>
      <c r="CH647" s="292"/>
      <c r="CI647" s="292"/>
      <c r="CJ647" s="293"/>
    </row>
    <row r="648" spans="1:88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5"/>
      <c r="AJ648" s="295"/>
      <c r="AK648" s="295"/>
      <c r="AL648" s="295"/>
      <c r="AM648" s="295"/>
      <c r="AN648" s="295"/>
      <c r="AO648" s="295"/>
      <c r="AP648" s="295"/>
      <c r="AQ648" s="295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5"/>
      <c r="CA648" s="295"/>
      <c r="CB648" s="295"/>
      <c r="CC648" s="295"/>
      <c r="CD648" s="295"/>
      <c r="CE648" s="295"/>
      <c r="CF648" s="295"/>
      <c r="CG648" s="295"/>
      <c r="CH648" s="292"/>
      <c r="CI648" s="292"/>
      <c r="CJ648" s="293"/>
    </row>
    <row r="649" spans="1:88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5"/>
      <c r="AJ649" s="295"/>
      <c r="AK649" s="295"/>
      <c r="AL649" s="295"/>
      <c r="AM649" s="295"/>
      <c r="AN649" s="295"/>
      <c r="AO649" s="295"/>
      <c r="AP649" s="295"/>
      <c r="AQ649" s="295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5"/>
      <c r="CA649" s="295"/>
      <c r="CB649" s="295"/>
      <c r="CC649" s="295"/>
      <c r="CD649" s="295"/>
      <c r="CE649" s="295"/>
      <c r="CF649" s="295"/>
      <c r="CG649" s="295"/>
      <c r="CH649" s="292"/>
      <c r="CI649" s="292"/>
      <c r="CJ649" s="293"/>
    </row>
    <row r="650" spans="1:88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5"/>
      <c r="AJ650" s="295"/>
      <c r="AK650" s="295"/>
      <c r="AL650" s="295"/>
      <c r="AM650" s="295"/>
      <c r="AN650" s="295"/>
      <c r="AO650" s="295"/>
      <c r="AP650" s="295"/>
      <c r="AQ650" s="295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5"/>
      <c r="CA650" s="295"/>
      <c r="CB650" s="295"/>
      <c r="CC650" s="295"/>
      <c r="CD650" s="295"/>
      <c r="CE650" s="295"/>
      <c r="CF650" s="295"/>
      <c r="CG650" s="295"/>
      <c r="CH650" s="292"/>
      <c r="CI650" s="292"/>
      <c r="CJ650" s="293"/>
    </row>
    <row r="651" spans="1:88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5"/>
      <c r="AJ651" s="295"/>
      <c r="AK651" s="295"/>
      <c r="AL651" s="295"/>
      <c r="AM651" s="295"/>
      <c r="AN651" s="295"/>
      <c r="AO651" s="295"/>
      <c r="AP651" s="295"/>
      <c r="AQ651" s="295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5"/>
      <c r="CA651" s="295"/>
      <c r="CB651" s="295"/>
      <c r="CC651" s="295"/>
      <c r="CD651" s="295"/>
      <c r="CE651" s="295"/>
      <c r="CF651" s="295"/>
      <c r="CG651" s="295"/>
      <c r="CH651" s="292"/>
      <c r="CI651" s="292"/>
      <c r="CJ651" s="293"/>
    </row>
    <row r="652" spans="1:88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5"/>
      <c r="AJ652" s="295"/>
      <c r="AK652" s="295"/>
      <c r="AL652" s="295"/>
      <c r="AM652" s="295"/>
      <c r="AN652" s="295"/>
      <c r="AO652" s="295"/>
      <c r="AP652" s="295"/>
      <c r="AQ652" s="295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5"/>
      <c r="CA652" s="295"/>
      <c r="CB652" s="295"/>
      <c r="CC652" s="295"/>
      <c r="CD652" s="295"/>
      <c r="CE652" s="295"/>
      <c r="CF652" s="295"/>
      <c r="CG652" s="295"/>
      <c r="CH652" s="292"/>
      <c r="CI652" s="292"/>
      <c r="CJ652" s="293"/>
    </row>
    <row r="653" spans="1:88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5"/>
      <c r="AJ653" s="295"/>
      <c r="AK653" s="295"/>
      <c r="AL653" s="295"/>
      <c r="AM653" s="295"/>
      <c r="AN653" s="295"/>
      <c r="AO653" s="295"/>
      <c r="AP653" s="295"/>
      <c r="AQ653" s="295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5"/>
      <c r="CA653" s="295"/>
      <c r="CB653" s="295"/>
      <c r="CC653" s="295"/>
      <c r="CD653" s="295"/>
      <c r="CE653" s="295"/>
      <c r="CF653" s="295"/>
      <c r="CG653" s="295"/>
      <c r="CH653" s="292"/>
      <c r="CI653" s="292"/>
      <c r="CJ653" s="293"/>
    </row>
    <row r="654" spans="1:88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5"/>
      <c r="AJ654" s="295"/>
      <c r="AK654" s="295"/>
      <c r="AL654" s="295"/>
      <c r="AM654" s="295"/>
      <c r="AN654" s="295"/>
      <c r="AO654" s="295"/>
      <c r="AP654" s="295"/>
      <c r="AQ654" s="295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5"/>
      <c r="CA654" s="295"/>
      <c r="CB654" s="295"/>
      <c r="CC654" s="295"/>
      <c r="CD654" s="295"/>
      <c r="CE654" s="295"/>
      <c r="CF654" s="295"/>
      <c r="CG654" s="295"/>
      <c r="CH654" s="292"/>
      <c r="CI654" s="292"/>
      <c r="CJ654" s="293"/>
    </row>
    <row r="655" spans="1:88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5"/>
      <c r="AJ655" s="295"/>
      <c r="AK655" s="295"/>
      <c r="AL655" s="295"/>
      <c r="AM655" s="295"/>
      <c r="AN655" s="295"/>
      <c r="AO655" s="295"/>
      <c r="AP655" s="295"/>
      <c r="AQ655" s="295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5"/>
      <c r="CA655" s="295"/>
      <c r="CB655" s="295"/>
      <c r="CC655" s="295"/>
      <c r="CD655" s="295"/>
      <c r="CE655" s="295"/>
      <c r="CF655" s="295"/>
      <c r="CG655" s="295"/>
      <c r="CH655" s="292"/>
      <c r="CI655" s="292"/>
      <c r="CJ655" s="293"/>
    </row>
    <row r="656" spans="1:88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5"/>
      <c r="AJ656" s="295"/>
      <c r="AK656" s="295"/>
      <c r="AL656" s="295"/>
      <c r="AM656" s="295"/>
      <c r="AN656" s="295"/>
      <c r="AO656" s="295"/>
      <c r="AP656" s="295"/>
      <c r="AQ656" s="295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5"/>
      <c r="CA656" s="295"/>
      <c r="CB656" s="295"/>
      <c r="CC656" s="295"/>
      <c r="CD656" s="295"/>
      <c r="CE656" s="295"/>
      <c r="CF656" s="295"/>
      <c r="CG656" s="295"/>
      <c r="CH656" s="292"/>
      <c r="CI656" s="292"/>
      <c r="CJ656" s="293"/>
    </row>
    <row r="657" spans="1:88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5"/>
      <c r="AJ657" s="295"/>
      <c r="AK657" s="295"/>
      <c r="AL657" s="295"/>
      <c r="AM657" s="295"/>
      <c r="AN657" s="295"/>
      <c r="AO657" s="295"/>
      <c r="AP657" s="295"/>
      <c r="AQ657" s="295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5"/>
      <c r="CA657" s="295"/>
      <c r="CB657" s="295"/>
      <c r="CC657" s="295"/>
      <c r="CD657" s="295"/>
      <c r="CE657" s="295"/>
      <c r="CF657" s="295"/>
      <c r="CG657" s="295"/>
      <c r="CH657" s="292"/>
      <c r="CI657" s="292"/>
      <c r="CJ657" s="293"/>
    </row>
    <row r="658" spans="1:88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5"/>
      <c r="AJ658" s="295"/>
      <c r="AK658" s="295"/>
      <c r="AL658" s="295"/>
      <c r="AM658" s="295"/>
      <c r="AN658" s="295"/>
      <c r="AO658" s="295"/>
      <c r="AP658" s="295"/>
      <c r="AQ658" s="295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5"/>
      <c r="CA658" s="295"/>
      <c r="CB658" s="295"/>
      <c r="CC658" s="295"/>
      <c r="CD658" s="295"/>
      <c r="CE658" s="295"/>
      <c r="CF658" s="295"/>
      <c r="CG658" s="295"/>
      <c r="CH658" s="292"/>
      <c r="CI658" s="292"/>
      <c r="CJ658" s="293"/>
    </row>
    <row r="659" spans="1:88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5"/>
      <c r="AJ659" s="295"/>
      <c r="AK659" s="295"/>
      <c r="AL659" s="295"/>
      <c r="AM659" s="295"/>
      <c r="AN659" s="295"/>
      <c r="AO659" s="295"/>
      <c r="AP659" s="295"/>
      <c r="AQ659" s="295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5"/>
      <c r="CA659" s="295"/>
      <c r="CB659" s="295"/>
      <c r="CC659" s="295"/>
      <c r="CD659" s="295"/>
      <c r="CE659" s="295"/>
      <c r="CF659" s="295"/>
      <c r="CG659" s="295"/>
      <c r="CH659" s="292"/>
      <c r="CI659" s="292"/>
      <c r="CJ659" s="293"/>
    </row>
    <row r="660" spans="1:88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5"/>
      <c r="AJ660" s="295"/>
      <c r="AK660" s="295"/>
      <c r="AL660" s="295"/>
      <c r="AM660" s="295"/>
      <c r="AN660" s="295"/>
      <c r="AO660" s="295"/>
      <c r="AP660" s="295"/>
      <c r="AQ660" s="295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5"/>
      <c r="CA660" s="295"/>
      <c r="CB660" s="295"/>
      <c r="CC660" s="295"/>
      <c r="CD660" s="295"/>
      <c r="CE660" s="295"/>
      <c r="CF660" s="295"/>
      <c r="CG660" s="295"/>
      <c r="CH660" s="292"/>
      <c r="CI660" s="292"/>
      <c r="CJ660" s="293"/>
    </row>
    <row r="661" spans="1:88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5"/>
      <c r="AJ661" s="295"/>
      <c r="AK661" s="295"/>
      <c r="AL661" s="295"/>
      <c r="AM661" s="295"/>
      <c r="AN661" s="295"/>
      <c r="AO661" s="295"/>
      <c r="AP661" s="295"/>
      <c r="AQ661" s="295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5"/>
      <c r="CA661" s="295"/>
      <c r="CB661" s="295"/>
      <c r="CC661" s="295"/>
      <c r="CD661" s="295"/>
      <c r="CE661" s="295"/>
      <c r="CF661" s="295"/>
      <c r="CG661" s="295"/>
      <c r="CH661" s="292"/>
      <c r="CI661" s="292"/>
      <c r="CJ661" s="293"/>
    </row>
    <row r="662" spans="1:88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5"/>
      <c r="AJ662" s="295"/>
      <c r="AK662" s="295"/>
      <c r="AL662" s="295"/>
      <c r="AM662" s="295"/>
      <c r="AN662" s="295"/>
      <c r="AO662" s="295"/>
      <c r="AP662" s="295"/>
      <c r="AQ662" s="295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5"/>
      <c r="CA662" s="295"/>
      <c r="CB662" s="295"/>
      <c r="CC662" s="295"/>
      <c r="CD662" s="295"/>
      <c r="CE662" s="295"/>
      <c r="CF662" s="295"/>
      <c r="CG662" s="295"/>
      <c r="CH662" s="292"/>
      <c r="CI662" s="292"/>
      <c r="CJ662" s="293"/>
    </row>
    <row r="663" spans="1:88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5"/>
      <c r="AJ663" s="295"/>
      <c r="AK663" s="295"/>
      <c r="AL663" s="295"/>
      <c r="AM663" s="295"/>
      <c r="AN663" s="295"/>
      <c r="AO663" s="295"/>
      <c r="AP663" s="295"/>
      <c r="AQ663" s="295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5"/>
      <c r="CA663" s="295"/>
      <c r="CB663" s="295"/>
      <c r="CC663" s="295"/>
      <c r="CD663" s="295"/>
      <c r="CE663" s="295"/>
      <c r="CF663" s="295"/>
      <c r="CG663" s="295"/>
      <c r="CH663" s="292"/>
      <c r="CI663" s="292"/>
      <c r="CJ663" s="293"/>
    </row>
    <row r="664" spans="1:88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5"/>
      <c r="AJ664" s="295"/>
      <c r="AK664" s="295"/>
      <c r="AL664" s="295"/>
      <c r="AM664" s="295"/>
      <c r="AN664" s="295"/>
      <c r="AO664" s="295"/>
      <c r="AP664" s="295"/>
      <c r="AQ664" s="295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5"/>
      <c r="CA664" s="295"/>
      <c r="CB664" s="295"/>
      <c r="CC664" s="295"/>
      <c r="CD664" s="295"/>
      <c r="CE664" s="295"/>
      <c r="CF664" s="295"/>
      <c r="CG664" s="295"/>
      <c r="CH664" s="292"/>
      <c r="CI664" s="292"/>
      <c r="CJ664" s="293"/>
    </row>
    <row r="665" spans="1:88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5"/>
      <c r="AJ665" s="295"/>
      <c r="AK665" s="295"/>
      <c r="AL665" s="295"/>
      <c r="AM665" s="295"/>
      <c r="AN665" s="295"/>
      <c r="AO665" s="295"/>
      <c r="AP665" s="295"/>
      <c r="AQ665" s="295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5"/>
      <c r="CA665" s="295"/>
      <c r="CB665" s="295"/>
      <c r="CC665" s="295"/>
      <c r="CD665" s="295"/>
      <c r="CE665" s="295"/>
      <c r="CF665" s="295"/>
      <c r="CG665" s="295"/>
      <c r="CH665" s="292"/>
      <c r="CI665" s="292"/>
      <c r="CJ665" s="293"/>
    </row>
    <row r="666" spans="1:88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5"/>
      <c r="AJ666" s="295"/>
      <c r="AK666" s="295"/>
      <c r="AL666" s="295"/>
      <c r="AM666" s="295"/>
      <c r="AN666" s="295"/>
      <c r="AO666" s="295"/>
      <c r="AP666" s="295"/>
      <c r="AQ666" s="295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5"/>
      <c r="CA666" s="295"/>
      <c r="CB666" s="295"/>
      <c r="CC666" s="295"/>
      <c r="CD666" s="295"/>
      <c r="CE666" s="295"/>
      <c r="CF666" s="295"/>
      <c r="CG666" s="295"/>
      <c r="CH666" s="292"/>
      <c r="CI666" s="292"/>
      <c r="CJ666" s="293"/>
    </row>
    <row r="667" spans="1:88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5"/>
      <c r="AJ667" s="295"/>
      <c r="AK667" s="295"/>
      <c r="AL667" s="295"/>
      <c r="AM667" s="295"/>
      <c r="AN667" s="295"/>
      <c r="AO667" s="295"/>
      <c r="AP667" s="295"/>
      <c r="AQ667" s="295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5"/>
      <c r="CA667" s="295"/>
      <c r="CB667" s="295"/>
      <c r="CC667" s="295"/>
      <c r="CD667" s="295"/>
      <c r="CE667" s="295"/>
      <c r="CF667" s="295"/>
      <c r="CG667" s="295"/>
      <c r="CH667" s="292"/>
      <c r="CI667" s="292"/>
      <c r="CJ667" s="293"/>
    </row>
    <row r="668" spans="1:88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5"/>
      <c r="AJ668" s="295"/>
      <c r="AK668" s="295"/>
      <c r="AL668" s="295"/>
      <c r="AM668" s="295"/>
      <c r="AN668" s="295"/>
      <c r="AO668" s="295"/>
      <c r="AP668" s="295"/>
      <c r="AQ668" s="295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5"/>
      <c r="CA668" s="295"/>
      <c r="CB668" s="295"/>
      <c r="CC668" s="295"/>
      <c r="CD668" s="295"/>
      <c r="CE668" s="295"/>
      <c r="CF668" s="295"/>
      <c r="CG668" s="295"/>
      <c r="CH668" s="292"/>
      <c r="CI668" s="292"/>
      <c r="CJ668" s="293"/>
    </row>
    <row r="669" spans="1:88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5"/>
      <c r="AJ669" s="295"/>
      <c r="AK669" s="295"/>
      <c r="AL669" s="295"/>
      <c r="AM669" s="295"/>
      <c r="AN669" s="295"/>
      <c r="AO669" s="295"/>
      <c r="AP669" s="295"/>
      <c r="AQ669" s="295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5"/>
      <c r="CA669" s="295"/>
      <c r="CB669" s="295"/>
      <c r="CC669" s="295"/>
      <c r="CD669" s="295"/>
      <c r="CE669" s="295"/>
      <c r="CF669" s="295"/>
      <c r="CG669" s="295"/>
      <c r="CH669" s="292"/>
      <c r="CI669" s="292"/>
      <c r="CJ669" s="293"/>
    </row>
    <row r="670" spans="1:88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5"/>
      <c r="AJ670" s="295"/>
      <c r="AK670" s="295"/>
      <c r="AL670" s="295"/>
      <c r="AM670" s="295"/>
      <c r="AN670" s="295"/>
      <c r="AO670" s="295"/>
      <c r="AP670" s="295"/>
      <c r="AQ670" s="295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5"/>
      <c r="CA670" s="295"/>
      <c r="CB670" s="295"/>
      <c r="CC670" s="295"/>
      <c r="CD670" s="295"/>
      <c r="CE670" s="295"/>
      <c r="CF670" s="295"/>
      <c r="CG670" s="295"/>
      <c r="CH670" s="292"/>
      <c r="CI670" s="292"/>
      <c r="CJ670" s="293"/>
    </row>
    <row r="671" spans="1:88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5"/>
      <c r="AJ671" s="295"/>
      <c r="AK671" s="295"/>
      <c r="AL671" s="295"/>
      <c r="AM671" s="295"/>
      <c r="AN671" s="295"/>
      <c r="AO671" s="295"/>
      <c r="AP671" s="295"/>
      <c r="AQ671" s="295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5"/>
      <c r="CA671" s="295"/>
      <c r="CB671" s="295"/>
      <c r="CC671" s="295"/>
      <c r="CD671" s="295"/>
      <c r="CE671" s="295"/>
      <c r="CF671" s="295"/>
      <c r="CG671" s="295"/>
      <c r="CH671" s="292"/>
      <c r="CI671" s="292"/>
      <c r="CJ671" s="293"/>
    </row>
    <row r="672" spans="1:88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5"/>
      <c r="AJ672" s="295"/>
      <c r="AK672" s="295"/>
      <c r="AL672" s="295"/>
      <c r="AM672" s="295"/>
      <c r="AN672" s="295"/>
      <c r="AO672" s="295"/>
      <c r="AP672" s="295"/>
      <c r="AQ672" s="295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5"/>
      <c r="CA672" s="295"/>
      <c r="CB672" s="295"/>
      <c r="CC672" s="295"/>
      <c r="CD672" s="295"/>
      <c r="CE672" s="295"/>
      <c r="CF672" s="295"/>
      <c r="CG672" s="295"/>
      <c r="CH672" s="292"/>
      <c r="CI672" s="292"/>
      <c r="CJ672" s="293"/>
    </row>
    <row r="673" spans="1:88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5"/>
      <c r="AJ673" s="295"/>
      <c r="AK673" s="295"/>
      <c r="AL673" s="295"/>
      <c r="AM673" s="295"/>
      <c r="AN673" s="295"/>
      <c r="AO673" s="295"/>
      <c r="AP673" s="295"/>
      <c r="AQ673" s="295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5"/>
      <c r="CA673" s="295"/>
      <c r="CB673" s="295"/>
      <c r="CC673" s="295"/>
      <c r="CD673" s="295"/>
      <c r="CE673" s="295"/>
      <c r="CF673" s="295"/>
      <c r="CG673" s="295"/>
      <c r="CH673" s="292"/>
      <c r="CI673" s="292"/>
      <c r="CJ673" s="293"/>
    </row>
    <row r="674" spans="1:88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5"/>
      <c r="AJ674" s="295"/>
      <c r="AK674" s="295"/>
      <c r="AL674" s="295"/>
      <c r="AM674" s="295"/>
      <c r="AN674" s="295"/>
      <c r="AO674" s="295"/>
      <c r="AP674" s="295"/>
      <c r="AQ674" s="295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5"/>
      <c r="CA674" s="295"/>
      <c r="CB674" s="295"/>
      <c r="CC674" s="295"/>
      <c r="CD674" s="295"/>
      <c r="CE674" s="295"/>
      <c r="CF674" s="295"/>
      <c r="CG674" s="295"/>
      <c r="CH674" s="292"/>
      <c r="CI674" s="292"/>
      <c r="CJ674" s="293"/>
    </row>
    <row r="675" spans="1:88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5"/>
      <c r="AJ675" s="295"/>
      <c r="AK675" s="295"/>
      <c r="AL675" s="295"/>
      <c r="AM675" s="295"/>
      <c r="AN675" s="295"/>
      <c r="AO675" s="295"/>
      <c r="AP675" s="295"/>
      <c r="AQ675" s="295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5"/>
      <c r="CA675" s="295"/>
      <c r="CB675" s="295"/>
      <c r="CC675" s="295"/>
      <c r="CD675" s="295"/>
      <c r="CE675" s="295"/>
      <c r="CF675" s="295"/>
      <c r="CG675" s="295"/>
      <c r="CH675" s="292"/>
      <c r="CI675" s="292"/>
      <c r="CJ675" s="293"/>
    </row>
    <row r="676" spans="1:88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5"/>
      <c r="AJ676" s="295"/>
      <c r="AK676" s="295"/>
      <c r="AL676" s="295"/>
      <c r="AM676" s="295"/>
      <c r="AN676" s="295"/>
      <c r="AO676" s="295"/>
      <c r="AP676" s="295"/>
      <c r="AQ676" s="295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5"/>
      <c r="CA676" s="295"/>
      <c r="CB676" s="295"/>
      <c r="CC676" s="295"/>
      <c r="CD676" s="295"/>
      <c r="CE676" s="295"/>
      <c r="CF676" s="295"/>
      <c r="CG676" s="295"/>
      <c r="CH676" s="292"/>
      <c r="CI676" s="292"/>
      <c r="CJ676" s="293"/>
    </row>
    <row r="677" spans="1:88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5"/>
      <c r="AJ677" s="295"/>
      <c r="AK677" s="295"/>
      <c r="AL677" s="295"/>
      <c r="AM677" s="295"/>
      <c r="AN677" s="295"/>
      <c r="AO677" s="295"/>
      <c r="AP677" s="295"/>
      <c r="AQ677" s="295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5"/>
      <c r="CA677" s="295"/>
      <c r="CB677" s="295"/>
      <c r="CC677" s="295"/>
      <c r="CD677" s="295"/>
      <c r="CE677" s="295"/>
      <c r="CF677" s="295"/>
      <c r="CG677" s="295"/>
      <c r="CH677" s="292"/>
      <c r="CI677" s="292"/>
      <c r="CJ677" s="293"/>
    </row>
    <row r="678" spans="1:88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5"/>
      <c r="AJ678" s="295"/>
      <c r="AK678" s="295"/>
      <c r="AL678" s="295"/>
      <c r="AM678" s="295"/>
      <c r="AN678" s="295"/>
      <c r="AO678" s="295"/>
      <c r="AP678" s="295"/>
      <c r="AQ678" s="295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5"/>
      <c r="CA678" s="295"/>
      <c r="CB678" s="295"/>
      <c r="CC678" s="295"/>
      <c r="CD678" s="295"/>
      <c r="CE678" s="295"/>
      <c r="CF678" s="295"/>
      <c r="CG678" s="295"/>
      <c r="CH678" s="292"/>
      <c r="CI678" s="292"/>
      <c r="CJ678" s="293"/>
    </row>
    <row r="679" spans="1:88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5"/>
      <c r="AJ679" s="295"/>
      <c r="AK679" s="295"/>
      <c r="AL679" s="295"/>
      <c r="AM679" s="295"/>
      <c r="AN679" s="295"/>
      <c r="AO679" s="295"/>
      <c r="AP679" s="295"/>
      <c r="AQ679" s="295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5"/>
      <c r="CA679" s="295"/>
      <c r="CB679" s="295"/>
      <c r="CC679" s="295"/>
      <c r="CD679" s="295"/>
      <c r="CE679" s="295"/>
      <c r="CF679" s="295"/>
      <c r="CG679" s="295"/>
      <c r="CH679" s="292"/>
      <c r="CI679" s="292"/>
      <c r="CJ679" s="293"/>
    </row>
    <row r="680" spans="1:88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5"/>
      <c r="AJ680" s="295"/>
      <c r="AK680" s="295"/>
      <c r="AL680" s="295"/>
      <c r="AM680" s="295"/>
      <c r="AN680" s="295"/>
      <c r="AO680" s="295"/>
      <c r="AP680" s="295"/>
      <c r="AQ680" s="295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5"/>
      <c r="CA680" s="295"/>
      <c r="CB680" s="295"/>
      <c r="CC680" s="295"/>
      <c r="CD680" s="295"/>
      <c r="CE680" s="295"/>
      <c r="CF680" s="295"/>
      <c r="CG680" s="295"/>
      <c r="CH680" s="292"/>
      <c r="CI680" s="292"/>
      <c r="CJ680" s="293"/>
    </row>
    <row r="681" spans="1:88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5"/>
      <c r="AJ681" s="295"/>
      <c r="AK681" s="295"/>
      <c r="AL681" s="295"/>
      <c r="AM681" s="295"/>
      <c r="AN681" s="295"/>
      <c r="AO681" s="295"/>
      <c r="AP681" s="295"/>
      <c r="AQ681" s="295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5"/>
      <c r="CA681" s="295"/>
      <c r="CB681" s="295"/>
      <c r="CC681" s="295"/>
      <c r="CD681" s="295"/>
      <c r="CE681" s="295"/>
      <c r="CF681" s="295"/>
      <c r="CG681" s="295"/>
      <c r="CH681" s="292"/>
      <c r="CI681" s="292"/>
      <c r="CJ681" s="293"/>
    </row>
    <row r="682" spans="1:88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5"/>
      <c r="AJ682" s="295"/>
      <c r="AK682" s="295"/>
      <c r="AL682" s="295"/>
      <c r="AM682" s="295"/>
      <c r="AN682" s="295"/>
      <c r="AO682" s="295"/>
      <c r="AP682" s="295"/>
      <c r="AQ682" s="295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5"/>
      <c r="CA682" s="295"/>
      <c r="CB682" s="295"/>
      <c r="CC682" s="295"/>
      <c r="CD682" s="295"/>
      <c r="CE682" s="295"/>
      <c r="CF682" s="295"/>
      <c r="CG682" s="295"/>
      <c r="CH682" s="292"/>
      <c r="CI682" s="292"/>
      <c r="CJ682" s="293"/>
    </row>
    <row r="683" spans="1:88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5"/>
      <c r="AJ683" s="295"/>
      <c r="AK683" s="295"/>
      <c r="AL683" s="295"/>
      <c r="AM683" s="295"/>
      <c r="AN683" s="295"/>
      <c r="AO683" s="295"/>
      <c r="AP683" s="295"/>
      <c r="AQ683" s="295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5"/>
      <c r="CA683" s="295"/>
      <c r="CB683" s="295"/>
      <c r="CC683" s="295"/>
      <c r="CD683" s="295"/>
      <c r="CE683" s="295"/>
      <c r="CF683" s="295"/>
      <c r="CG683" s="295"/>
      <c r="CH683" s="292"/>
      <c r="CI683" s="292"/>
      <c r="CJ683" s="293"/>
    </row>
    <row r="684" spans="1:88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5"/>
      <c r="AJ684" s="295"/>
      <c r="AK684" s="295"/>
      <c r="AL684" s="295"/>
      <c r="AM684" s="295"/>
      <c r="AN684" s="295"/>
      <c r="AO684" s="295"/>
      <c r="AP684" s="295"/>
      <c r="AQ684" s="295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5"/>
      <c r="CA684" s="295"/>
      <c r="CB684" s="295"/>
      <c r="CC684" s="295"/>
      <c r="CD684" s="295"/>
      <c r="CE684" s="295"/>
      <c r="CF684" s="295"/>
      <c r="CG684" s="295"/>
      <c r="CH684" s="292"/>
      <c r="CI684" s="292"/>
      <c r="CJ684" s="293"/>
    </row>
    <row r="685" spans="1:88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5"/>
      <c r="AJ685" s="295"/>
      <c r="AK685" s="295"/>
      <c r="AL685" s="295"/>
      <c r="AM685" s="295"/>
      <c r="AN685" s="295"/>
      <c r="AO685" s="295"/>
      <c r="AP685" s="295"/>
      <c r="AQ685" s="295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5"/>
      <c r="CA685" s="295"/>
      <c r="CB685" s="295"/>
      <c r="CC685" s="295"/>
      <c r="CD685" s="295"/>
      <c r="CE685" s="295"/>
      <c r="CF685" s="295"/>
      <c r="CG685" s="295"/>
      <c r="CH685" s="292"/>
      <c r="CI685" s="292"/>
      <c r="CJ685" s="293"/>
    </row>
    <row r="686" spans="1:88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5"/>
      <c r="AJ686" s="295"/>
      <c r="AK686" s="295"/>
      <c r="AL686" s="295"/>
      <c r="AM686" s="295"/>
      <c r="AN686" s="295"/>
      <c r="AO686" s="295"/>
      <c r="AP686" s="295"/>
      <c r="AQ686" s="295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5"/>
      <c r="CA686" s="295"/>
      <c r="CB686" s="295"/>
      <c r="CC686" s="295"/>
      <c r="CD686" s="295"/>
      <c r="CE686" s="295"/>
      <c r="CF686" s="295"/>
      <c r="CG686" s="295"/>
      <c r="CH686" s="292"/>
      <c r="CI686" s="292"/>
      <c r="CJ686" s="293"/>
    </row>
    <row r="687" spans="1:88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5"/>
      <c r="AJ687" s="295"/>
      <c r="AK687" s="295"/>
      <c r="AL687" s="295"/>
      <c r="AM687" s="295"/>
      <c r="AN687" s="295"/>
      <c r="AO687" s="295"/>
      <c r="AP687" s="295"/>
      <c r="AQ687" s="295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5"/>
      <c r="CA687" s="295"/>
      <c r="CB687" s="295"/>
      <c r="CC687" s="295"/>
      <c r="CD687" s="295"/>
      <c r="CE687" s="295"/>
      <c r="CF687" s="295"/>
      <c r="CG687" s="295"/>
      <c r="CH687" s="292"/>
      <c r="CI687" s="292"/>
      <c r="CJ687" s="293"/>
    </row>
    <row r="688" spans="1:88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5"/>
      <c r="AJ688" s="295"/>
      <c r="AK688" s="295"/>
      <c r="AL688" s="295"/>
      <c r="AM688" s="295"/>
      <c r="AN688" s="295"/>
      <c r="AO688" s="295"/>
      <c r="AP688" s="295"/>
      <c r="AQ688" s="295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5"/>
      <c r="CA688" s="295"/>
      <c r="CB688" s="295"/>
      <c r="CC688" s="295"/>
      <c r="CD688" s="295"/>
      <c r="CE688" s="295"/>
      <c r="CF688" s="295"/>
      <c r="CG688" s="295"/>
      <c r="CH688" s="292"/>
      <c r="CI688" s="292"/>
      <c r="CJ688" s="293"/>
    </row>
    <row r="689" spans="1:88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5"/>
      <c r="AJ689" s="295"/>
      <c r="AK689" s="295"/>
      <c r="AL689" s="295"/>
      <c r="AM689" s="295"/>
      <c r="AN689" s="295"/>
      <c r="AO689" s="295"/>
      <c r="AP689" s="295"/>
      <c r="AQ689" s="295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5"/>
      <c r="CA689" s="295"/>
      <c r="CB689" s="295"/>
      <c r="CC689" s="295"/>
      <c r="CD689" s="295"/>
      <c r="CE689" s="295"/>
      <c r="CF689" s="295"/>
      <c r="CG689" s="295"/>
      <c r="CH689" s="292"/>
      <c r="CI689" s="292"/>
      <c r="CJ689" s="293"/>
    </row>
    <row r="690" spans="1:88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5"/>
      <c r="AJ690" s="295"/>
      <c r="AK690" s="295"/>
      <c r="AL690" s="295"/>
      <c r="AM690" s="295"/>
      <c r="AN690" s="295"/>
      <c r="AO690" s="295"/>
      <c r="AP690" s="295"/>
      <c r="AQ690" s="295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5"/>
      <c r="CA690" s="295"/>
      <c r="CB690" s="295"/>
      <c r="CC690" s="295"/>
      <c r="CD690" s="295"/>
      <c r="CE690" s="295"/>
      <c r="CF690" s="295"/>
      <c r="CG690" s="295"/>
      <c r="CH690" s="292"/>
      <c r="CI690" s="292"/>
      <c r="CJ690" s="293"/>
    </row>
    <row r="691" spans="1:88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5"/>
      <c r="AJ691" s="295"/>
      <c r="AK691" s="295"/>
      <c r="AL691" s="295"/>
      <c r="AM691" s="295"/>
      <c r="AN691" s="295"/>
      <c r="AO691" s="295"/>
      <c r="AP691" s="295"/>
      <c r="AQ691" s="295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5"/>
      <c r="CA691" s="295"/>
      <c r="CB691" s="295"/>
      <c r="CC691" s="295"/>
      <c r="CD691" s="295"/>
      <c r="CE691" s="295"/>
      <c r="CF691" s="295"/>
      <c r="CG691" s="295"/>
      <c r="CH691" s="292"/>
      <c r="CI691" s="292"/>
      <c r="CJ691" s="293"/>
    </row>
    <row r="692" spans="1:88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5"/>
      <c r="AJ692" s="295"/>
      <c r="AK692" s="295"/>
      <c r="AL692" s="295"/>
      <c r="AM692" s="295"/>
      <c r="AN692" s="295"/>
      <c r="AO692" s="295"/>
      <c r="AP692" s="295"/>
      <c r="AQ692" s="295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5"/>
      <c r="CA692" s="295"/>
      <c r="CB692" s="295"/>
      <c r="CC692" s="295"/>
      <c r="CD692" s="295"/>
      <c r="CE692" s="295"/>
      <c r="CF692" s="295"/>
      <c r="CG692" s="295"/>
      <c r="CH692" s="292"/>
      <c r="CI692" s="292"/>
      <c r="CJ692" s="293"/>
    </row>
    <row r="693" spans="1:88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5"/>
      <c r="AJ693" s="295"/>
      <c r="AK693" s="295"/>
      <c r="AL693" s="295"/>
      <c r="AM693" s="295"/>
      <c r="AN693" s="295"/>
      <c r="AO693" s="295"/>
      <c r="AP693" s="295"/>
      <c r="AQ693" s="295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5"/>
      <c r="CA693" s="295"/>
      <c r="CB693" s="295"/>
      <c r="CC693" s="295"/>
      <c r="CD693" s="295"/>
      <c r="CE693" s="295"/>
      <c r="CF693" s="295"/>
      <c r="CG693" s="295"/>
      <c r="CH693" s="292"/>
      <c r="CI693" s="292"/>
      <c r="CJ693" s="293"/>
    </row>
    <row r="694" spans="1:88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5"/>
      <c r="AJ694" s="295"/>
      <c r="AK694" s="295"/>
      <c r="AL694" s="295"/>
      <c r="AM694" s="295"/>
      <c r="AN694" s="295"/>
      <c r="AO694" s="295"/>
      <c r="AP694" s="295"/>
      <c r="AQ694" s="295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5"/>
      <c r="CA694" s="295"/>
      <c r="CB694" s="295"/>
      <c r="CC694" s="295"/>
      <c r="CD694" s="295"/>
      <c r="CE694" s="295"/>
      <c r="CF694" s="295"/>
      <c r="CG694" s="295"/>
      <c r="CH694" s="292"/>
      <c r="CI694" s="292"/>
      <c r="CJ694" s="293"/>
    </row>
    <row r="695" spans="1:88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5"/>
      <c r="AJ695" s="295"/>
      <c r="AK695" s="295"/>
      <c r="AL695" s="295"/>
      <c r="AM695" s="295"/>
      <c r="AN695" s="295"/>
      <c r="AO695" s="295"/>
      <c r="AP695" s="295"/>
      <c r="AQ695" s="295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5"/>
      <c r="CA695" s="295"/>
      <c r="CB695" s="295"/>
      <c r="CC695" s="295"/>
      <c r="CD695" s="295"/>
      <c r="CE695" s="295"/>
      <c r="CF695" s="295"/>
      <c r="CG695" s="295"/>
      <c r="CH695" s="292"/>
      <c r="CI695" s="292"/>
      <c r="CJ695" s="293"/>
    </row>
    <row r="696" spans="1:88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5"/>
      <c r="AJ696" s="295"/>
      <c r="AK696" s="295"/>
      <c r="AL696" s="295"/>
      <c r="AM696" s="295"/>
      <c r="AN696" s="295"/>
      <c r="AO696" s="295"/>
      <c r="AP696" s="295"/>
      <c r="AQ696" s="295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5"/>
      <c r="CA696" s="295"/>
      <c r="CB696" s="295"/>
      <c r="CC696" s="295"/>
      <c r="CD696" s="295"/>
      <c r="CE696" s="295"/>
      <c r="CF696" s="295"/>
      <c r="CG696" s="295"/>
      <c r="CH696" s="292"/>
      <c r="CI696" s="292"/>
      <c r="CJ696" s="293"/>
    </row>
    <row r="697" spans="1:88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5"/>
      <c r="AJ697" s="295"/>
      <c r="AK697" s="295"/>
      <c r="AL697" s="295"/>
      <c r="AM697" s="295"/>
      <c r="AN697" s="295"/>
      <c r="AO697" s="295"/>
      <c r="AP697" s="295"/>
      <c r="AQ697" s="295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5"/>
      <c r="CA697" s="295"/>
      <c r="CB697" s="295"/>
      <c r="CC697" s="295"/>
      <c r="CD697" s="295"/>
      <c r="CE697" s="295"/>
      <c r="CF697" s="295"/>
      <c r="CG697" s="295"/>
      <c r="CH697" s="292"/>
      <c r="CI697" s="292"/>
      <c r="CJ697" s="293"/>
    </row>
    <row r="698" spans="1:88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5"/>
      <c r="AJ698" s="295"/>
      <c r="AK698" s="295"/>
      <c r="AL698" s="295"/>
      <c r="AM698" s="295"/>
      <c r="AN698" s="295"/>
      <c r="AO698" s="295"/>
      <c r="AP698" s="295"/>
      <c r="AQ698" s="295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5"/>
      <c r="CA698" s="295"/>
      <c r="CB698" s="295"/>
      <c r="CC698" s="295"/>
      <c r="CD698" s="295"/>
      <c r="CE698" s="295"/>
      <c r="CF698" s="295"/>
      <c r="CG698" s="295"/>
      <c r="CH698" s="292"/>
      <c r="CI698" s="292"/>
      <c r="CJ698" s="293"/>
    </row>
    <row r="699" spans="1:88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5"/>
      <c r="AJ699" s="295"/>
      <c r="AK699" s="295"/>
      <c r="AL699" s="295"/>
      <c r="AM699" s="295"/>
      <c r="AN699" s="295"/>
      <c r="AO699" s="295"/>
      <c r="AP699" s="295"/>
      <c r="AQ699" s="295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5"/>
      <c r="CA699" s="295"/>
      <c r="CB699" s="295"/>
      <c r="CC699" s="295"/>
      <c r="CD699" s="295"/>
      <c r="CE699" s="295"/>
      <c r="CF699" s="295"/>
      <c r="CG699" s="295"/>
      <c r="CH699" s="292"/>
      <c r="CI699" s="292"/>
      <c r="CJ699" s="293"/>
    </row>
    <row r="700" spans="1:88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5"/>
      <c r="AJ700" s="295"/>
      <c r="AK700" s="295"/>
      <c r="AL700" s="295"/>
      <c r="AM700" s="295"/>
      <c r="AN700" s="295"/>
      <c r="AO700" s="295"/>
      <c r="AP700" s="295"/>
      <c r="AQ700" s="295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5"/>
      <c r="CA700" s="295"/>
      <c r="CB700" s="295"/>
      <c r="CC700" s="295"/>
      <c r="CD700" s="295"/>
      <c r="CE700" s="295"/>
      <c r="CF700" s="295"/>
      <c r="CG700" s="295"/>
      <c r="CH700" s="292"/>
      <c r="CI700" s="292"/>
      <c r="CJ700" s="293"/>
    </row>
    <row r="701" spans="1:88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5"/>
      <c r="AJ701" s="295"/>
      <c r="AK701" s="295"/>
      <c r="AL701" s="295"/>
      <c r="AM701" s="295"/>
      <c r="AN701" s="295"/>
      <c r="AO701" s="295"/>
      <c r="AP701" s="295"/>
      <c r="AQ701" s="295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5"/>
      <c r="CA701" s="295"/>
      <c r="CB701" s="295"/>
      <c r="CC701" s="295"/>
      <c r="CD701" s="295"/>
      <c r="CE701" s="295"/>
      <c r="CF701" s="295"/>
      <c r="CG701" s="295"/>
      <c r="CH701" s="292"/>
      <c r="CI701" s="292"/>
      <c r="CJ701" s="293"/>
    </row>
    <row r="702" spans="1:88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5"/>
      <c r="AJ702" s="295"/>
      <c r="AK702" s="295"/>
      <c r="AL702" s="295"/>
      <c r="AM702" s="295"/>
      <c r="AN702" s="295"/>
      <c r="AO702" s="295"/>
      <c r="AP702" s="295"/>
      <c r="AQ702" s="295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5"/>
      <c r="CA702" s="295"/>
      <c r="CB702" s="295"/>
      <c r="CC702" s="295"/>
      <c r="CD702" s="295"/>
      <c r="CE702" s="295"/>
      <c r="CF702" s="295"/>
      <c r="CG702" s="295"/>
      <c r="CH702" s="292"/>
      <c r="CI702" s="292"/>
      <c r="CJ702" s="293"/>
    </row>
    <row r="703" spans="1:88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5"/>
      <c r="AJ703" s="295"/>
      <c r="AK703" s="295"/>
      <c r="AL703" s="295"/>
      <c r="AM703" s="295"/>
      <c r="AN703" s="295"/>
      <c r="AO703" s="295"/>
      <c r="AP703" s="295"/>
      <c r="AQ703" s="295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5"/>
      <c r="CA703" s="295"/>
      <c r="CB703" s="295"/>
      <c r="CC703" s="295"/>
      <c r="CD703" s="295"/>
      <c r="CE703" s="295"/>
      <c r="CF703" s="295"/>
      <c r="CG703" s="295"/>
      <c r="CH703" s="292"/>
      <c r="CI703" s="292"/>
      <c r="CJ703" s="293"/>
    </row>
    <row r="704" spans="1:88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5"/>
      <c r="AJ704" s="295"/>
      <c r="AK704" s="295"/>
      <c r="AL704" s="295"/>
      <c r="AM704" s="295"/>
      <c r="AN704" s="295"/>
      <c r="AO704" s="295"/>
      <c r="AP704" s="295"/>
      <c r="AQ704" s="295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5"/>
      <c r="CA704" s="295"/>
      <c r="CB704" s="295"/>
      <c r="CC704" s="295"/>
      <c r="CD704" s="295"/>
      <c r="CE704" s="295"/>
      <c r="CF704" s="295"/>
      <c r="CG704" s="295"/>
      <c r="CH704" s="292"/>
      <c r="CI704" s="292"/>
      <c r="CJ704" s="293"/>
    </row>
    <row r="705" spans="1:88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5"/>
      <c r="AJ705" s="295"/>
      <c r="AK705" s="295"/>
      <c r="AL705" s="295"/>
      <c r="AM705" s="295"/>
      <c r="AN705" s="295"/>
      <c r="AO705" s="295"/>
      <c r="AP705" s="295"/>
      <c r="AQ705" s="295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5"/>
      <c r="CA705" s="295"/>
      <c r="CB705" s="295"/>
      <c r="CC705" s="295"/>
      <c r="CD705" s="295"/>
      <c r="CE705" s="295"/>
      <c r="CF705" s="295"/>
      <c r="CG705" s="295"/>
      <c r="CH705" s="292"/>
      <c r="CI705" s="292"/>
      <c r="CJ705" s="293"/>
    </row>
    <row r="706" spans="1:88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5"/>
      <c r="AJ706" s="295"/>
      <c r="AK706" s="295"/>
      <c r="AL706" s="295"/>
      <c r="AM706" s="295"/>
      <c r="AN706" s="295"/>
      <c r="AO706" s="295"/>
      <c r="AP706" s="295"/>
      <c r="AQ706" s="295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5"/>
      <c r="CA706" s="295"/>
      <c r="CB706" s="295"/>
      <c r="CC706" s="295"/>
      <c r="CD706" s="295"/>
      <c r="CE706" s="295"/>
      <c r="CF706" s="295"/>
      <c r="CG706" s="295"/>
      <c r="CH706" s="292"/>
      <c r="CI706" s="292"/>
      <c r="CJ706" s="293"/>
    </row>
    <row r="707" spans="1:88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5"/>
      <c r="AJ707" s="295"/>
      <c r="AK707" s="295"/>
      <c r="AL707" s="295"/>
      <c r="AM707" s="295"/>
      <c r="AN707" s="295"/>
      <c r="AO707" s="295"/>
      <c r="AP707" s="295"/>
      <c r="AQ707" s="295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5"/>
      <c r="CA707" s="295"/>
      <c r="CB707" s="295"/>
      <c r="CC707" s="295"/>
      <c r="CD707" s="295"/>
      <c r="CE707" s="295"/>
      <c r="CF707" s="295"/>
      <c r="CG707" s="295"/>
      <c r="CH707" s="292"/>
      <c r="CI707" s="292"/>
      <c r="CJ707" s="293"/>
    </row>
    <row r="708" spans="1:88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5"/>
      <c r="AJ708" s="295"/>
      <c r="AK708" s="295"/>
      <c r="AL708" s="295"/>
      <c r="AM708" s="295"/>
      <c r="AN708" s="295"/>
      <c r="AO708" s="295"/>
      <c r="AP708" s="295"/>
      <c r="AQ708" s="295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5"/>
      <c r="CA708" s="295"/>
      <c r="CB708" s="295"/>
      <c r="CC708" s="295"/>
      <c r="CD708" s="295"/>
      <c r="CE708" s="295"/>
      <c r="CF708" s="295"/>
      <c r="CG708" s="295"/>
      <c r="CH708" s="292"/>
      <c r="CI708" s="292"/>
      <c r="CJ708" s="293"/>
    </row>
    <row r="709" spans="1:88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5"/>
      <c r="AJ709" s="295"/>
      <c r="AK709" s="295"/>
      <c r="AL709" s="295"/>
      <c r="AM709" s="295"/>
      <c r="AN709" s="295"/>
      <c r="AO709" s="295"/>
      <c r="AP709" s="295"/>
      <c r="AQ709" s="295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5"/>
      <c r="CA709" s="295"/>
      <c r="CB709" s="295"/>
      <c r="CC709" s="295"/>
      <c r="CD709" s="295"/>
      <c r="CE709" s="295"/>
      <c r="CF709" s="295"/>
      <c r="CG709" s="295"/>
      <c r="CH709" s="292"/>
      <c r="CI709" s="292"/>
      <c r="CJ709" s="293"/>
    </row>
    <row r="710" spans="1:88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5"/>
      <c r="AJ710" s="295"/>
      <c r="AK710" s="295"/>
      <c r="AL710" s="295"/>
      <c r="AM710" s="295"/>
      <c r="AN710" s="295"/>
      <c r="AO710" s="295"/>
      <c r="AP710" s="295"/>
      <c r="AQ710" s="295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5"/>
      <c r="CA710" s="295"/>
      <c r="CB710" s="295"/>
      <c r="CC710" s="295"/>
      <c r="CD710" s="295"/>
      <c r="CE710" s="295"/>
      <c r="CF710" s="295"/>
      <c r="CG710" s="295"/>
      <c r="CH710" s="292"/>
      <c r="CI710" s="292"/>
      <c r="CJ710" s="293"/>
    </row>
    <row r="711" spans="1:88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5"/>
      <c r="AJ711" s="295"/>
      <c r="AK711" s="295"/>
      <c r="AL711" s="295"/>
      <c r="AM711" s="295"/>
      <c r="AN711" s="295"/>
      <c r="AO711" s="295"/>
      <c r="AP711" s="295"/>
      <c r="AQ711" s="295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5"/>
      <c r="CA711" s="295"/>
      <c r="CB711" s="295"/>
      <c r="CC711" s="295"/>
      <c r="CD711" s="295"/>
      <c r="CE711" s="295"/>
      <c r="CF711" s="295"/>
      <c r="CG711" s="295"/>
      <c r="CH711" s="292"/>
      <c r="CI711" s="292"/>
      <c r="CJ711" s="293"/>
    </row>
    <row r="712" spans="1:88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5"/>
      <c r="AJ712" s="295"/>
      <c r="AK712" s="295"/>
      <c r="AL712" s="295"/>
      <c r="AM712" s="295"/>
      <c r="AN712" s="295"/>
      <c r="AO712" s="295"/>
      <c r="AP712" s="295"/>
      <c r="AQ712" s="295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5"/>
      <c r="CA712" s="295"/>
      <c r="CB712" s="295"/>
      <c r="CC712" s="295"/>
      <c r="CD712" s="295"/>
      <c r="CE712" s="295"/>
      <c r="CF712" s="295"/>
      <c r="CG712" s="295"/>
      <c r="CH712" s="292"/>
      <c r="CI712" s="292"/>
      <c r="CJ712" s="293"/>
    </row>
    <row r="713" spans="1:88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5"/>
      <c r="AJ713" s="295"/>
      <c r="AK713" s="295"/>
      <c r="AL713" s="295"/>
      <c r="AM713" s="295"/>
      <c r="AN713" s="295"/>
      <c r="AO713" s="295"/>
      <c r="AP713" s="295"/>
      <c r="AQ713" s="295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5"/>
      <c r="CA713" s="295"/>
      <c r="CB713" s="295"/>
      <c r="CC713" s="295"/>
      <c r="CD713" s="295"/>
      <c r="CE713" s="295"/>
      <c r="CF713" s="295"/>
      <c r="CG713" s="295"/>
      <c r="CH713" s="292"/>
      <c r="CI713" s="292"/>
      <c r="CJ713" s="293"/>
    </row>
    <row r="714" spans="1:88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5"/>
      <c r="AJ714" s="295"/>
      <c r="AK714" s="295"/>
      <c r="AL714" s="295"/>
      <c r="AM714" s="295"/>
      <c r="AN714" s="295"/>
      <c r="AO714" s="295"/>
      <c r="AP714" s="295"/>
      <c r="AQ714" s="295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5"/>
      <c r="CA714" s="295"/>
      <c r="CB714" s="295"/>
      <c r="CC714" s="295"/>
      <c r="CD714" s="295"/>
      <c r="CE714" s="295"/>
      <c r="CF714" s="295"/>
      <c r="CG714" s="295"/>
      <c r="CH714" s="292"/>
      <c r="CI714" s="292"/>
      <c r="CJ714" s="293"/>
    </row>
    <row r="715" spans="1:88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5"/>
      <c r="AJ715" s="295"/>
      <c r="AK715" s="295"/>
      <c r="AL715" s="295"/>
      <c r="AM715" s="295"/>
      <c r="AN715" s="295"/>
      <c r="AO715" s="295"/>
      <c r="AP715" s="295"/>
      <c r="AQ715" s="295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5"/>
      <c r="CA715" s="295"/>
      <c r="CB715" s="295"/>
      <c r="CC715" s="295"/>
      <c r="CD715" s="295"/>
      <c r="CE715" s="295"/>
      <c r="CF715" s="295"/>
      <c r="CG715" s="295"/>
      <c r="CH715" s="292"/>
      <c r="CI715" s="292"/>
      <c r="CJ715" s="293"/>
    </row>
    <row r="716" spans="1:88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5"/>
      <c r="AJ716" s="295"/>
      <c r="AK716" s="295"/>
      <c r="AL716" s="295"/>
      <c r="AM716" s="295"/>
      <c r="AN716" s="295"/>
      <c r="AO716" s="295"/>
      <c r="AP716" s="295"/>
      <c r="AQ716" s="295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5"/>
      <c r="CA716" s="295"/>
      <c r="CB716" s="295"/>
      <c r="CC716" s="295"/>
      <c r="CD716" s="295"/>
      <c r="CE716" s="295"/>
      <c r="CF716" s="295"/>
      <c r="CG716" s="295"/>
      <c r="CH716" s="292"/>
      <c r="CI716" s="292"/>
      <c r="CJ716" s="293"/>
    </row>
    <row r="717" spans="1:88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5"/>
      <c r="AJ717" s="295"/>
      <c r="AK717" s="295"/>
      <c r="AL717" s="295"/>
      <c r="AM717" s="295"/>
      <c r="AN717" s="295"/>
      <c r="AO717" s="295"/>
      <c r="AP717" s="295"/>
      <c r="AQ717" s="295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5"/>
      <c r="CA717" s="295"/>
      <c r="CB717" s="295"/>
      <c r="CC717" s="295"/>
      <c r="CD717" s="295"/>
      <c r="CE717" s="295"/>
      <c r="CF717" s="295"/>
      <c r="CG717" s="295"/>
      <c r="CH717" s="292"/>
      <c r="CI717" s="292"/>
      <c r="CJ717" s="293"/>
    </row>
    <row r="718" spans="1:88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5"/>
      <c r="AJ718" s="295"/>
      <c r="AK718" s="295"/>
      <c r="AL718" s="295"/>
      <c r="AM718" s="295"/>
      <c r="AN718" s="295"/>
      <c r="AO718" s="295"/>
      <c r="AP718" s="295"/>
      <c r="AQ718" s="295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5"/>
      <c r="CA718" s="295"/>
      <c r="CB718" s="295"/>
      <c r="CC718" s="295"/>
      <c r="CD718" s="295"/>
      <c r="CE718" s="295"/>
      <c r="CF718" s="295"/>
      <c r="CG718" s="295"/>
      <c r="CH718" s="292"/>
      <c r="CI718" s="292"/>
      <c r="CJ718" s="293"/>
    </row>
    <row r="719" spans="1:88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5"/>
      <c r="AJ719" s="295"/>
      <c r="AK719" s="295"/>
      <c r="AL719" s="295"/>
      <c r="AM719" s="295"/>
      <c r="AN719" s="295"/>
      <c r="AO719" s="295"/>
      <c r="AP719" s="295"/>
      <c r="AQ719" s="295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5"/>
      <c r="CA719" s="295"/>
      <c r="CB719" s="295"/>
      <c r="CC719" s="295"/>
      <c r="CD719" s="295"/>
      <c r="CE719" s="295"/>
      <c r="CF719" s="295"/>
      <c r="CG719" s="295"/>
      <c r="CH719" s="292"/>
      <c r="CI719" s="292"/>
      <c r="CJ719" s="293"/>
    </row>
    <row r="720" spans="1:88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5"/>
      <c r="CA720" s="295"/>
      <c r="CB720" s="295"/>
      <c r="CC720" s="295"/>
      <c r="CD720" s="295"/>
      <c r="CE720" s="295"/>
      <c r="CF720" s="295"/>
      <c r="CG720" s="295"/>
      <c r="CH720" s="292"/>
      <c r="CI720" s="292"/>
      <c r="CJ720" s="293"/>
    </row>
    <row r="721" spans="1:88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5"/>
      <c r="CA721" s="295"/>
      <c r="CB721" s="295"/>
      <c r="CC721" s="295"/>
      <c r="CD721" s="295"/>
      <c r="CE721" s="295"/>
      <c r="CF721" s="295"/>
      <c r="CG721" s="295"/>
      <c r="CH721" s="292"/>
      <c r="CI721" s="292"/>
      <c r="CJ721" s="293"/>
    </row>
    <row r="722" spans="1:88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5"/>
      <c r="AJ722" s="295"/>
      <c r="AK722" s="295"/>
      <c r="AL722" s="295"/>
      <c r="AM722" s="295"/>
      <c r="AN722" s="295"/>
      <c r="AO722" s="295"/>
      <c r="AP722" s="295"/>
      <c r="AQ722" s="295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5"/>
      <c r="CA722" s="295"/>
      <c r="CB722" s="295"/>
      <c r="CC722" s="295"/>
      <c r="CD722" s="295"/>
      <c r="CE722" s="295"/>
      <c r="CF722" s="295"/>
      <c r="CG722" s="295"/>
      <c r="CH722" s="292"/>
      <c r="CI722" s="292"/>
      <c r="CJ722" s="293"/>
    </row>
    <row r="723" spans="1:88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5"/>
      <c r="AJ723" s="295"/>
      <c r="AK723" s="295"/>
      <c r="AL723" s="295"/>
      <c r="AM723" s="295"/>
      <c r="AN723" s="295"/>
      <c r="AO723" s="295"/>
      <c r="AP723" s="295"/>
      <c r="AQ723" s="295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5"/>
      <c r="CA723" s="295"/>
      <c r="CB723" s="295"/>
      <c r="CC723" s="295"/>
      <c r="CD723" s="295"/>
      <c r="CE723" s="295"/>
      <c r="CF723" s="295"/>
      <c r="CG723" s="295"/>
      <c r="CH723" s="292"/>
      <c r="CI723" s="292"/>
      <c r="CJ723" s="293"/>
    </row>
    <row r="724" spans="1:88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5"/>
      <c r="AJ724" s="295"/>
      <c r="AK724" s="295"/>
      <c r="AL724" s="295"/>
      <c r="AM724" s="295"/>
      <c r="AN724" s="295"/>
      <c r="AO724" s="295"/>
      <c r="AP724" s="295"/>
      <c r="AQ724" s="295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5"/>
      <c r="CA724" s="295"/>
      <c r="CB724" s="295"/>
      <c r="CC724" s="295"/>
      <c r="CD724" s="295"/>
      <c r="CE724" s="295"/>
      <c r="CF724" s="295"/>
      <c r="CG724" s="295"/>
      <c r="CH724" s="292"/>
      <c r="CI724" s="292"/>
      <c r="CJ724" s="293"/>
    </row>
    <row r="725" spans="1:88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5"/>
      <c r="AJ725" s="295"/>
      <c r="AK725" s="295"/>
      <c r="AL725" s="295"/>
      <c r="AM725" s="295"/>
      <c r="AN725" s="295"/>
      <c r="AO725" s="295"/>
      <c r="AP725" s="295"/>
      <c r="AQ725" s="295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5"/>
      <c r="CA725" s="295"/>
      <c r="CB725" s="295"/>
      <c r="CC725" s="295"/>
      <c r="CD725" s="295"/>
      <c r="CE725" s="295"/>
      <c r="CF725" s="295"/>
      <c r="CG725" s="295"/>
      <c r="CH725" s="292"/>
      <c r="CI725" s="292"/>
      <c r="CJ725" s="293"/>
    </row>
    <row r="726" spans="1:88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5"/>
      <c r="AJ726" s="295"/>
      <c r="AK726" s="295"/>
      <c r="AL726" s="295"/>
      <c r="AM726" s="295"/>
      <c r="AN726" s="295"/>
      <c r="AO726" s="295"/>
      <c r="AP726" s="295"/>
      <c r="AQ726" s="295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5"/>
      <c r="CA726" s="295"/>
      <c r="CB726" s="295"/>
      <c r="CC726" s="295"/>
      <c r="CD726" s="295"/>
      <c r="CE726" s="295"/>
      <c r="CF726" s="295"/>
      <c r="CG726" s="295"/>
      <c r="CH726" s="292"/>
      <c r="CI726" s="292"/>
      <c r="CJ726" s="293"/>
    </row>
    <row r="727" spans="1:88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5"/>
      <c r="AJ727" s="295"/>
      <c r="AK727" s="295"/>
      <c r="AL727" s="295"/>
      <c r="AM727" s="295"/>
      <c r="AN727" s="295"/>
      <c r="AO727" s="295"/>
      <c r="AP727" s="295"/>
      <c r="AQ727" s="295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5"/>
      <c r="CA727" s="295"/>
      <c r="CB727" s="295"/>
      <c r="CC727" s="295"/>
      <c r="CD727" s="295"/>
      <c r="CE727" s="295"/>
      <c r="CF727" s="295"/>
      <c r="CG727" s="295"/>
      <c r="CH727" s="292"/>
      <c r="CI727" s="292"/>
      <c r="CJ727" s="293"/>
    </row>
    <row r="728" spans="1:88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5"/>
      <c r="AJ728" s="295"/>
      <c r="AK728" s="295"/>
      <c r="AL728" s="295"/>
      <c r="AM728" s="295"/>
      <c r="AN728" s="295"/>
      <c r="AO728" s="295"/>
      <c r="AP728" s="295"/>
      <c r="AQ728" s="295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5"/>
      <c r="CA728" s="295"/>
      <c r="CB728" s="295"/>
      <c r="CC728" s="295"/>
      <c r="CD728" s="295"/>
      <c r="CE728" s="295"/>
      <c r="CF728" s="295"/>
      <c r="CG728" s="295"/>
      <c r="CH728" s="292"/>
      <c r="CI728" s="292"/>
      <c r="CJ728" s="293"/>
    </row>
    <row r="729" spans="1:88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5"/>
      <c r="AJ729" s="295"/>
      <c r="AK729" s="295"/>
      <c r="AL729" s="295"/>
      <c r="AM729" s="295"/>
      <c r="AN729" s="295"/>
      <c r="AO729" s="295"/>
      <c r="AP729" s="295"/>
      <c r="AQ729" s="295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5"/>
      <c r="CA729" s="295"/>
      <c r="CB729" s="295"/>
      <c r="CC729" s="295"/>
      <c r="CD729" s="295"/>
      <c r="CE729" s="295"/>
      <c r="CF729" s="295"/>
      <c r="CG729" s="295"/>
      <c r="CH729" s="292"/>
      <c r="CI729" s="292"/>
      <c r="CJ729" s="293"/>
    </row>
    <row r="730" spans="1:88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5"/>
      <c r="AJ730" s="295"/>
      <c r="AK730" s="295"/>
      <c r="AL730" s="295"/>
      <c r="AM730" s="295"/>
      <c r="AN730" s="295"/>
      <c r="AO730" s="295"/>
      <c r="AP730" s="295"/>
      <c r="AQ730" s="295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5"/>
      <c r="CA730" s="295"/>
      <c r="CB730" s="295"/>
      <c r="CC730" s="295"/>
      <c r="CD730" s="295"/>
      <c r="CE730" s="295"/>
      <c r="CF730" s="295"/>
      <c r="CG730" s="295"/>
      <c r="CH730" s="292"/>
      <c r="CI730" s="292"/>
      <c r="CJ730" s="293"/>
    </row>
    <row r="731" spans="1:88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5"/>
      <c r="AJ731" s="295"/>
      <c r="AK731" s="295"/>
      <c r="AL731" s="295"/>
      <c r="AM731" s="295"/>
      <c r="AN731" s="295"/>
      <c r="AO731" s="295"/>
      <c r="AP731" s="295"/>
      <c r="AQ731" s="295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5"/>
      <c r="CA731" s="295"/>
      <c r="CB731" s="295"/>
      <c r="CC731" s="295"/>
      <c r="CD731" s="295"/>
      <c r="CE731" s="295"/>
      <c r="CF731" s="295"/>
      <c r="CG731" s="295"/>
      <c r="CH731" s="292"/>
      <c r="CI731" s="292"/>
      <c r="CJ731" s="293"/>
    </row>
    <row r="732" spans="1:88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5"/>
      <c r="AJ732" s="295"/>
      <c r="AK732" s="295"/>
      <c r="AL732" s="295"/>
      <c r="AM732" s="295"/>
      <c r="AN732" s="295"/>
      <c r="AO732" s="295"/>
      <c r="AP732" s="295"/>
      <c r="AQ732" s="295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5"/>
      <c r="CA732" s="295"/>
      <c r="CB732" s="295"/>
      <c r="CC732" s="295"/>
      <c r="CD732" s="295"/>
      <c r="CE732" s="295"/>
      <c r="CF732" s="295"/>
      <c r="CG732" s="295"/>
      <c r="CH732" s="292"/>
      <c r="CI732" s="292"/>
      <c r="CJ732" s="293"/>
    </row>
    <row r="733" spans="1:88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5"/>
      <c r="AJ733" s="295"/>
      <c r="AK733" s="295"/>
      <c r="AL733" s="295"/>
      <c r="AM733" s="295"/>
      <c r="AN733" s="295"/>
      <c r="AO733" s="295"/>
      <c r="AP733" s="295"/>
      <c r="AQ733" s="295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5"/>
      <c r="CA733" s="295"/>
      <c r="CB733" s="295"/>
      <c r="CC733" s="295"/>
      <c r="CD733" s="295"/>
      <c r="CE733" s="295"/>
      <c r="CF733" s="295"/>
      <c r="CG733" s="295"/>
      <c r="CH733" s="292"/>
      <c r="CI733" s="292"/>
      <c r="CJ733" s="293"/>
    </row>
    <row r="734" spans="1:88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5"/>
      <c r="AJ734" s="295"/>
      <c r="AK734" s="295"/>
      <c r="AL734" s="295"/>
      <c r="AM734" s="295"/>
      <c r="AN734" s="295"/>
      <c r="AO734" s="295"/>
      <c r="AP734" s="295"/>
      <c r="AQ734" s="295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5"/>
      <c r="CA734" s="295"/>
      <c r="CB734" s="295"/>
      <c r="CC734" s="295"/>
      <c r="CD734" s="295"/>
      <c r="CE734" s="295"/>
      <c r="CF734" s="295"/>
      <c r="CG734" s="295"/>
      <c r="CH734" s="292"/>
      <c r="CI734" s="292"/>
      <c r="CJ734" s="293"/>
    </row>
    <row r="735" spans="1:88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5"/>
      <c r="AJ735" s="295"/>
      <c r="AK735" s="295"/>
      <c r="AL735" s="295"/>
      <c r="AM735" s="295"/>
      <c r="AN735" s="295"/>
      <c r="AO735" s="295"/>
      <c r="AP735" s="295"/>
      <c r="AQ735" s="295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5"/>
      <c r="CA735" s="295"/>
      <c r="CB735" s="295"/>
      <c r="CC735" s="295"/>
      <c r="CD735" s="295"/>
      <c r="CE735" s="295"/>
      <c r="CF735" s="295"/>
      <c r="CG735" s="295"/>
      <c r="CH735" s="292"/>
      <c r="CI735" s="292"/>
      <c r="CJ735" s="293"/>
    </row>
    <row r="736" spans="1:88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5"/>
      <c r="AJ736" s="295"/>
      <c r="AK736" s="295"/>
      <c r="AL736" s="295"/>
      <c r="AM736" s="295"/>
      <c r="AN736" s="295"/>
      <c r="AO736" s="295"/>
      <c r="AP736" s="295"/>
      <c r="AQ736" s="295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5"/>
      <c r="CA736" s="295"/>
      <c r="CB736" s="295"/>
      <c r="CC736" s="295"/>
      <c r="CD736" s="295"/>
      <c r="CE736" s="295"/>
      <c r="CF736" s="295"/>
      <c r="CG736" s="295"/>
      <c r="CH736" s="292"/>
      <c r="CI736" s="292"/>
      <c r="CJ736" s="293"/>
    </row>
    <row r="737" spans="1:88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5"/>
      <c r="AJ737" s="295"/>
      <c r="AK737" s="295"/>
      <c r="AL737" s="295"/>
      <c r="AM737" s="295"/>
      <c r="AN737" s="295"/>
      <c r="AO737" s="295"/>
      <c r="AP737" s="295"/>
      <c r="AQ737" s="295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5"/>
      <c r="CA737" s="295"/>
      <c r="CB737" s="295"/>
      <c r="CC737" s="295"/>
      <c r="CD737" s="295"/>
      <c r="CE737" s="295"/>
      <c r="CF737" s="295"/>
      <c r="CG737" s="295"/>
      <c r="CH737" s="292"/>
      <c r="CI737" s="292"/>
      <c r="CJ737" s="293"/>
    </row>
    <row r="738" spans="1:88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5"/>
      <c r="AJ738" s="295"/>
      <c r="AK738" s="295"/>
      <c r="AL738" s="295"/>
      <c r="AM738" s="295"/>
      <c r="AN738" s="295"/>
      <c r="AO738" s="295"/>
      <c r="AP738" s="295"/>
      <c r="AQ738" s="295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5"/>
      <c r="CA738" s="295"/>
      <c r="CB738" s="295"/>
      <c r="CC738" s="295"/>
      <c r="CD738" s="295"/>
      <c r="CE738" s="295"/>
      <c r="CF738" s="295"/>
      <c r="CG738" s="295"/>
      <c r="CH738" s="292"/>
      <c r="CI738" s="292"/>
      <c r="CJ738" s="293"/>
    </row>
    <row r="739" spans="1:88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5"/>
      <c r="AJ739" s="295"/>
      <c r="AK739" s="295"/>
      <c r="AL739" s="295"/>
      <c r="AM739" s="295"/>
      <c r="AN739" s="295"/>
      <c r="AO739" s="295"/>
      <c r="AP739" s="295"/>
      <c r="AQ739" s="295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5"/>
      <c r="CA739" s="295"/>
      <c r="CB739" s="295"/>
      <c r="CC739" s="295"/>
      <c r="CD739" s="295"/>
      <c r="CE739" s="295"/>
      <c r="CF739" s="295"/>
      <c r="CG739" s="295"/>
      <c r="CH739" s="292"/>
      <c r="CI739" s="292"/>
      <c r="CJ739" s="293"/>
    </row>
    <row r="740" spans="1:88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5"/>
      <c r="AJ740" s="295"/>
      <c r="AK740" s="295"/>
      <c r="AL740" s="295"/>
      <c r="AM740" s="295"/>
      <c r="AN740" s="295"/>
      <c r="AO740" s="295"/>
      <c r="AP740" s="295"/>
      <c r="AQ740" s="295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5"/>
      <c r="CA740" s="295"/>
      <c r="CB740" s="295"/>
      <c r="CC740" s="295"/>
      <c r="CD740" s="295"/>
      <c r="CE740" s="295"/>
      <c r="CF740" s="295"/>
      <c r="CG740" s="295"/>
      <c r="CH740" s="292"/>
      <c r="CI740" s="292"/>
      <c r="CJ740" s="293"/>
    </row>
    <row r="741" spans="1:88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5"/>
      <c r="AJ741" s="295"/>
      <c r="AK741" s="295"/>
      <c r="AL741" s="295"/>
      <c r="AM741" s="295"/>
      <c r="AN741" s="295"/>
      <c r="AO741" s="295"/>
      <c r="AP741" s="295"/>
      <c r="AQ741" s="295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5"/>
      <c r="CA741" s="295"/>
      <c r="CB741" s="295"/>
      <c r="CC741" s="295"/>
      <c r="CD741" s="295"/>
      <c r="CE741" s="295"/>
      <c r="CF741" s="295"/>
      <c r="CG741" s="295"/>
      <c r="CH741" s="292"/>
      <c r="CI741" s="292"/>
      <c r="CJ741" s="293"/>
    </row>
    <row r="742" spans="1:88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5"/>
      <c r="AJ742" s="295"/>
      <c r="AK742" s="295"/>
      <c r="AL742" s="295"/>
      <c r="AM742" s="295"/>
      <c r="AN742" s="295"/>
      <c r="AO742" s="295"/>
      <c r="AP742" s="295"/>
      <c r="AQ742" s="295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5"/>
      <c r="CA742" s="295"/>
      <c r="CB742" s="295"/>
      <c r="CC742" s="295"/>
      <c r="CD742" s="295"/>
      <c r="CE742" s="295"/>
      <c r="CF742" s="295"/>
      <c r="CG742" s="295"/>
      <c r="CH742" s="292"/>
      <c r="CI742" s="292"/>
      <c r="CJ742" s="293"/>
    </row>
    <row r="743" spans="1:88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5"/>
      <c r="AJ743" s="295"/>
      <c r="AK743" s="295"/>
      <c r="AL743" s="295"/>
      <c r="AM743" s="295"/>
      <c r="AN743" s="295"/>
      <c r="AO743" s="295"/>
      <c r="AP743" s="295"/>
      <c r="AQ743" s="295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5"/>
      <c r="CA743" s="295"/>
      <c r="CB743" s="295"/>
      <c r="CC743" s="295"/>
      <c r="CD743" s="295"/>
      <c r="CE743" s="295"/>
      <c r="CF743" s="295"/>
      <c r="CG743" s="295"/>
      <c r="CH743" s="292"/>
      <c r="CI743" s="292"/>
      <c r="CJ743" s="293"/>
    </row>
    <row r="744" spans="1:88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5"/>
      <c r="AJ744" s="295"/>
      <c r="AK744" s="295"/>
      <c r="AL744" s="295"/>
      <c r="AM744" s="295"/>
      <c r="AN744" s="295"/>
      <c r="AO744" s="295"/>
      <c r="AP744" s="295"/>
      <c r="AQ744" s="295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5"/>
      <c r="CA744" s="295"/>
      <c r="CB744" s="295"/>
      <c r="CC744" s="295"/>
      <c r="CD744" s="295"/>
      <c r="CE744" s="295"/>
      <c r="CF744" s="295"/>
      <c r="CG744" s="295"/>
      <c r="CH744" s="292"/>
      <c r="CI744" s="292"/>
      <c r="CJ744" s="293"/>
    </row>
    <row r="745" spans="1:88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5"/>
      <c r="AJ745" s="295"/>
      <c r="AK745" s="295"/>
      <c r="AL745" s="295"/>
      <c r="AM745" s="295"/>
      <c r="AN745" s="295"/>
      <c r="AO745" s="295"/>
      <c r="AP745" s="295"/>
      <c r="AQ745" s="295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5"/>
      <c r="CA745" s="295"/>
      <c r="CB745" s="295"/>
      <c r="CC745" s="295"/>
      <c r="CD745" s="295"/>
      <c r="CE745" s="295"/>
      <c r="CF745" s="295"/>
      <c r="CG745" s="295"/>
      <c r="CH745" s="292"/>
      <c r="CI745" s="292"/>
      <c r="CJ745" s="293"/>
    </row>
    <row r="746" spans="1:88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5"/>
      <c r="AJ746" s="295"/>
      <c r="AK746" s="295"/>
      <c r="AL746" s="295"/>
      <c r="AM746" s="295"/>
      <c r="AN746" s="295"/>
      <c r="AO746" s="295"/>
      <c r="AP746" s="295"/>
      <c r="AQ746" s="295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5"/>
      <c r="CA746" s="295"/>
      <c r="CB746" s="295"/>
      <c r="CC746" s="295"/>
      <c r="CD746" s="295"/>
      <c r="CE746" s="295"/>
      <c r="CF746" s="295"/>
      <c r="CG746" s="295"/>
      <c r="CH746" s="292"/>
      <c r="CI746" s="292"/>
      <c r="CJ746" s="293"/>
    </row>
    <row r="747" spans="1:88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5"/>
      <c r="AJ747" s="295"/>
      <c r="AK747" s="295"/>
      <c r="AL747" s="295"/>
      <c r="AM747" s="295"/>
      <c r="AN747" s="295"/>
      <c r="AO747" s="295"/>
      <c r="AP747" s="295"/>
      <c r="AQ747" s="295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5"/>
      <c r="CA747" s="295"/>
      <c r="CB747" s="295"/>
      <c r="CC747" s="295"/>
      <c r="CD747" s="295"/>
      <c r="CE747" s="295"/>
      <c r="CF747" s="295"/>
      <c r="CG747" s="295"/>
      <c r="CH747" s="292"/>
      <c r="CI747" s="292"/>
      <c r="CJ747" s="293"/>
    </row>
    <row r="748" spans="1:88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5"/>
      <c r="AJ748" s="295"/>
      <c r="AK748" s="295"/>
      <c r="AL748" s="295"/>
      <c r="AM748" s="295"/>
      <c r="AN748" s="295"/>
      <c r="AO748" s="295"/>
      <c r="AP748" s="295"/>
      <c r="AQ748" s="295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5"/>
      <c r="CA748" s="295"/>
      <c r="CB748" s="295"/>
      <c r="CC748" s="295"/>
      <c r="CD748" s="295"/>
      <c r="CE748" s="295"/>
      <c r="CF748" s="295"/>
      <c r="CG748" s="295"/>
      <c r="CH748" s="292"/>
      <c r="CI748" s="292"/>
      <c r="CJ748" s="293"/>
    </row>
    <row r="749" spans="1:88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5"/>
      <c r="AJ749" s="295"/>
      <c r="AK749" s="295"/>
      <c r="AL749" s="295"/>
      <c r="AM749" s="295"/>
      <c r="AN749" s="295"/>
      <c r="AO749" s="295"/>
      <c r="AP749" s="295"/>
      <c r="AQ749" s="295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5"/>
      <c r="CA749" s="295"/>
      <c r="CB749" s="295"/>
      <c r="CC749" s="295"/>
      <c r="CD749" s="295"/>
      <c r="CE749" s="295"/>
      <c r="CF749" s="295"/>
      <c r="CG749" s="295"/>
      <c r="CH749" s="292"/>
      <c r="CI749" s="292"/>
      <c r="CJ749" s="293"/>
    </row>
    <row r="750" spans="1:88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5"/>
      <c r="AJ750" s="295"/>
      <c r="AK750" s="295"/>
      <c r="AL750" s="295"/>
      <c r="AM750" s="295"/>
      <c r="AN750" s="295"/>
      <c r="AO750" s="295"/>
      <c r="AP750" s="295"/>
      <c r="AQ750" s="295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5"/>
      <c r="CA750" s="295"/>
      <c r="CB750" s="295"/>
      <c r="CC750" s="295"/>
      <c r="CD750" s="295"/>
      <c r="CE750" s="295"/>
      <c r="CF750" s="295"/>
      <c r="CG750" s="295"/>
      <c r="CH750" s="292"/>
      <c r="CI750" s="292"/>
      <c r="CJ750" s="293"/>
    </row>
    <row r="751" spans="1:88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5"/>
      <c r="AJ751" s="295"/>
      <c r="AK751" s="295"/>
      <c r="AL751" s="295"/>
      <c r="AM751" s="295"/>
      <c r="AN751" s="295"/>
      <c r="AO751" s="295"/>
      <c r="AP751" s="295"/>
      <c r="AQ751" s="295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5"/>
      <c r="CA751" s="295"/>
      <c r="CB751" s="295"/>
      <c r="CC751" s="295"/>
      <c r="CD751" s="295"/>
      <c r="CE751" s="295"/>
      <c r="CF751" s="295"/>
      <c r="CG751" s="295"/>
      <c r="CH751" s="292"/>
      <c r="CI751" s="292"/>
      <c r="CJ751" s="293"/>
    </row>
    <row r="752" spans="1:88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5"/>
      <c r="AJ752" s="295"/>
      <c r="AK752" s="295"/>
      <c r="AL752" s="295"/>
      <c r="AM752" s="295"/>
      <c r="AN752" s="295"/>
      <c r="AO752" s="295"/>
      <c r="AP752" s="295"/>
      <c r="AQ752" s="295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5"/>
      <c r="CA752" s="295"/>
      <c r="CB752" s="295"/>
      <c r="CC752" s="295"/>
      <c r="CD752" s="295"/>
      <c r="CE752" s="295"/>
      <c r="CF752" s="295"/>
      <c r="CG752" s="295"/>
      <c r="CH752" s="292"/>
      <c r="CI752" s="292"/>
      <c r="CJ752" s="293"/>
    </row>
    <row r="753" spans="1:88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5"/>
      <c r="AJ753" s="295"/>
      <c r="AK753" s="295"/>
      <c r="AL753" s="295"/>
      <c r="AM753" s="295"/>
      <c r="AN753" s="295"/>
      <c r="AO753" s="295"/>
      <c r="AP753" s="295"/>
      <c r="AQ753" s="295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5"/>
      <c r="CA753" s="295"/>
      <c r="CB753" s="295"/>
      <c r="CC753" s="295"/>
      <c r="CD753" s="295"/>
      <c r="CE753" s="295"/>
      <c r="CF753" s="295"/>
      <c r="CG753" s="295"/>
      <c r="CH753" s="292"/>
      <c r="CI753" s="292"/>
      <c r="CJ753" s="293"/>
    </row>
    <row r="754" spans="1:88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5"/>
      <c r="AJ754" s="295"/>
      <c r="AK754" s="295"/>
      <c r="AL754" s="295"/>
      <c r="AM754" s="295"/>
      <c r="AN754" s="295"/>
      <c r="AO754" s="295"/>
      <c r="AP754" s="295"/>
      <c r="AQ754" s="295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5"/>
      <c r="CA754" s="295"/>
      <c r="CB754" s="295"/>
      <c r="CC754" s="295"/>
      <c r="CD754" s="295"/>
      <c r="CE754" s="295"/>
      <c r="CF754" s="295"/>
      <c r="CG754" s="295"/>
      <c r="CH754" s="292"/>
      <c r="CI754" s="292"/>
      <c r="CJ754" s="293"/>
    </row>
    <row r="755" spans="1:88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5"/>
      <c r="AJ755" s="295"/>
      <c r="AK755" s="295"/>
      <c r="AL755" s="295"/>
      <c r="AM755" s="295"/>
      <c r="AN755" s="295"/>
      <c r="AO755" s="295"/>
      <c r="AP755" s="295"/>
      <c r="AQ755" s="295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5"/>
      <c r="CA755" s="295"/>
      <c r="CB755" s="295"/>
      <c r="CC755" s="295"/>
      <c r="CD755" s="295"/>
      <c r="CE755" s="295"/>
      <c r="CF755" s="295"/>
      <c r="CG755" s="295"/>
      <c r="CH755" s="292"/>
      <c r="CI755" s="292"/>
      <c r="CJ755" s="293"/>
    </row>
    <row r="756" spans="1:88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5"/>
      <c r="AJ756" s="295"/>
      <c r="AK756" s="295"/>
      <c r="AL756" s="295"/>
      <c r="AM756" s="295"/>
      <c r="AN756" s="295"/>
      <c r="AO756" s="295"/>
      <c r="AP756" s="295"/>
      <c r="AQ756" s="295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5"/>
      <c r="CA756" s="295"/>
      <c r="CB756" s="295"/>
      <c r="CC756" s="295"/>
      <c r="CD756" s="295"/>
      <c r="CE756" s="295"/>
      <c r="CF756" s="295"/>
      <c r="CG756" s="295"/>
      <c r="CH756" s="292"/>
      <c r="CI756" s="292"/>
      <c r="CJ756" s="293"/>
    </row>
    <row r="757" spans="1:88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5"/>
      <c r="AJ757" s="295"/>
      <c r="AK757" s="295"/>
      <c r="AL757" s="295"/>
      <c r="AM757" s="295"/>
      <c r="AN757" s="295"/>
      <c r="AO757" s="295"/>
      <c r="AP757" s="295"/>
      <c r="AQ757" s="295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5"/>
      <c r="CA757" s="295"/>
      <c r="CB757" s="295"/>
      <c r="CC757" s="295"/>
      <c r="CD757" s="295"/>
      <c r="CE757" s="295"/>
      <c r="CF757" s="295"/>
      <c r="CG757" s="295"/>
      <c r="CH757" s="292"/>
      <c r="CI757" s="292"/>
      <c r="CJ757" s="293"/>
    </row>
    <row r="758" spans="1:88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5"/>
      <c r="AJ758" s="295"/>
      <c r="AK758" s="295"/>
      <c r="AL758" s="295"/>
      <c r="AM758" s="295"/>
      <c r="AN758" s="295"/>
      <c r="AO758" s="295"/>
      <c r="AP758" s="295"/>
      <c r="AQ758" s="295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5"/>
      <c r="CA758" s="295"/>
      <c r="CB758" s="295"/>
      <c r="CC758" s="295"/>
      <c r="CD758" s="295"/>
      <c r="CE758" s="295"/>
      <c r="CF758" s="295"/>
      <c r="CG758" s="295"/>
      <c r="CH758" s="292"/>
      <c r="CI758" s="292"/>
      <c r="CJ758" s="293"/>
    </row>
    <row r="759" spans="1:88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5"/>
      <c r="AJ759" s="295"/>
      <c r="AK759" s="295"/>
      <c r="AL759" s="295"/>
      <c r="AM759" s="295"/>
      <c r="AN759" s="295"/>
      <c r="AO759" s="295"/>
      <c r="AP759" s="295"/>
      <c r="AQ759" s="295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5"/>
      <c r="CA759" s="295"/>
      <c r="CB759" s="295"/>
      <c r="CC759" s="295"/>
      <c r="CD759" s="295"/>
      <c r="CE759" s="295"/>
      <c r="CF759" s="295"/>
      <c r="CG759" s="295"/>
      <c r="CH759" s="292"/>
      <c r="CI759" s="292"/>
      <c r="CJ759" s="293"/>
    </row>
    <row r="760" spans="1:88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5"/>
      <c r="AJ760" s="295"/>
      <c r="AK760" s="295"/>
      <c r="AL760" s="295"/>
      <c r="AM760" s="295"/>
      <c r="AN760" s="295"/>
      <c r="AO760" s="295"/>
      <c r="AP760" s="295"/>
      <c r="AQ760" s="295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5"/>
      <c r="CA760" s="295"/>
      <c r="CB760" s="295"/>
      <c r="CC760" s="295"/>
      <c r="CD760" s="295"/>
      <c r="CE760" s="295"/>
      <c r="CF760" s="295"/>
      <c r="CG760" s="295"/>
      <c r="CH760" s="292"/>
      <c r="CI760" s="292"/>
      <c r="CJ760" s="293"/>
    </row>
    <row r="761" spans="1:88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5"/>
      <c r="AJ761" s="295"/>
      <c r="AK761" s="295"/>
      <c r="AL761" s="295"/>
      <c r="AM761" s="295"/>
      <c r="AN761" s="295"/>
      <c r="AO761" s="295"/>
      <c r="AP761" s="295"/>
      <c r="AQ761" s="295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5"/>
      <c r="CA761" s="295"/>
      <c r="CB761" s="295"/>
      <c r="CC761" s="295"/>
      <c r="CD761" s="295"/>
      <c r="CE761" s="295"/>
      <c r="CF761" s="295"/>
      <c r="CG761" s="295"/>
      <c r="CH761" s="292"/>
      <c r="CI761" s="292"/>
      <c r="CJ761" s="293"/>
    </row>
    <row r="762" spans="1:88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5"/>
      <c r="AJ762" s="295"/>
      <c r="AK762" s="295"/>
      <c r="AL762" s="295"/>
      <c r="AM762" s="295"/>
      <c r="AN762" s="295"/>
      <c r="AO762" s="295"/>
      <c r="AP762" s="295"/>
      <c r="AQ762" s="295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5"/>
      <c r="CA762" s="295"/>
      <c r="CB762" s="295"/>
      <c r="CC762" s="295"/>
      <c r="CD762" s="295"/>
      <c r="CE762" s="295"/>
      <c r="CF762" s="295"/>
      <c r="CG762" s="295"/>
      <c r="CH762" s="292"/>
      <c r="CI762" s="292"/>
      <c r="CJ762" s="293"/>
    </row>
    <row r="763" spans="1:88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5"/>
      <c r="AJ763" s="295"/>
      <c r="AK763" s="295"/>
      <c r="AL763" s="295"/>
      <c r="AM763" s="295"/>
      <c r="AN763" s="295"/>
      <c r="AO763" s="295"/>
      <c r="AP763" s="295"/>
      <c r="AQ763" s="295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5"/>
      <c r="CA763" s="295"/>
      <c r="CB763" s="295"/>
      <c r="CC763" s="295"/>
      <c r="CD763" s="295"/>
      <c r="CE763" s="295"/>
      <c r="CF763" s="295"/>
      <c r="CG763" s="295"/>
      <c r="CH763" s="292"/>
      <c r="CI763" s="292"/>
      <c r="CJ763" s="293"/>
    </row>
    <row r="764" spans="1:88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5"/>
      <c r="AJ764" s="295"/>
      <c r="AK764" s="295"/>
      <c r="AL764" s="295"/>
      <c r="AM764" s="295"/>
      <c r="AN764" s="295"/>
      <c r="AO764" s="295"/>
      <c r="AP764" s="295"/>
      <c r="AQ764" s="295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5"/>
      <c r="CA764" s="295"/>
      <c r="CB764" s="295"/>
      <c r="CC764" s="295"/>
      <c r="CD764" s="295"/>
      <c r="CE764" s="295"/>
      <c r="CF764" s="295"/>
      <c r="CG764" s="295"/>
      <c r="CH764" s="292"/>
      <c r="CI764" s="292"/>
      <c r="CJ764" s="293"/>
    </row>
    <row r="765" spans="1:88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5"/>
      <c r="AJ765" s="295"/>
      <c r="AK765" s="295"/>
      <c r="AL765" s="295"/>
      <c r="AM765" s="295"/>
      <c r="AN765" s="295"/>
      <c r="AO765" s="295"/>
      <c r="AP765" s="295"/>
      <c r="AQ765" s="295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5"/>
      <c r="CA765" s="295"/>
      <c r="CB765" s="295"/>
      <c r="CC765" s="295"/>
      <c r="CD765" s="295"/>
      <c r="CE765" s="295"/>
      <c r="CF765" s="295"/>
      <c r="CG765" s="295"/>
      <c r="CH765" s="292"/>
      <c r="CI765" s="292"/>
      <c r="CJ765" s="293"/>
    </row>
    <row r="766" spans="1:88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5"/>
      <c r="AJ766" s="295"/>
      <c r="AK766" s="295"/>
      <c r="AL766" s="295"/>
      <c r="AM766" s="295"/>
      <c r="AN766" s="295"/>
      <c r="AO766" s="295"/>
      <c r="AP766" s="295"/>
      <c r="AQ766" s="295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5"/>
      <c r="CA766" s="295"/>
      <c r="CB766" s="295"/>
      <c r="CC766" s="295"/>
      <c r="CD766" s="295"/>
      <c r="CE766" s="295"/>
      <c r="CF766" s="295"/>
      <c r="CG766" s="295"/>
      <c r="CH766" s="292"/>
      <c r="CI766" s="292"/>
      <c r="CJ766" s="293"/>
    </row>
    <row r="767" spans="1:88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5"/>
      <c r="AJ767" s="295"/>
      <c r="AK767" s="295"/>
      <c r="AL767" s="295"/>
      <c r="AM767" s="295"/>
      <c r="AN767" s="295"/>
      <c r="AO767" s="295"/>
      <c r="AP767" s="295"/>
      <c r="AQ767" s="295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5"/>
      <c r="CA767" s="295"/>
      <c r="CB767" s="295"/>
      <c r="CC767" s="295"/>
      <c r="CD767" s="295"/>
      <c r="CE767" s="295"/>
      <c r="CF767" s="295"/>
      <c r="CG767" s="295"/>
      <c r="CH767" s="292"/>
      <c r="CI767" s="292"/>
      <c r="CJ767" s="293"/>
    </row>
    <row r="768" spans="1:88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5"/>
      <c r="AJ768" s="295"/>
      <c r="AK768" s="295"/>
      <c r="AL768" s="295"/>
      <c r="AM768" s="295"/>
      <c r="AN768" s="295"/>
      <c r="AO768" s="295"/>
      <c r="AP768" s="295"/>
      <c r="AQ768" s="295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5"/>
      <c r="CA768" s="295"/>
      <c r="CB768" s="295"/>
      <c r="CC768" s="295"/>
      <c r="CD768" s="295"/>
      <c r="CE768" s="295"/>
      <c r="CF768" s="295"/>
      <c r="CG768" s="295"/>
      <c r="CH768" s="292"/>
      <c r="CI768" s="292"/>
      <c r="CJ768" s="293"/>
    </row>
    <row r="769" spans="1:88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5"/>
      <c r="AJ769" s="295"/>
      <c r="AK769" s="295"/>
      <c r="AL769" s="295"/>
      <c r="AM769" s="295"/>
      <c r="AN769" s="295"/>
      <c r="AO769" s="295"/>
      <c r="AP769" s="295"/>
      <c r="AQ769" s="295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5"/>
      <c r="CA769" s="295"/>
      <c r="CB769" s="295"/>
      <c r="CC769" s="295"/>
      <c r="CD769" s="295"/>
      <c r="CE769" s="295"/>
      <c r="CF769" s="295"/>
      <c r="CG769" s="295"/>
      <c r="CH769" s="292"/>
      <c r="CI769" s="292"/>
      <c r="CJ769" s="293"/>
    </row>
    <row r="770" spans="1:88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5"/>
      <c r="AJ770" s="295"/>
      <c r="AK770" s="295"/>
      <c r="AL770" s="295"/>
      <c r="AM770" s="295"/>
      <c r="AN770" s="295"/>
      <c r="AO770" s="295"/>
      <c r="AP770" s="295"/>
      <c r="AQ770" s="295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5"/>
      <c r="CA770" s="295"/>
      <c r="CB770" s="295"/>
      <c r="CC770" s="295"/>
      <c r="CD770" s="295"/>
      <c r="CE770" s="295"/>
      <c r="CF770" s="295"/>
      <c r="CG770" s="295"/>
      <c r="CH770" s="292"/>
      <c r="CI770" s="292"/>
      <c r="CJ770" s="293"/>
    </row>
    <row r="771" spans="1:88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5"/>
      <c r="AJ771" s="295"/>
      <c r="AK771" s="295"/>
      <c r="AL771" s="295"/>
      <c r="AM771" s="295"/>
      <c r="AN771" s="295"/>
      <c r="AO771" s="295"/>
      <c r="AP771" s="295"/>
      <c r="AQ771" s="295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5"/>
      <c r="CA771" s="295"/>
      <c r="CB771" s="295"/>
      <c r="CC771" s="295"/>
      <c r="CD771" s="295"/>
      <c r="CE771" s="295"/>
      <c r="CF771" s="295"/>
      <c r="CG771" s="295"/>
      <c r="CH771" s="292"/>
      <c r="CI771" s="292"/>
      <c r="CJ771" s="293"/>
    </row>
    <row r="772" spans="1:88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5"/>
      <c r="AJ772" s="295"/>
      <c r="AK772" s="295"/>
      <c r="AL772" s="295"/>
      <c r="AM772" s="295"/>
      <c r="AN772" s="295"/>
      <c r="AO772" s="295"/>
      <c r="AP772" s="295"/>
      <c r="AQ772" s="295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5"/>
      <c r="CA772" s="295"/>
      <c r="CB772" s="295"/>
      <c r="CC772" s="295"/>
      <c r="CD772" s="295"/>
      <c r="CE772" s="295"/>
      <c r="CF772" s="295"/>
      <c r="CG772" s="295"/>
      <c r="CH772" s="292"/>
      <c r="CI772" s="292"/>
      <c r="CJ772" s="293"/>
    </row>
    <row r="773" spans="1:88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5"/>
      <c r="AJ773" s="295"/>
      <c r="AK773" s="295"/>
      <c r="AL773" s="295"/>
      <c r="AM773" s="295"/>
      <c r="AN773" s="295"/>
      <c r="AO773" s="295"/>
      <c r="AP773" s="295"/>
      <c r="AQ773" s="295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5"/>
      <c r="CA773" s="295"/>
      <c r="CB773" s="295"/>
      <c r="CC773" s="295"/>
      <c r="CD773" s="295"/>
      <c r="CE773" s="295"/>
      <c r="CF773" s="295"/>
      <c r="CG773" s="295"/>
      <c r="CH773" s="292"/>
      <c r="CI773" s="292"/>
      <c r="CJ773" s="293"/>
    </row>
    <row r="774" spans="1:88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5"/>
      <c r="AJ774" s="295"/>
      <c r="AK774" s="295"/>
      <c r="AL774" s="295"/>
      <c r="AM774" s="295"/>
      <c r="AN774" s="295"/>
      <c r="AO774" s="295"/>
      <c r="AP774" s="295"/>
      <c r="AQ774" s="295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5"/>
      <c r="CA774" s="295"/>
      <c r="CB774" s="295"/>
      <c r="CC774" s="295"/>
      <c r="CD774" s="295"/>
      <c r="CE774" s="295"/>
      <c r="CF774" s="295"/>
      <c r="CG774" s="295"/>
      <c r="CH774" s="292"/>
      <c r="CI774" s="292"/>
      <c r="CJ774" s="293"/>
    </row>
    <row r="775" spans="1:88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5"/>
      <c r="AJ775" s="295"/>
      <c r="AK775" s="295"/>
      <c r="AL775" s="295"/>
      <c r="AM775" s="295"/>
      <c r="AN775" s="295"/>
      <c r="AO775" s="295"/>
      <c r="AP775" s="295"/>
      <c r="AQ775" s="295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5"/>
      <c r="CA775" s="295"/>
      <c r="CB775" s="295"/>
      <c r="CC775" s="295"/>
      <c r="CD775" s="295"/>
      <c r="CE775" s="295"/>
      <c r="CF775" s="295"/>
      <c r="CG775" s="295"/>
      <c r="CH775" s="292"/>
      <c r="CI775" s="292"/>
      <c r="CJ775" s="293"/>
    </row>
    <row r="776" spans="1:88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5"/>
      <c r="AJ776" s="295"/>
      <c r="AK776" s="295"/>
      <c r="AL776" s="295"/>
      <c r="AM776" s="295"/>
      <c r="AN776" s="295"/>
      <c r="AO776" s="295"/>
      <c r="AP776" s="295"/>
      <c r="AQ776" s="295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5"/>
      <c r="CA776" s="295"/>
      <c r="CB776" s="295"/>
      <c r="CC776" s="295"/>
      <c r="CD776" s="295"/>
      <c r="CE776" s="295"/>
      <c r="CF776" s="295"/>
      <c r="CG776" s="295"/>
      <c r="CH776" s="292"/>
      <c r="CI776" s="292"/>
      <c r="CJ776" s="293"/>
    </row>
    <row r="777" spans="1:88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5"/>
      <c r="AJ777" s="295"/>
      <c r="AK777" s="295"/>
      <c r="AL777" s="295"/>
      <c r="AM777" s="295"/>
      <c r="AN777" s="295"/>
      <c r="AO777" s="295"/>
      <c r="AP777" s="295"/>
      <c r="AQ777" s="295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5"/>
      <c r="CA777" s="295"/>
      <c r="CB777" s="295"/>
      <c r="CC777" s="295"/>
      <c r="CD777" s="295"/>
      <c r="CE777" s="295"/>
      <c r="CF777" s="295"/>
      <c r="CG777" s="295"/>
      <c r="CH777" s="292"/>
      <c r="CI777" s="292"/>
      <c r="CJ777" s="293"/>
    </row>
    <row r="778" spans="1:88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5"/>
      <c r="AJ778" s="295"/>
      <c r="AK778" s="295"/>
      <c r="AL778" s="295"/>
      <c r="AM778" s="295"/>
      <c r="AN778" s="295"/>
      <c r="AO778" s="295"/>
      <c r="AP778" s="295"/>
      <c r="AQ778" s="295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5"/>
      <c r="CA778" s="295"/>
      <c r="CB778" s="295"/>
      <c r="CC778" s="295"/>
      <c r="CD778" s="295"/>
      <c r="CE778" s="295"/>
      <c r="CF778" s="295"/>
      <c r="CG778" s="295"/>
      <c r="CH778" s="292"/>
      <c r="CI778" s="292"/>
      <c r="CJ778" s="293"/>
    </row>
    <row r="779" spans="1:88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5"/>
      <c r="AJ779" s="295"/>
      <c r="AK779" s="295"/>
      <c r="AL779" s="295"/>
      <c r="AM779" s="295"/>
      <c r="AN779" s="295"/>
      <c r="AO779" s="295"/>
      <c r="AP779" s="295"/>
      <c r="AQ779" s="295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5"/>
      <c r="CA779" s="295"/>
      <c r="CB779" s="295"/>
      <c r="CC779" s="295"/>
      <c r="CD779" s="295"/>
      <c r="CE779" s="295"/>
      <c r="CF779" s="295"/>
      <c r="CG779" s="295"/>
      <c r="CH779" s="292"/>
      <c r="CI779" s="292"/>
      <c r="CJ779" s="293"/>
    </row>
    <row r="780" spans="1:88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5"/>
      <c r="AJ780" s="295"/>
      <c r="AK780" s="295"/>
      <c r="AL780" s="295"/>
      <c r="AM780" s="295"/>
      <c r="AN780" s="295"/>
      <c r="AO780" s="295"/>
      <c r="AP780" s="295"/>
      <c r="AQ780" s="295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5"/>
      <c r="CA780" s="295"/>
      <c r="CB780" s="295"/>
      <c r="CC780" s="295"/>
      <c r="CD780" s="295"/>
      <c r="CE780" s="295"/>
      <c r="CF780" s="295"/>
      <c r="CG780" s="295"/>
      <c r="CH780" s="292"/>
      <c r="CI780" s="292"/>
      <c r="CJ780" s="293"/>
    </row>
    <row r="781" spans="1:88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5"/>
      <c r="AJ781" s="295"/>
      <c r="AK781" s="295"/>
      <c r="AL781" s="295"/>
      <c r="AM781" s="295"/>
      <c r="AN781" s="295"/>
      <c r="AO781" s="295"/>
      <c r="AP781" s="295"/>
      <c r="AQ781" s="295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5"/>
      <c r="CA781" s="295"/>
      <c r="CB781" s="295"/>
      <c r="CC781" s="295"/>
      <c r="CD781" s="295"/>
      <c r="CE781" s="295"/>
      <c r="CF781" s="295"/>
      <c r="CG781" s="295"/>
      <c r="CH781" s="292"/>
      <c r="CI781" s="292"/>
      <c r="CJ781" s="293"/>
    </row>
    <row r="782" spans="1:88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5"/>
      <c r="AJ782" s="295"/>
      <c r="AK782" s="295"/>
      <c r="AL782" s="295"/>
      <c r="AM782" s="295"/>
      <c r="AN782" s="295"/>
      <c r="AO782" s="295"/>
      <c r="AP782" s="295"/>
      <c r="AQ782" s="295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5"/>
      <c r="CA782" s="295"/>
      <c r="CB782" s="295"/>
      <c r="CC782" s="295"/>
      <c r="CD782" s="295"/>
      <c r="CE782" s="295"/>
      <c r="CF782" s="295"/>
      <c r="CG782" s="295"/>
      <c r="CH782" s="292"/>
      <c r="CI782" s="292"/>
      <c r="CJ782" s="293"/>
    </row>
    <row r="783" spans="1:88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5"/>
      <c r="AJ783" s="295"/>
      <c r="AK783" s="295"/>
      <c r="AL783" s="295"/>
      <c r="AM783" s="295"/>
      <c r="AN783" s="295"/>
      <c r="AO783" s="295"/>
      <c r="AP783" s="295"/>
      <c r="AQ783" s="295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5"/>
      <c r="CA783" s="295"/>
      <c r="CB783" s="295"/>
      <c r="CC783" s="295"/>
      <c r="CD783" s="295"/>
      <c r="CE783" s="295"/>
      <c r="CF783" s="295"/>
      <c r="CG783" s="295"/>
      <c r="CH783" s="292"/>
      <c r="CI783" s="292"/>
      <c r="CJ783" s="293"/>
    </row>
    <row r="784" spans="1:88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5"/>
      <c r="AJ784" s="295"/>
      <c r="AK784" s="295"/>
      <c r="AL784" s="295"/>
      <c r="AM784" s="295"/>
      <c r="AN784" s="295"/>
      <c r="AO784" s="295"/>
      <c r="AP784" s="295"/>
      <c r="AQ784" s="295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5"/>
      <c r="CA784" s="295"/>
      <c r="CB784" s="295"/>
      <c r="CC784" s="295"/>
      <c r="CD784" s="295"/>
      <c r="CE784" s="295"/>
      <c r="CF784" s="295"/>
      <c r="CG784" s="295"/>
      <c r="CH784" s="292"/>
      <c r="CI784" s="292"/>
      <c r="CJ784" s="293"/>
    </row>
    <row r="785" spans="1:88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5"/>
      <c r="AJ785" s="295"/>
      <c r="AK785" s="295"/>
      <c r="AL785" s="295"/>
      <c r="AM785" s="295"/>
      <c r="AN785" s="295"/>
      <c r="AO785" s="295"/>
      <c r="AP785" s="295"/>
      <c r="AQ785" s="295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5"/>
      <c r="CA785" s="295"/>
      <c r="CB785" s="295"/>
      <c r="CC785" s="295"/>
      <c r="CD785" s="295"/>
      <c r="CE785" s="295"/>
      <c r="CF785" s="295"/>
      <c r="CG785" s="295"/>
      <c r="CH785" s="292"/>
      <c r="CI785" s="292"/>
      <c r="CJ785" s="293"/>
    </row>
    <row r="786" spans="1:88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5"/>
      <c r="AJ786" s="295"/>
      <c r="AK786" s="295"/>
      <c r="AL786" s="295"/>
      <c r="AM786" s="295"/>
      <c r="AN786" s="295"/>
      <c r="AO786" s="295"/>
      <c r="AP786" s="295"/>
      <c r="AQ786" s="295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5"/>
      <c r="CA786" s="295"/>
      <c r="CB786" s="295"/>
      <c r="CC786" s="295"/>
      <c r="CD786" s="295"/>
      <c r="CE786" s="295"/>
      <c r="CF786" s="295"/>
      <c r="CG786" s="295"/>
      <c r="CH786" s="292"/>
      <c r="CI786" s="292"/>
      <c r="CJ786" s="293"/>
    </row>
    <row r="787" spans="1:88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5"/>
      <c r="AJ787" s="295"/>
      <c r="AK787" s="295"/>
      <c r="AL787" s="295"/>
      <c r="AM787" s="295"/>
      <c r="AN787" s="295"/>
      <c r="AO787" s="295"/>
      <c r="AP787" s="295"/>
      <c r="AQ787" s="295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5"/>
      <c r="CA787" s="295"/>
      <c r="CB787" s="295"/>
      <c r="CC787" s="295"/>
      <c r="CD787" s="295"/>
      <c r="CE787" s="295"/>
      <c r="CF787" s="295"/>
      <c r="CG787" s="295"/>
      <c r="CH787" s="292"/>
      <c r="CI787" s="292"/>
      <c r="CJ787" s="293"/>
    </row>
    <row r="788" spans="1:88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5"/>
      <c r="CA788" s="295"/>
      <c r="CB788" s="295"/>
      <c r="CC788" s="295"/>
      <c r="CD788" s="295"/>
      <c r="CE788" s="295"/>
      <c r="CF788" s="295"/>
      <c r="CG788" s="295"/>
      <c r="CH788" s="292"/>
      <c r="CI788" s="292"/>
      <c r="CJ788" s="293"/>
    </row>
    <row r="789" spans="1:88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5"/>
      <c r="AJ789" s="295"/>
      <c r="AK789" s="295"/>
      <c r="AL789" s="295"/>
      <c r="AM789" s="295"/>
      <c r="AN789" s="295"/>
      <c r="AO789" s="295"/>
      <c r="AP789" s="295"/>
      <c r="AQ789" s="295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5"/>
      <c r="CA789" s="295"/>
      <c r="CB789" s="295"/>
      <c r="CC789" s="295"/>
      <c r="CD789" s="295"/>
      <c r="CE789" s="295"/>
      <c r="CF789" s="295"/>
      <c r="CG789" s="295"/>
      <c r="CH789" s="292"/>
      <c r="CI789" s="292"/>
      <c r="CJ789" s="293"/>
    </row>
    <row r="790" spans="1:88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5"/>
      <c r="AJ790" s="295"/>
      <c r="AK790" s="295"/>
      <c r="AL790" s="295"/>
      <c r="AM790" s="295"/>
      <c r="AN790" s="295"/>
      <c r="AO790" s="295"/>
      <c r="AP790" s="295"/>
      <c r="AQ790" s="295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5"/>
      <c r="CA790" s="295"/>
      <c r="CB790" s="295"/>
      <c r="CC790" s="295"/>
      <c r="CD790" s="295"/>
      <c r="CE790" s="295"/>
      <c r="CF790" s="295"/>
      <c r="CG790" s="295"/>
      <c r="CH790" s="292"/>
      <c r="CI790" s="292"/>
      <c r="CJ790" s="293"/>
    </row>
    <row r="791" spans="1:88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5"/>
      <c r="AJ791" s="295"/>
      <c r="AK791" s="295"/>
      <c r="AL791" s="295"/>
      <c r="AM791" s="295"/>
      <c r="AN791" s="295"/>
      <c r="AO791" s="295"/>
      <c r="AP791" s="295"/>
      <c r="AQ791" s="295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5"/>
      <c r="CA791" s="295"/>
      <c r="CB791" s="295"/>
      <c r="CC791" s="295"/>
      <c r="CD791" s="295"/>
      <c r="CE791" s="295"/>
      <c r="CF791" s="295"/>
      <c r="CG791" s="295"/>
      <c r="CH791" s="292"/>
      <c r="CI791" s="292"/>
      <c r="CJ791" s="293"/>
    </row>
    <row r="792" spans="1:88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5"/>
      <c r="AJ792" s="295"/>
      <c r="AK792" s="295"/>
      <c r="AL792" s="295"/>
      <c r="AM792" s="295"/>
      <c r="AN792" s="295"/>
      <c r="AO792" s="295"/>
      <c r="AP792" s="295"/>
      <c r="AQ792" s="295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5"/>
      <c r="CA792" s="295"/>
      <c r="CB792" s="295"/>
      <c r="CC792" s="295"/>
      <c r="CD792" s="295"/>
      <c r="CE792" s="295"/>
      <c r="CF792" s="295"/>
      <c r="CG792" s="295"/>
      <c r="CH792" s="292"/>
      <c r="CI792" s="292"/>
      <c r="CJ792" s="293"/>
    </row>
    <row r="793" spans="1:88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5"/>
      <c r="AJ793" s="295"/>
      <c r="AK793" s="295"/>
      <c r="AL793" s="295"/>
      <c r="AM793" s="295"/>
      <c r="AN793" s="295"/>
      <c r="AO793" s="295"/>
      <c r="AP793" s="295"/>
      <c r="AQ793" s="295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5"/>
      <c r="CA793" s="295"/>
      <c r="CB793" s="295"/>
      <c r="CC793" s="295"/>
      <c r="CD793" s="295"/>
      <c r="CE793" s="295"/>
      <c r="CF793" s="295"/>
      <c r="CG793" s="295"/>
      <c r="CH793" s="292"/>
      <c r="CI793" s="292"/>
      <c r="CJ793" s="293"/>
    </row>
    <row r="794" spans="1:88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5"/>
      <c r="AJ794" s="295"/>
      <c r="AK794" s="295"/>
      <c r="AL794" s="295"/>
      <c r="AM794" s="295"/>
      <c r="AN794" s="295"/>
      <c r="AO794" s="295"/>
      <c r="AP794" s="295"/>
      <c r="AQ794" s="295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5"/>
      <c r="CA794" s="295"/>
      <c r="CB794" s="295"/>
      <c r="CC794" s="295"/>
      <c r="CD794" s="295"/>
      <c r="CE794" s="295"/>
      <c r="CF794" s="295"/>
      <c r="CG794" s="295"/>
      <c r="CH794" s="292"/>
      <c r="CI794" s="292"/>
      <c r="CJ794" s="293"/>
    </row>
    <row r="795" spans="1:88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5"/>
      <c r="AJ795" s="295"/>
      <c r="AK795" s="295"/>
      <c r="AL795" s="295"/>
      <c r="AM795" s="295"/>
      <c r="AN795" s="295"/>
      <c r="AO795" s="295"/>
      <c r="AP795" s="295"/>
      <c r="AQ795" s="295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5"/>
      <c r="CA795" s="295"/>
      <c r="CB795" s="295"/>
      <c r="CC795" s="295"/>
      <c r="CD795" s="295"/>
      <c r="CE795" s="295"/>
      <c r="CF795" s="295"/>
      <c r="CG795" s="295"/>
      <c r="CH795" s="292"/>
      <c r="CI795" s="292"/>
      <c r="CJ795" s="293"/>
    </row>
    <row r="796" spans="1:88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5"/>
      <c r="AJ796" s="295"/>
      <c r="AK796" s="295"/>
      <c r="AL796" s="295"/>
      <c r="AM796" s="295"/>
      <c r="AN796" s="295"/>
      <c r="AO796" s="295"/>
      <c r="AP796" s="295"/>
      <c r="AQ796" s="295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5"/>
      <c r="CA796" s="295"/>
      <c r="CB796" s="295"/>
      <c r="CC796" s="295"/>
      <c r="CD796" s="295"/>
      <c r="CE796" s="295"/>
      <c r="CF796" s="295"/>
      <c r="CG796" s="295"/>
      <c r="CH796" s="292"/>
      <c r="CI796" s="292"/>
      <c r="CJ796" s="293"/>
    </row>
    <row r="797" spans="1:88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5"/>
      <c r="AJ797" s="295"/>
      <c r="AK797" s="295"/>
      <c r="AL797" s="295"/>
      <c r="AM797" s="295"/>
      <c r="AN797" s="295"/>
      <c r="AO797" s="295"/>
      <c r="AP797" s="295"/>
      <c r="AQ797" s="295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5"/>
      <c r="CA797" s="295"/>
      <c r="CB797" s="295"/>
      <c r="CC797" s="295"/>
      <c r="CD797" s="295"/>
      <c r="CE797" s="295"/>
      <c r="CF797" s="295"/>
      <c r="CG797" s="295"/>
      <c r="CH797" s="292"/>
      <c r="CI797" s="292"/>
      <c r="CJ797" s="293"/>
    </row>
    <row r="798" spans="1:88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5"/>
      <c r="AJ798" s="295"/>
      <c r="AK798" s="295"/>
      <c r="AL798" s="295"/>
      <c r="AM798" s="295"/>
      <c r="AN798" s="295"/>
      <c r="AO798" s="295"/>
      <c r="AP798" s="295"/>
      <c r="AQ798" s="295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5"/>
      <c r="CA798" s="295"/>
      <c r="CB798" s="295"/>
      <c r="CC798" s="295"/>
      <c r="CD798" s="295"/>
      <c r="CE798" s="295"/>
      <c r="CF798" s="295"/>
      <c r="CG798" s="295"/>
      <c r="CH798" s="292"/>
      <c r="CI798" s="292"/>
      <c r="CJ798" s="293"/>
    </row>
    <row r="799" spans="1:88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5"/>
      <c r="AJ799" s="295"/>
      <c r="AK799" s="295"/>
      <c r="AL799" s="295"/>
      <c r="AM799" s="295"/>
      <c r="AN799" s="295"/>
      <c r="AO799" s="295"/>
      <c r="AP799" s="295"/>
      <c r="AQ799" s="295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5"/>
      <c r="CA799" s="295"/>
      <c r="CB799" s="295"/>
      <c r="CC799" s="295"/>
      <c r="CD799" s="295"/>
      <c r="CE799" s="295"/>
      <c r="CF799" s="295"/>
      <c r="CG799" s="295"/>
      <c r="CH799" s="292"/>
      <c r="CI799" s="292"/>
      <c r="CJ799" s="293"/>
    </row>
    <row r="800" spans="1:88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5"/>
      <c r="AJ800" s="295"/>
      <c r="AK800" s="295"/>
      <c r="AL800" s="295"/>
      <c r="AM800" s="295"/>
      <c r="AN800" s="295"/>
      <c r="AO800" s="295"/>
      <c r="AP800" s="295"/>
      <c r="AQ800" s="295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5"/>
      <c r="CA800" s="295"/>
      <c r="CB800" s="295"/>
      <c r="CC800" s="295"/>
      <c r="CD800" s="295"/>
      <c r="CE800" s="295"/>
      <c r="CF800" s="295"/>
      <c r="CG800" s="295"/>
      <c r="CH800" s="292"/>
      <c r="CI800" s="292"/>
      <c r="CJ800" s="293"/>
    </row>
    <row r="801" spans="1:88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5"/>
      <c r="AJ801" s="295"/>
      <c r="AK801" s="295"/>
      <c r="AL801" s="295"/>
      <c r="AM801" s="295"/>
      <c r="AN801" s="295"/>
      <c r="AO801" s="295"/>
      <c r="AP801" s="295"/>
      <c r="AQ801" s="295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5"/>
      <c r="CA801" s="295"/>
      <c r="CB801" s="295"/>
      <c r="CC801" s="295"/>
      <c r="CD801" s="295"/>
      <c r="CE801" s="295"/>
      <c r="CF801" s="295"/>
      <c r="CG801" s="295"/>
      <c r="CH801" s="292"/>
      <c r="CI801" s="292"/>
      <c r="CJ801" s="293"/>
    </row>
    <row r="802" spans="1:88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5"/>
      <c r="AJ802" s="295"/>
      <c r="AK802" s="295"/>
      <c r="AL802" s="295"/>
      <c r="AM802" s="295"/>
      <c r="AN802" s="295"/>
      <c r="AO802" s="295"/>
      <c r="AP802" s="295"/>
      <c r="AQ802" s="295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5"/>
      <c r="CA802" s="295"/>
      <c r="CB802" s="295"/>
      <c r="CC802" s="295"/>
      <c r="CD802" s="295"/>
      <c r="CE802" s="295"/>
      <c r="CF802" s="295"/>
      <c r="CG802" s="295"/>
      <c r="CH802" s="292"/>
      <c r="CI802" s="292"/>
      <c r="CJ802" s="293"/>
    </row>
    <row r="803" spans="1:88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5"/>
      <c r="CA803" s="295"/>
      <c r="CB803" s="295"/>
      <c r="CC803" s="295"/>
      <c r="CD803" s="295"/>
      <c r="CE803" s="295"/>
      <c r="CF803" s="295"/>
      <c r="CG803" s="295"/>
      <c r="CH803" s="292"/>
      <c r="CI803" s="292"/>
      <c r="CJ803" s="293"/>
    </row>
    <row r="804" spans="1:88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5"/>
      <c r="AJ804" s="295"/>
      <c r="AK804" s="295"/>
      <c r="AL804" s="295"/>
      <c r="AM804" s="295"/>
      <c r="AN804" s="295"/>
      <c r="AO804" s="295"/>
      <c r="AP804" s="295"/>
      <c r="AQ804" s="295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5"/>
      <c r="CA804" s="295"/>
      <c r="CB804" s="295"/>
      <c r="CC804" s="295"/>
      <c r="CD804" s="295"/>
      <c r="CE804" s="295"/>
      <c r="CF804" s="295"/>
      <c r="CG804" s="295"/>
      <c r="CH804" s="292"/>
      <c r="CI804" s="292"/>
      <c r="CJ804" s="293"/>
    </row>
    <row r="805" spans="1:88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5"/>
      <c r="AJ805" s="295"/>
      <c r="AK805" s="295"/>
      <c r="AL805" s="295"/>
      <c r="AM805" s="295"/>
      <c r="AN805" s="295"/>
      <c r="AO805" s="295"/>
      <c r="AP805" s="295"/>
      <c r="AQ805" s="295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5"/>
      <c r="CA805" s="295"/>
      <c r="CB805" s="295"/>
      <c r="CC805" s="295"/>
      <c r="CD805" s="295"/>
      <c r="CE805" s="295"/>
      <c r="CF805" s="295"/>
      <c r="CG805" s="295"/>
      <c r="CH805" s="292"/>
      <c r="CI805" s="292"/>
      <c r="CJ805" s="293"/>
    </row>
    <row r="806" spans="1:88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5"/>
      <c r="AJ806" s="295"/>
      <c r="AK806" s="295"/>
      <c r="AL806" s="295"/>
      <c r="AM806" s="295"/>
      <c r="AN806" s="295"/>
      <c r="AO806" s="295"/>
      <c r="AP806" s="295"/>
      <c r="AQ806" s="295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5"/>
      <c r="CA806" s="295"/>
      <c r="CB806" s="295"/>
      <c r="CC806" s="295"/>
      <c r="CD806" s="295"/>
      <c r="CE806" s="295"/>
      <c r="CF806" s="295"/>
      <c r="CG806" s="295"/>
      <c r="CH806" s="292"/>
      <c r="CI806" s="292"/>
      <c r="CJ806" s="293"/>
    </row>
    <row r="807" spans="1:88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5"/>
      <c r="AJ807" s="295"/>
      <c r="AK807" s="295"/>
      <c r="AL807" s="295"/>
      <c r="AM807" s="295"/>
      <c r="AN807" s="295"/>
      <c r="AO807" s="295"/>
      <c r="AP807" s="295"/>
      <c r="AQ807" s="295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5"/>
      <c r="CA807" s="295"/>
      <c r="CB807" s="295"/>
      <c r="CC807" s="295"/>
      <c r="CD807" s="295"/>
      <c r="CE807" s="295"/>
      <c r="CF807" s="295"/>
      <c r="CG807" s="295"/>
      <c r="CH807" s="292"/>
      <c r="CI807" s="292"/>
      <c r="CJ807" s="293"/>
    </row>
    <row r="808" spans="1:88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5"/>
      <c r="AJ808" s="295"/>
      <c r="AK808" s="295"/>
      <c r="AL808" s="295"/>
      <c r="AM808" s="295"/>
      <c r="AN808" s="295"/>
      <c r="AO808" s="295"/>
      <c r="AP808" s="295"/>
      <c r="AQ808" s="295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5"/>
      <c r="CA808" s="295"/>
      <c r="CB808" s="295"/>
      <c r="CC808" s="295"/>
      <c r="CD808" s="295"/>
      <c r="CE808" s="295"/>
      <c r="CF808" s="295"/>
      <c r="CG808" s="295"/>
      <c r="CH808" s="292"/>
      <c r="CI808" s="292"/>
      <c r="CJ808" s="293"/>
    </row>
    <row r="809" spans="1:88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5"/>
      <c r="AJ809" s="295"/>
      <c r="AK809" s="295"/>
      <c r="AL809" s="295"/>
      <c r="AM809" s="295"/>
      <c r="AN809" s="295"/>
      <c r="AO809" s="295"/>
      <c r="AP809" s="295"/>
      <c r="AQ809" s="295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5"/>
      <c r="CA809" s="295"/>
      <c r="CB809" s="295"/>
      <c r="CC809" s="295"/>
      <c r="CD809" s="295"/>
      <c r="CE809" s="295"/>
      <c r="CF809" s="295"/>
      <c r="CG809" s="295"/>
      <c r="CH809" s="292"/>
      <c r="CI809" s="292"/>
      <c r="CJ809" s="293"/>
    </row>
    <row r="810" spans="1:88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5"/>
      <c r="AJ810" s="295"/>
      <c r="AK810" s="295"/>
      <c r="AL810" s="295"/>
      <c r="AM810" s="295"/>
      <c r="AN810" s="295"/>
      <c r="AO810" s="295"/>
      <c r="AP810" s="295"/>
      <c r="AQ810" s="295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5"/>
      <c r="CA810" s="295"/>
      <c r="CB810" s="295"/>
      <c r="CC810" s="295"/>
      <c r="CD810" s="295"/>
      <c r="CE810" s="295"/>
      <c r="CF810" s="295"/>
      <c r="CG810" s="295"/>
      <c r="CH810" s="292"/>
      <c r="CI810" s="292"/>
      <c r="CJ810" s="293"/>
    </row>
    <row r="811" spans="1:88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5"/>
      <c r="AJ811" s="295"/>
      <c r="AK811" s="295"/>
      <c r="AL811" s="295"/>
      <c r="AM811" s="295"/>
      <c r="AN811" s="295"/>
      <c r="AO811" s="295"/>
      <c r="AP811" s="295"/>
      <c r="AQ811" s="295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5"/>
      <c r="CA811" s="295"/>
      <c r="CB811" s="295"/>
      <c r="CC811" s="295"/>
      <c r="CD811" s="295"/>
      <c r="CE811" s="295"/>
      <c r="CF811" s="295"/>
      <c r="CG811" s="295"/>
      <c r="CH811" s="292"/>
      <c r="CI811" s="292"/>
      <c r="CJ811" s="293"/>
    </row>
    <row r="812" spans="1:88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5"/>
      <c r="AJ812" s="295"/>
      <c r="AK812" s="295"/>
      <c r="AL812" s="295"/>
      <c r="AM812" s="295"/>
      <c r="AN812" s="295"/>
      <c r="AO812" s="295"/>
      <c r="AP812" s="295"/>
      <c r="AQ812" s="295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5"/>
      <c r="CA812" s="295"/>
      <c r="CB812" s="295"/>
      <c r="CC812" s="295"/>
      <c r="CD812" s="295"/>
      <c r="CE812" s="295"/>
      <c r="CF812" s="295"/>
      <c r="CG812" s="295"/>
      <c r="CH812" s="292"/>
      <c r="CI812" s="292"/>
      <c r="CJ812" s="293"/>
    </row>
    <row r="813" spans="1:88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5"/>
      <c r="AJ813" s="295"/>
      <c r="AK813" s="295"/>
      <c r="AL813" s="295"/>
      <c r="AM813" s="295"/>
      <c r="AN813" s="295"/>
      <c r="AO813" s="295"/>
      <c r="AP813" s="295"/>
      <c r="AQ813" s="295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5"/>
      <c r="CA813" s="295"/>
      <c r="CB813" s="295"/>
      <c r="CC813" s="295"/>
      <c r="CD813" s="295"/>
      <c r="CE813" s="295"/>
      <c r="CF813" s="295"/>
      <c r="CG813" s="295"/>
      <c r="CH813" s="292"/>
      <c r="CI813" s="292"/>
      <c r="CJ813" s="293"/>
    </row>
    <row r="814" spans="1:88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5"/>
      <c r="AJ814" s="295"/>
      <c r="AK814" s="295"/>
      <c r="AL814" s="295"/>
      <c r="AM814" s="295"/>
      <c r="AN814" s="295"/>
      <c r="AO814" s="295"/>
      <c r="AP814" s="295"/>
      <c r="AQ814" s="295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5"/>
      <c r="CA814" s="295"/>
      <c r="CB814" s="295"/>
      <c r="CC814" s="295"/>
      <c r="CD814" s="295"/>
      <c r="CE814" s="295"/>
      <c r="CF814" s="295"/>
      <c r="CG814" s="295"/>
      <c r="CH814" s="292"/>
      <c r="CI814" s="292"/>
      <c r="CJ814" s="293"/>
    </row>
    <row r="815" spans="1:88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5"/>
      <c r="AJ815" s="295"/>
      <c r="AK815" s="295"/>
      <c r="AL815" s="295"/>
      <c r="AM815" s="295"/>
      <c r="AN815" s="295"/>
      <c r="AO815" s="295"/>
      <c r="AP815" s="295"/>
      <c r="AQ815" s="295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5"/>
      <c r="CA815" s="295"/>
      <c r="CB815" s="295"/>
      <c r="CC815" s="295"/>
      <c r="CD815" s="295"/>
      <c r="CE815" s="295"/>
      <c r="CF815" s="295"/>
      <c r="CG815" s="295"/>
      <c r="CH815" s="292"/>
      <c r="CI815" s="292"/>
      <c r="CJ815" s="293"/>
    </row>
    <row r="816" spans="1:88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5"/>
      <c r="AJ816" s="295"/>
      <c r="AK816" s="295"/>
      <c r="AL816" s="295"/>
      <c r="AM816" s="295"/>
      <c r="AN816" s="295"/>
      <c r="AO816" s="295"/>
      <c r="AP816" s="295"/>
      <c r="AQ816" s="295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5"/>
      <c r="CA816" s="295"/>
      <c r="CB816" s="295"/>
      <c r="CC816" s="295"/>
      <c r="CD816" s="295"/>
      <c r="CE816" s="295"/>
      <c r="CF816" s="295"/>
      <c r="CG816" s="295"/>
      <c r="CH816" s="292"/>
      <c r="CI816" s="292"/>
      <c r="CJ816" s="293"/>
    </row>
    <row r="817" spans="1:88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5"/>
      <c r="AJ817" s="295"/>
      <c r="AK817" s="295"/>
      <c r="AL817" s="295"/>
      <c r="AM817" s="295"/>
      <c r="AN817" s="295"/>
      <c r="AO817" s="295"/>
      <c r="AP817" s="295"/>
      <c r="AQ817" s="295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5"/>
      <c r="CA817" s="295"/>
      <c r="CB817" s="295"/>
      <c r="CC817" s="295"/>
      <c r="CD817" s="295"/>
      <c r="CE817" s="295"/>
      <c r="CF817" s="295"/>
      <c r="CG817" s="295"/>
      <c r="CH817" s="292"/>
      <c r="CI817" s="292"/>
      <c r="CJ817" s="293"/>
    </row>
    <row r="818" spans="1:88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5"/>
      <c r="AJ818" s="295"/>
      <c r="AK818" s="295"/>
      <c r="AL818" s="295"/>
      <c r="AM818" s="295"/>
      <c r="AN818" s="295"/>
      <c r="AO818" s="295"/>
      <c r="AP818" s="295"/>
      <c r="AQ818" s="295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5"/>
      <c r="CA818" s="295"/>
      <c r="CB818" s="295"/>
      <c r="CC818" s="295"/>
      <c r="CD818" s="295"/>
      <c r="CE818" s="295"/>
      <c r="CF818" s="295"/>
      <c r="CG818" s="295"/>
      <c r="CH818" s="292"/>
      <c r="CI818" s="292"/>
      <c r="CJ818" s="293"/>
    </row>
    <row r="819" spans="1:88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5"/>
      <c r="AJ819" s="295"/>
      <c r="AK819" s="295"/>
      <c r="AL819" s="295"/>
      <c r="AM819" s="295"/>
      <c r="AN819" s="295"/>
      <c r="AO819" s="295"/>
      <c r="AP819" s="295"/>
      <c r="AQ819" s="295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5"/>
      <c r="CA819" s="295"/>
      <c r="CB819" s="295"/>
      <c r="CC819" s="295"/>
      <c r="CD819" s="295"/>
      <c r="CE819" s="295"/>
      <c r="CF819" s="295"/>
      <c r="CG819" s="295"/>
      <c r="CH819" s="292"/>
      <c r="CI819" s="292"/>
      <c r="CJ819" s="293"/>
    </row>
    <row r="820" spans="1:88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5"/>
      <c r="AJ820" s="295"/>
      <c r="AK820" s="295"/>
      <c r="AL820" s="295"/>
      <c r="AM820" s="295"/>
      <c r="AN820" s="295"/>
      <c r="AO820" s="295"/>
      <c r="AP820" s="295"/>
      <c r="AQ820" s="295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5"/>
      <c r="CA820" s="295"/>
      <c r="CB820" s="295"/>
      <c r="CC820" s="295"/>
      <c r="CD820" s="295"/>
      <c r="CE820" s="295"/>
      <c r="CF820" s="295"/>
      <c r="CG820" s="295"/>
      <c r="CH820" s="292"/>
      <c r="CI820" s="292"/>
      <c r="CJ820" s="293"/>
    </row>
    <row r="821" spans="1:88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5"/>
      <c r="AJ821" s="295"/>
      <c r="AK821" s="295"/>
      <c r="AL821" s="295"/>
      <c r="AM821" s="295"/>
      <c r="AN821" s="295"/>
      <c r="AO821" s="295"/>
      <c r="AP821" s="295"/>
      <c r="AQ821" s="295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5"/>
      <c r="CA821" s="295"/>
      <c r="CB821" s="295"/>
      <c r="CC821" s="295"/>
      <c r="CD821" s="295"/>
      <c r="CE821" s="295"/>
      <c r="CF821" s="295"/>
      <c r="CG821" s="295"/>
      <c r="CH821" s="292"/>
      <c r="CI821" s="292"/>
      <c r="CJ821" s="293"/>
    </row>
    <row r="822" spans="1:88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5"/>
      <c r="AJ822" s="295"/>
      <c r="AK822" s="295"/>
      <c r="AL822" s="295"/>
      <c r="AM822" s="295"/>
      <c r="AN822" s="295"/>
      <c r="AO822" s="295"/>
      <c r="AP822" s="295"/>
      <c r="AQ822" s="295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5"/>
      <c r="CA822" s="295"/>
      <c r="CB822" s="295"/>
      <c r="CC822" s="295"/>
      <c r="CD822" s="295"/>
      <c r="CE822" s="295"/>
      <c r="CF822" s="295"/>
      <c r="CG822" s="295"/>
      <c r="CH822" s="292"/>
      <c r="CI822" s="292"/>
      <c r="CJ822" s="293"/>
    </row>
    <row r="823" spans="1:88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5"/>
      <c r="AJ823" s="295"/>
      <c r="AK823" s="295"/>
      <c r="AL823" s="295"/>
      <c r="AM823" s="295"/>
      <c r="AN823" s="295"/>
      <c r="AO823" s="295"/>
      <c r="AP823" s="295"/>
      <c r="AQ823" s="295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5"/>
      <c r="CA823" s="295"/>
      <c r="CB823" s="295"/>
      <c r="CC823" s="295"/>
      <c r="CD823" s="295"/>
      <c r="CE823" s="295"/>
      <c r="CF823" s="295"/>
      <c r="CG823" s="295"/>
      <c r="CH823" s="292"/>
      <c r="CI823" s="292"/>
      <c r="CJ823" s="293"/>
    </row>
    <row r="824" spans="1:88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5"/>
      <c r="AJ824" s="295"/>
      <c r="AK824" s="295"/>
      <c r="AL824" s="295"/>
      <c r="AM824" s="295"/>
      <c r="AN824" s="295"/>
      <c r="AO824" s="295"/>
      <c r="AP824" s="295"/>
      <c r="AQ824" s="295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5"/>
      <c r="CA824" s="295"/>
      <c r="CB824" s="295"/>
      <c r="CC824" s="295"/>
      <c r="CD824" s="295"/>
      <c r="CE824" s="295"/>
      <c r="CF824" s="295"/>
      <c r="CG824" s="295"/>
      <c r="CH824" s="292"/>
      <c r="CI824" s="292"/>
      <c r="CJ824" s="293"/>
    </row>
    <row r="825" spans="1:88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5"/>
      <c r="AJ825" s="295"/>
      <c r="AK825" s="295"/>
      <c r="AL825" s="295"/>
      <c r="AM825" s="295"/>
      <c r="AN825" s="295"/>
      <c r="AO825" s="295"/>
      <c r="AP825" s="295"/>
      <c r="AQ825" s="295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5"/>
      <c r="CA825" s="295"/>
      <c r="CB825" s="295"/>
      <c r="CC825" s="295"/>
      <c r="CD825" s="295"/>
      <c r="CE825" s="295"/>
      <c r="CF825" s="295"/>
      <c r="CG825" s="295"/>
      <c r="CH825" s="292"/>
      <c r="CI825" s="292"/>
      <c r="CJ825" s="293"/>
    </row>
    <row r="826" spans="1:88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5"/>
      <c r="AJ826" s="295"/>
      <c r="AK826" s="295"/>
      <c r="AL826" s="295"/>
      <c r="AM826" s="295"/>
      <c r="AN826" s="295"/>
      <c r="AO826" s="295"/>
      <c r="AP826" s="295"/>
      <c r="AQ826" s="295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5"/>
      <c r="CA826" s="295"/>
      <c r="CB826" s="295"/>
      <c r="CC826" s="295"/>
      <c r="CD826" s="295"/>
      <c r="CE826" s="295"/>
      <c r="CF826" s="295"/>
      <c r="CG826" s="295"/>
      <c r="CH826" s="292"/>
      <c r="CI826" s="292"/>
      <c r="CJ826" s="293"/>
    </row>
    <row r="827" spans="1:88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5"/>
      <c r="AJ827" s="295"/>
      <c r="AK827" s="295"/>
      <c r="AL827" s="295"/>
      <c r="AM827" s="295"/>
      <c r="AN827" s="295"/>
      <c r="AO827" s="295"/>
      <c r="AP827" s="295"/>
      <c r="AQ827" s="295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5"/>
      <c r="CA827" s="295"/>
      <c r="CB827" s="295"/>
      <c r="CC827" s="295"/>
      <c r="CD827" s="295"/>
      <c r="CE827" s="295"/>
      <c r="CF827" s="295"/>
      <c r="CG827" s="295"/>
      <c r="CH827" s="292"/>
      <c r="CI827" s="292"/>
      <c r="CJ827" s="293"/>
    </row>
    <row r="828" spans="1:88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5"/>
      <c r="AJ828" s="295"/>
      <c r="AK828" s="295"/>
      <c r="AL828" s="295"/>
      <c r="AM828" s="295"/>
      <c r="AN828" s="295"/>
      <c r="AO828" s="295"/>
      <c r="AP828" s="295"/>
      <c r="AQ828" s="295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5"/>
      <c r="CA828" s="295"/>
      <c r="CB828" s="295"/>
      <c r="CC828" s="295"/>
      <c r="CD828" s="295"/>
      <c r="CE828" s="295"/>
      <c r="CF828" s="295"/>
      <c r="CG828" s="295"/>
      <c r="CH828" s="292"/>
      <c r="CI828" s="292"/>
      <c r="CJ828" s="293"/>
    </row>
    <row r="829" spans="1:88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5"/>
      <c r="AJ829" s="295"/>
      <c r="AK829" s="295"/>
      <c r="AL829" s="295"/>
      <c r="AM829" s="295"/>
      <c r="AN829" s="295"/>
      <c r="AO829" s="295"/>
      <c r="AP829" s="295"/>
      <c r="AQ829" s="295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5"/>
      <c r="CA829" s="295"/>
      <c r="CB829" s="295"/>
      <c r="CC829" s="295"/>
      <c r="CD829" s="295"/>
      <c r="CE829" s="295"/>
      <c r="CF829" s="295"/>
      <c r="CG829" s="295"/>
      <c r="CH829" s="292"/>
      <c r="CI829" s="292"/>
      <c r="CJ829" s="293"/>
    </row>
    <row r="830" spans="1:88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5"/>
      <c r="AJ830" s="295"/>
      <c r="AK830" s="295"/>
      <c r="AL830" s="295"/>
      <c r="AM830" s="295"/>
      <c r="AN830" s="295"/>
      <c r="AO830" s="295"/>
      <c r="AP830" s="295"/>
      <c r="AQ830" s="295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5"/>
      <c r="CA830" s="295"/>
      <c r="CB830" s="295"/>
      <c r="CC830" s="295"/>
      <c r="CD830" s="295"/>
      <c r="CE830" s="295"/>
      <c r="CF830" s="295"/>
      <c r="CG830" s="295"/>
      <c r="CH830" s="292"/>
      <c r="CI830" s="292"/>
      <c r="CJ830" s="293"/>
    </row>
    <row r="831" spans="1:88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5"/>
      <c r="AJ831" s="295"/>
      <c r="AK831" s="295"/>
      <c r="AL831" s="295"/>
      <c r="AM831" s="295"/>
      <c r="AN831" s="295"/>
      <c r="AO831" s="295"/>
      <c r="AP831" s="295"/>
      <c r="AQ831" s="295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5"/>
      <c r="CA831" s="295"/>
      <c r="CB831" s="295"/>
      <c r="CC831" s="295"/>
      <c r="CD831" s="295"/>
      <c r="CE831" s="295"/>
      <c r="CF831" s="295"/>
      <c r="CG831" s="295"/>
      <c r="CH831" s="292"/>
      <c r="CI831" s="292"/>
      <c r="CJ831" s="293"/>
    </row>
    <row r="832" spans="1:88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5"/>
      <c r="AJ832" s="295"/>
      <c r="AK832" s="295"/>
      <c r="AL832" s="295"/>
      <c r="AM832" s="295"/>
      <c r="AN832" s="295"/>
      <c r="AO832" s="295"/>
      <c r="AP832" s="295"/>
      <c r="AQ832" s="295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5"/>
      <c r="CA832" s="295"/>
      <c r="CB832" s="295"/>
      <c r="CC832" s="295"/>
      <c r="CD832" s="295"/>
      <c r="CE832" s="295"/>
      <c r="CF832" s="295"/>
      <c r="CG832" s="295"/>
      <c r="CH832" s="292"/>
      <c r="CI832" s="292"/>
      <c r="CJ832" s="293"/>
    </row>
    <row r="833" spans="1:88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5"/>
      <c r="AJ833" s="295"/>
      <c r="AK833" s="295"/>
      <c r="AL833" s="295"/>
      <c r="AM833" s="295"/>
      <c r="AN833" s="295"/>
      <c r="AO833" s="295"/>
      <c r="AP833" s="295"/>
      <c r="AQ833" s="295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5"/>
      <c r="CA833" s="295"/>
      <c r="CB833" s="295"/>
      <c r="CC833" s="295"/>
      <c r="CD833" s="295"/>
      <c r="CE833" s="295"/>
      <c r="CF833" s="295"/>
      <c r="CG833" s="295"/>
      <c r="CH833" s="292"/>
      <c r="CI833" s="292"/>
      <c r="CJ833" s="293"/>
    </row>
    <row r="834" spans="1:88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5"/>
      <c r="AJ834" s="295"/>
      <c r="AK834" s="295"/>
      <c r="AL834" s="295"/>
      <c r="AM834" s="295"/>
      <c r="AN834" s="295"/>
      <c r="AO834" s="295"/>
      <c r="AP834" s="295"/>
      <c r="AQ834" s="295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5"/>
      <c r="CA834" s="295"/>
      <c r="CB834" s="295"/>
      <c r="CC834" s="295"/>
      <c r="CD834" s="295"/>
      <c r="CE834" s="295"/>
      <c r="CF834" s="295"/>
      <c r="CG834" s="295"/>
      <c r="CH834" s="292"/>
      <c r="CI834" s="292"/>
      <c r="CJ834" s="293"/>
    </row>
    <row r="835" spans="1:88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5"/>
      <c r="AJ835" s="295"/>
      <c r="AK835" s="295"/>
      <c r="AL835" s="295"/>
      <c r="AM835" s="295"/>
      <c r="AN835" s="295"/>
      <c r="AO835" s="295"/>
      <c r="AP835" s="295"/>
      <c r="AQ835" s="295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5"/>
      <c r="CA835" s="295"/>
      <c r="CB835" s="295"/>
      <c r="CC835" s="295"/>
      <c r="CD835" s="295"/>
      <c r="CE835" s="295"/>
      <c r="CF835" s="295"/>
      <c r="CG835" s="295"/>
      <c r="CH835" s="292"/>
      <c r="CI835" s="292"/>
      <c r="CJ835" s="293"/>
    </row>
    <row r="836" spans="1:88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5"/>
      <c r="AJ836" s="295"/>
      <c r="AK836" s="295"/>
      <c r="AL836" s="295"/>
      <c r="AM836" s="295"/>
      <c r="AN836" s="295"/>
      <c r="AO836" s="295"/>
      <c r="AP836" s="295"/>
      <c r="AQ836" s="295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5"/>
      <c r="CA836" s="295"/>
      <c r="CB836" s="295"/>
      <c r="CC836" s="295"/>
      <c r="CD836" s="295"/>
      <c r="CE836" s="295"/>
      <c r="CF836" s="295"/>
      <c r="CG836" s="295"/>
      <c r="CH836" s="292"/>
      <c r="CI836" s="292"/>
      <c r="CJ836" s="293"/>
    </row>
    <row r="837" spans="1:88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5"/>
      <c r="AJ837" s="295"/>
      <c r="AK837" s="295"/>
      <c r="AL837" s="295"/>
      <c r="AM837" s="295"/>
      <c r="AN837" s="295"/>
      <c r="AO837" s="295"/>
      <c r="AP837" s="295"/>
      <c r="AQ837" s="295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5"/>
      <c r="CA837" s="295"/>
      <c r="CB837" s="295"/>
      <c r="CC837" s="295"/>
      <c r="CD837" s="295"/>
      <c r="CE837" s="295"/>
      <c r="CF837" s="295"/>
      <c r="CG837" s="295"/>
      <c r="CH837" s="292"/>
      <c r="CI837" s="292"/>
      <c r="CJ837" s="293"/>
    </row>
    <row r="838" spans="1:88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5"/>
      <c r="AJ838" s="295"/>
      <c r="AK838" s="295"/>
      <c r="AL838" s="295"/>
      <c r="AM838" s="295"/>
      <c r="AN838" s="295"/>
      <c r="AO838" s="295"/>
      <c r="AP838" s="295"/>
      <c r="AQ838" s="295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5"/>
      <c r="CA838" s="295"/>
      <c r="CB838" s="295"/>
      <c r="CC838" s="295"/>
      <c r="CD838" s="295"/>
      <c r="CE838" s="295"/>
      <c r="CF838" s="295"/>
      <c r="CG838" s="295"/>
      <c r="CH838" s="292"/>
      <c r="CI838" s="292"/>
      <c r="CJ838" s="293"/>
    </row>
    <row r="839" spans="1:88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5"/>
      <c r="AJ839" s="295"/>
      <c r="AK839" s="295"/>
      <c r="AL839" s="295"/>
      <c r="AM839" s="295"/>
      <c r="AN839" s="295"/>
      <c r="AO839" s="295"/>
      <c r="AP839" s="295"/>
      <c r="AQ839" s="295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5"/>
      <c r="CA839" s="295"/>
      <c r="CB839" s="295"/>
      <c r="CC839" s="295"/>
      <c r="CD839" s="295"/>
      <c r="CE839" s="295"/>
      <c r="CF839" s="295"/>
      <c r="CG839" s="295"/>
      <c r="CH839" s="292"/>
      <c r="CI839" s="292"/>
      <c r="CJ839" s="293"/>
    </row>
    <row r="840" spans="1:88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5"/>
      <c r="AJ840" s="295"/>
      <c r="AK840" s="295"/>
      <c r="AL840" s="295"/>
      <c r="AM840" s="295"/>
      <c r="AN840" s="295"/>
      <c r="AO840" s="295"/>
      <c r="AP840" s="295"/>
      <c r="AQ840" s="295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5"/>
      <c r="CA840" s="295"/>
      <c r="CB840" s="295"/>
      <c r="CC840" s="295"/>
      <c r="CD840" s="295"/>
      <c r="CE840" s="295"/>
      <c r="CF840" s="295"/>
      <c r="CG840" s="295"/>
      <c r="CH840" s="292"/>
      <c r="CI840" s="292"/>
      <c r="CJ840" s="293"/>
    </row>
    <row r="841" spans="1:88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5"/>
      <c r="AJ841" s="295"/>
      <c r="AK841" s="295"/>
      <c r="AL841" s="295"/>
      <c r="AM841" s="295"/>
      <c r="AN841" s="295"/>
      <c r="AO841" s="295"/>
      <c r="AP841" s="295"/>
      <c r="AQ841" s="295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5"/>
      <c r="CA841" s="295"/>
      <c r="CB841" s="295"/>
      <c r="CC841" s="295"/>
      <c r="CD841" s="295"/>
      <c r="CE841" s="295"/>
      <c r="CF841" s="295"/>
      <c r="CG841" s="295"/>
      <c r="CH841" s="292"/>
      <c r="CI841" s="292"/>
      <c r="CJ841" s="293"/>
    </row>
    <row r="842" spans="1:88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5"/>
      <c r="AJ842" s="295"/>
      <c r="AK842" s="295"/>
      <c r="AL842" s="295"/>
      <c r="AM842" s="295"/>
      <c r="AN842" s="295"/>
      <c r="AO842" s="295"/>
      <c r="AP842" s="295"/>
      <c r="AQ842" s="295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5"/>
      <c r="CA842" s="295"/>
      <c r="CB842" s="295"/>
      <c r="CC842" s="295"/>
      <c r="CD842" s="295"/>
      <c r="CE842" s="295"/>
      <c r="CF842" s="295"/>
      <c r="CG842" s="295"/>
      <c r="CH842" s="292"/>
      <c r="CI842" s="292"/>
      <c r="CJ842" s="293"/>
    </row>
    <row r="843" spans="1:88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5"/>
      <c r="AJ843" s="295"/>
      <c r="AK843" s="295"/>
      <c r="AL843" s="295"/>
      <c r="AM843" s="295"/>
      <c r="AN843" s="295"/>
      <c r="AO843" s="295"/>
      <c r="AP843" s="295"/>
      <c r="AQ843" s="295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5"/>
      <c r="CA843" s="295"/>
      <c r="CB843" s="295"/>
      <c r="CC843" s="295"/>
      <c r="CD843" s="295"/>
      <c r="CE843" s="295"/>
      <c r="CF843" s="295"/>
      <c r="CG843" s="295"/>
      <c r="CH843" s="292"/>
      <c r="CI843" s="292"/>
      <c r="CJ843" s="293"/>
    </row>
    <row r="844" spans="1:88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5"/>
      <c r="AJ844" s="295"/>
      <c r="AK844" s="295"/>
      <c r="AL844" s="295"/>
      <c r="AM844" s="295"/>
      <c r="AN844" s="295"/>
      <c r="AO844" s="295"/>
      <c r="AP844" s="295"/>
      <c r="AQ844" s="295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5"/>
      <c r="CA844" s="295"/>
      <c r="CB844" s="295"/>
      <c r="CC844" s="295"/>
      <c r="CD844" s="295"/>
      <c r="CE844" s="295"/>
      <c r="CF844" s="295"/>
      <c r="CG844" s="295"/>
      <c r="CH844" s="292"/>
      <c r="CI844" s="292"/>
      <c r="CJ844" s="293"/>
    </row>
    <row r="845" spans="1:88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5"/>
      <c r="AJ845" s="295"/>
      <c r="AK845" s="295"/>
      <c r="AL845" s="295"/>
      <c r="AM845" s="295"/>
      <c r="AN845" s="295"/>
      <c r="AO845" s="295"/>
      <c r="AP845" s="295"/>
      <c r="AQ845" s="295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5"/>
      <c r="CA845" s="295"/>
      <c r="CB845" s="295"/>
      <c r="CC845" s="295"/>
      <c r="CD845" s="295"/>
      <c r="CE845" s="295"/>
      <c r="CF845" s="295"/>
      <c r="CG845" s="295"/>
      <c r="CH845" s="292"/>
      <c r="CI845" s="292"/>
      <c r="CJ845" s="293"/>
    </row>
    <row r="846" spans="1:88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5"/>
      <c r="AJ846" s="295"/>
      <c r="AK846" s="295"/>
      <c r="AL846" s="295"/>
      <c r="AM846" s="295"/>
      <c r="AN846" s="295"/>
      <c r="AO846" s="295"/>
      <c r="AP846" s="295"/>
      <c r="AQ846" s="295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5"/>
      <c r="CA846" s="295"/>
      <c r="CB846" s="295"/>
      <c r="CC846" s="295"/>
      <c r="CD846" s="295"/>
      <c r="CE846" s="295"/>
      <c r="CF846" s="295"/>
      <c r="CG846" s="295"/>
      <c r="CH846" s="292"/>
      <c r="CI846" s="292"/>
      <c r="CJ846" s="293"/>
    </row>
    <row r="847" spans="1:88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5"/>
      <c r="AJ847" s="295"/>
      <c r="AK847" s="295"/>
      <c r="AL847" s="295"/>
      <c r="AM847" s="295"/>
      <c r="AN847" s="295"/>
      <c r="AO847" s="295"/>
      <c r="AP847" s="295"/>
      <c r="AQ847" s="295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5"/>
      <c r="CA847" s="295"/>
      <c r="CB847" s="295"/>
      <c r="CC847" s="295"/>
      <c r="CD847" s="295"/>
      <c r="CE847" s="295"/>
      <c r="CF847" s="295"/>
      <c r="CG847" s="295"/>
      <c r="CH847" s="292"/>
      <c r="CI847" s="292"/>
      <c r="CJ847" s="293"/>
    </row>
    <row r="848" spans="1:88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5"/>
      <c r="AJ848" s="295"/>
      <c r="AK848" s="295"/>
      <c r="AL848" s="295"/>
      <c r="AM848" s="295"/>
      <c r="AN848" s="295"/>
      <c r="AO848" s="295"/>
      <c r="AP848" s="295"/>
      <c r="AQ848" s="295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5"/>
      <c r="CA848" s="295"/>
      <c r="CB848" s="295"/>
      <c r="CC848" s="295"/>
      <c r="CD848" s="295"/>
      <c r="CE848" s="295"/>
      <c r="CF848" s="295"/>
      <c r="CG848" s="295"/>
      <c r="CH848" s="292"/>
      <c r="CI848" s="292"/>
      <c r="CJ848" s="293"/>
    </row>
    <row r="849" spans="1:88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5"/>
      <c r="AJ849" s="295"/>
      <c r="AK849" s="295"/>
      <c r="AL849" s="295"/>
      <c r="AM849" s="295"/>
      <c r="AN849" s="295"/>
      <c r="AO849" s="295"/>
      <c r="AP849" s="295"/>
      <c r="AQ849" s="295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5"/>
      <c r="CA849" s="295"/>
      <c r="CB849" s="295"/>
      <c r="CC849" s="295"/>
      <c r="CD849" s="295"/>
      <c r="CE849" s="295"/>
      <c r="CF849" s="295"/>
      <c r="CG849" s="295"/>
      <c r="CH849" s="292"/>
      <c r="CI849" s="292"/>
      <c r="CJ849" s="293"/>
    </row>
    <row r="850" spans="1:88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5"/>
      <c r="AJ850" s="295"/>
      <c r="AK850" s="295"/>
      <c r="AL850" s="295"/>
      <c r="AM850" s="295"/>
      <c r="AN850" s="295"/>
      <c r="AO850" s="295"/>
      <c r="AP850" s="295"/>
      <c r="AQ850" s="295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5"/>
      <c r="CA850" s="295"/>
      <c r="CB850" s="295"/>
      <c r="CC850" s="295"/>
      <c r="CD850" s="295"/>
      <c r="CE850" s="295"/>
      <c r="CF850" s="295"/>
      <c r="CG850" s="295"/>
      <c r="CH850" s="292"/>
      <c r="CI850" s="292"/>
      <c r="CJ850" s="293"/>
    </row>
    <row r="851" spans="1:88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5"/>
      <c r="AJ851" s="295"/>
      <c r="AK851" s="295"/>
      <c r="AL851" s="295"/>
      <c r="AM851" s="295"/>
      <c r="AN851" s="295"/>
      <c r="AO851" s="295"/>
      <c r="AP851" s="295"/>
      <c r="AQ851" s="295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5"/>
      <c r="CA851" s="295"/>
      <c r="CB851" s="295"/>
      <c r="CC851" s="295"/>
      <c r="CD851" s="295"/>
      <c r="CE851" s="295"/>
      <c r="CF851" s="295"/>
      <c r="CG851" s="295"/>
      <c r="CH851" s="292"/>
      <c r="CI851" s="292"/>
      <c r="CJ851" s="293"/>
    </row>
    <row r="852" spans="1:88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5"/>
      <c r="AJ852" s="295"/>
      <c r="AK852" s="295"/>
      <c r="AL852" s="295"/>
      <c r="AM852" s="295"/>
      <c r="AN852" s="295"/>
      <c r="AO852" s="295"/>
      <c r="AP852" s="295"/>
      <c r="AQ852" s="295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5"/>
      <c r="CA852" s="295"/>
      <c r="CB852" s="295"/>
      <c r="CC852" s="295"/>
      <c r="CD852" s="295"/>
      <c r="CE852" s="295"/>
      <c r="CF852" s="295"/>
      <c r="CG852" s="295"/>
      <c r="CH852" s="292"/>
      <c r="CI852" s="292"/>
      <c r="CJ852" s="293"/>
    </row>
    <row r="853" spans="1:88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5"/>
      <c r="AJ853" s="295"/>
      <c r="AK853" s="295"/>
      <c r="AL853" s="295"/>
      <c r="AM853" s="295"/>
      <c r="AN853" s="295"/>
      <c r="AO853" s="295"/>
      <c r="AP853" s="295"/>
      <c r="AQ853" s="295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5"/>
      <c r="CA853" s="295"/>
      <c r="CB853" s="295"/>
      <c r="CC853" s="295"/>
      <c r="CD853" s="295"/>
      <c r="CE853" s="295"/>
      <c r="CF853" s="295"/>
      <c r="CG853" s="295"/>
      <c r="CH853" s="292"/>
      <c r="CI853" s="292"/>
      <c r="CJ853" s="293"/>
    </row>
    <row r="854" spans="1:88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5"/>
      <c r="AJ854" s="295"/>
      <c r="AK854" s="295"/>
      <c r="AL854" s="295"/>
      <c r="AM854" s="295"/>
      <c r="AN854" s="295"/>
      <c r="AO854" s="295"/>
      <c r="AP854" s="295"/>
      <c r="AQ854" s="295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5"/>
      <c r="CA854" s="295"/>
      <c r="CB854" s="295"/>
      <c r="CC854" s="295"/>
      <c r="CD854" s="295"/>
      <c r="CE854" s="295"/>
      <c r="CF854" s="295"/>
      <c r="CG854" s="295"/>
      <c r="CH854" s="292"/>
      <c r="CI854" s="292"/>
      <c r="CJ854" s="293"/>
    </row>
    <row r="855" spans="1:88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5"/>
      <c r="AJ855" s="295"/>
      <c r="AK855" s="295"/>
      <c r="AL855" s="295"/>
      <c r="AM855" s="295"/>
      <c r="AN855" s="295"/>
      <c r="AO855" s="295"/>
      <c r="AP855" s="295"/>
      <c r="AQ855" s="295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5"/>
      <c r="CA855" s="295"/>
      <c r="CB855" s="295"/>
      <c r="CC855" s="295"/>
      <c r="CD855" s="295"/>
      <c r="CE855" s="295"/>
      <c r="CF855" s="295"/>
      <c r="CG855" s="295"/>
      <c r="CH855" s="292"/>
      <c r="CI855" s="292"/>
      <c r="CJ855" s="293"/>
    </row>
    <row r="856" spans="1:88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5"/>
      <c r="AJ856" s="295"/>
      <c r="AK856" s="295"/>
      <c r="AL856" s="295"/>
      <c r="AM856" s="295"/>
      <c r="AN856" s="295"/>
      <c r="AO856" s="295"/>
      <c r="AP856" s="295"/>
      <c r="AQ856" s="295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5"/>
      <c r="CA856" s="295"/>
      <c r="CB856" s="295"/>
      <c r="CC856" s="295"/>
      <c r="CD856" s="295"/>
      <c r="CE856" s="295"/>
      <c r="CF856" s="295"/>
      <c r="CG856" s="295"/>
      <c r="CH856" s="292"/>
      <c r="CI856" s="292"/>
      <c r="CJ856" s="293"/>
    </row>
    <row r="857" spans="1:88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5"/>
      <c r="AJ857" s="295"/>
      <c r="AK857" s="295"/>
      <c r="AL857" s="295"/>
      <c r="AM857" s="295"/>
      <c r="AN857" s="295"/>
      <c r="AO857" s="295"/>
      <c r="AP857" s="295"/>
      <c r="AQ857" s="295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5"/>
      <c r="CA857" s="295"/>
      <c r="CB857" s="295"/>
      <c r="CC857" s="295"/>
      <c r="CD857" s="295"/>
      <c r="CE857" s="295"/>
      <c r="CF857" s="295"/>
      <c r="CG857" s="295"/>
      <c r="CH857" s="292"/>
      <c r="CI857" s="292"/>
      <c r="CJ857" s="293"/>
    </row>
    <row r="858" spans="1:88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5"/>
      <c r="AJ858" s="295"/>
      <c r="AK858" s="295"/>
      <c r="AL858" s="295"/>
      <c r="AM858" s="295"/>
      <c r="AN858" s="295"/>
      <c r="AO858" s="295"/>
      <c r="AP858" s="295"/>
      <c r="AQ858" s="295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5"/>
      <c r="CA858" s="295"/>
      <c r="CB858" s="295"/>
      <c r="CC858" s="295"/>
      <c r="CD858" s="295"/>
      <c r="CE858" s="295"/>
      <c r="CF858" s="295"/>
      <c r="CG858" s="295"/>
      <c r="CH858" s="292"/>
      <c r="CI858" s="292"/>
      <c r="CJ858" s="293"/>
    </row>
    <row r="859" spans="1:88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5"/>
      <c r="AJ859" s="295"/>
      <c r="AK859" s="295"/>
      <c r="AL859" s="295"/>
      <c r="AM859" s="295"/>
      <c r="AN859" s="295"/>
      <c r="AO859" s="295"/>
      <c r="AP859" s="295"/>
      <c r="AQ859" s="295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5"/>
      <c r="CA859" s="295"/>
      <c r="CB859" s="295"/>
      <c r="CC859" s="295"/>
      <c r="CD859" s="295"/>
      <c r="CE859" s="295"/>
      <c r="CF859" s="295"/>
      <c r="CG859" s="295"/>
      <c r="CH859" s="292"/>
      <c r="CI859" s="292"/>
      <c r="CJ859" s="293"/>
    </row>
    <row r="860" spans="1:88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5"/>
      <c r="AJ860" s="295"/>
      <c r="AK860" s="295"/>
      <c r="AL860" s="295"/>
      <c r="AM860" s="295"/>
      <c r="AN860" s="295"/>
      <c r="AO860" s="295"/>
      <c r="AP860" s="295"/>
      <c r="AQ860" s="295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5"/>
      <c r="CA860" s="295"/>
      <c r="CB860" s="295"/>
      <c r="CC860" s="295"/>
      <c r="CD860" s="295"/>
      <c r="CE860" s="295"/>
      <c r="CF860" s="295"/>
      <c r="CG860" s="295"/>
      <c r="CH860" s="292"/>
      <c r="CI860" s="292"/>
      <c r="CJ860" s="293"/>
    </row>
    <row r="861" spans="1:88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5"/>
      <c r="AJ861" s="295"/>
      <c r="AK861" s="295"/>
      <c r="AL861" s="295"/>
      <c r="AM861" s="295"/>
      <c r="AN861" s="295"/>
      <c r="AO861" s="295"/>
      <c r="AP861" s="295"/>
      <c r="AQ861" s="295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5"/>
      <c r="CA861" s="295"/>
      <c r="CB861" s="295"/>
      <c r="CC861" s="295"/>
      <c r="CD861" s="295"/>
      <c r="CE861" s="295"/>
      <c r="CF861" s="295"/>
      <c r="CG861" s="295"/>
      <c r="CH861" s="292"/>
      <c r="CI861" s="292"/>
      <c r="CJ861" s="293"/>
    </row>
    <row r="862" spans="1:88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5"/>
      <c r="AJ862" s="295"/>
      <c r="AK862" s="295"/>
      <c r="AL862" s="295"/>
      <c r="AM862" s="295"/>
      <c r="AN862" s="295"/>
      <c r="AO862" s="295"/>
      <c r="AP862" s="295"/>
      <c r="AQ862" s="295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5"/>
      <c r="CA862" s="295"/>
      <c r="CB862" s="295"/>
      <c r="CC862" s="295"/>
      <c r="CD862" s="295"/>
      <c r="CE862" s="295"/>
      <c r="CF862" s="295"/>
      <c r="CG862" s="295"/>
      <c r="CH862" s="292"/>
      <c r="CI862" s="292"/>
      <c r="CJ862" s="293"/>
    </row>
    <row r="863" spans="1:88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5"/>
      <c r="AJ863" s="295"/>
      <c r="AK863" s="295"/>
      <c r="AL863" s="295"/>
      <c r="AM863" s="295"/>
      <c r="AN863" s="295"/>
      <c r="AO863" s="295"/>
      <c r="AP863" s="295"/>
      <c r="AQ863" s="295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5"/>
      <c r="CA863" s="295"/>
      <c r="CB863" s="295"/>
      <c r="CC863" s="295"/>
      <c r="CD863" s="295"/>
      <c r="CE863" s="295"/>
      <c r="CF863" s="295"/>
      <c r="CG863" s="295"/>
      <c r="CH863" s="292"/>
      <c r="CI863" s="292"/>
      <c r="CJ863" s="293"/>
    </row>
    <row r="864" spans="1:88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5"/>
      <c r="AJ864" s="295"/>
      <c r="AK864" s="295"/>
      <c r="AL864" s="295"/>
      <c r="AM864" s="295"/>
      <c r="AN864" s="295"/>
      <c r="AO864" s="295"/>
      <c r="AP864" s="295"/>
      <c r="AQ864" s="295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5"/>
      <c r="CA864" s="295"/>
      <c r="CB864" s="295"/>
      <c r="CC864" s="295"/>
      <c r="CD864" s="295"/>
      <c r="CE864" s="295"/>
      <c r="CF864" s="295"/>
      <c r="CG864" s="295"/>
      <c r="CH864" s="292"/>
      <c r="CI864" s="292"/>
      <c r="CJ864" s="293"/>
    </row>
    <row r="865" spans="1:88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5"/>
      <c r="AJ865" s="295"/>
      <c r="AK865" s="295"/>
      <c r="AL865" s="295"/>
      <c r="AM865" s="295"/>
      <c r="AN865" s="295"/>
      <c r="AO865" s="295"/>
      <c r="AP865" s="295"/>
      <c r="AQ865" s="295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5"/>
      <c r="CA865" s="295"/>
      <c r="CB865" s="295"/>
      <c r="CC865" s="295"/>
      <c r="CD865" s="295"/>
      <c r="CE865" s="295"/>
      <c r="CF865" s="295"/>
      <c r="CG865" s="295"/>
      <c r="CH865" s="292"/>
      <c r="CI865" s="292"/>
      <c r="CJ865" s="293"/>
    </row>
    <row r="866" spans="1:88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5"/>
      <c r="AJ866" s="295"/>
      <c r="AK866" s="295"/>
      <c r="AL866" s="295"/>
      <c r="AM866" s="295"/>
      <c r="AN866" s="295"/>
      <c r="AO866" s="295"/>
      <c r="AP866" s="295"/>
      <c r="AQ866" s="295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5"/>
      <c r="CA866" s="295"/>
      <c r="CB866" s="295"/>
      <c r="CC866" s="295"/>
      <c r="CD866" s="295"/>
      <c r="CE866" s="295"/>
      <c r="CF866" s="295"/>
      <c r="CG866" s="295"/>
      <c r="CH866" s="292"/>
      <c r="CI866" s="292"/>
      <c r="CJ866" s="293"/>
    </row>
    <row r="867" spans="1:88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5"/>
      <c r="AJ867" s="295"/>
      <c r="AK867" s="295"/>
      <c r="AL867" s="295"/>
      <c r="AM867" s="295"/>
      <c r="AN867" s="295"/>
      <c r="AO867" s="295"/>
      <c r="AP867" s="295"/>
      <c r="AQ867" s="295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5"/>
      <c r="CA867" s="295"/>
      <c r="CB867" s="295"/>
      <c r="CC867" s="295"/>
      <c r="CD867" s="295"/>
      <c r="CE867" s="295"/>
      <c r="CF867" s="295"/>
      <c r="CG867" s="295"/>
      <c r="CH867" s="292"/>
      <c r="CI867" s="292"/>
      <c r="CJ867" s="293"/>
    </row>
    <row r="868" spans="1:88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5"/>
      <c r="AJ868" s="295"/>
      <c r="AK868" s="295"/>
      <c r="AL868" s="295"/>
      <c r="AM868" s="295"/>
      <c r="AN868" s="295"/>
      <c r="AO868" s="295"/>
      <c r="AP868" s="295"/>
      <c r="AQ868" s="295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5"/>
      <c r="CA868" s="295"/>
      <c r="CB868" s="295"/>
      <c r="CC868" s="295"/>
      <c r="CD868" s="295"/>
      <c r="CE868" s="295"/>
      <c r="CF868" s="295"/>
      <c r="CG868" s="295"/>
      <c r="CH868" s="292"/>
      <c r="CI868" s="292"/>
      <c r="CJ868" s="293"/>
    </row>
    <row r="869" spans="1:88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5"/>
      <c r="AJ869" s="295"/>
      <c r="AK869" s="295"/>
      <c r="AL869" s="295"/>
      <c r="AM869" s="295"/>
      <c r="AN869" s="295"/>
      <c r="AO869" s="295"/>
      <c r="AP869" s="295"/>
      <c r="AQ869" s="295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5"/>
      <c r="CA869" s="295"/>
      <c r="CB869" s="295"/>
      <c r="CC869" s="295"/>
      <c r="CD869" s="295"/>
      <c r="CE869" s="295"/>
      <c r="CF869" s="295"/>
      <c r="CG869" s="295"/>
      <c r="CH869" s="292"/>
      <c r="CI869" s="292"/>
      <c r="CJ869" s="293"/>
    </row>
    <row r="870" spans="1:88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5"/>
      <c r="AJ870" s="295"/>
      <c r="AK870" s="295"/>
      <c r="AL870" s="295"/>
      <c r="AM870" s="295"/>
      <c r="AN870" s="295"/>
      <c r="AO870" s="295"/>
      <c r="AP870" s="295"/>
      <c r="AQ870" s="295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5"/>
      <c r="CA870" s="295"/>
      <c r="CB870" s="295"/>
      <c r="CC870" s="295"/>
      <c r="CD870" s="295"/>
      <c r="CE870" s="295"/>
      <c r="CF870" s="295"/>
      <c r="CG870" s="295"/>
      <c r="CH870" s="292"/>
      <c r="CI870" s="292"/>
      <c r="CJ870" s="293"/>
    </row>
    <row r="871" spans="1:88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5"/>
      <c r="AJ871" s="295"/>
      <c r="AK871" s="295"/>
      <c r="AL871" s="295"/>
      <c r="AM871" s="295"/>
      <c r="AN871" s="295"/>
      <c r="AO871" s="295"/>
      <c r="AP871" s="295"/>
      <c r="AQ871" s="295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5"/>
      <c r="CA871" s="295"/>
      <c r="CB871" s="295"/>
      <c r="CC871" s="295"/>
      <c r="CD871" s="295"/>
      <c r="CE871" s="295"/>
      <c r="CF871" s="295"/>
      <c r="CG871" s="295"/>
      <c r="CH871" s="292"/>
      <c r="CI871" s="292"/>
      <c r="CJ871" s="293"/>
    </row>
    <row r="872" spans="1:88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5"/>
      <c r="AJ872" s="295"/>
      <c r="AK872" s="295"/>
      <c r="AL872" s="295"/>
      <c r="AM872" s="295"/>
      <c r="AN872" s="295"/>
      <c r="AO872" s="295"/>
      <c r="AP872" s="295"/>
      <c r="AQ872" s="295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5"/>
      <c r="CA872" s="295"/>
      <c r="CB872" s="295"/>
      <c r="CC872" s="295"/>
      <c r="CD872" s="295"/>
      <c r="CE872" s="295"/>
      <c r="CF872" s="295"/>
      <c r="CG872" s="295"/>
      <c r="CH872" s="292"/>
      <c r="CI872" s="292"/>
      <c r="CJ872" s="293"/>
    </row>
    <row r="873" spans="1:88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5"/>
      <c r="AJ873" s="295"/>
      <c r="AK873" s="295"/>
      <c r="AL873" s="295"/>
      <c r="AM873" s="295"/>
      <c r="AN873" s="295"/>
      <c r="AO873" s="295"/>
      <c r="AP873" s="295"/>
      <c r="AQ873" s="295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5"/>
      <c r="CA873" s="295"/>
      <c r="CB873" s="295"/>
      <c r="CC873" s="295"/>
      <c r="CD873" s="295"/>
      <c r="CE873" s="295"/>
      <c r="CF873" s="295"/>
      <c r="CG873" s="295"/>
      <c r="CH873" s="292"/>
      <c r="CI873" s="292"/>
      <c r="CJ873" s="293"/>
    </row>
    <row r="874" spans="1:88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5"/>
      <c r="AJ874" s="295"/>
      <c r="AK874" s="295"/>
      <c r="AL874" s="295"/>
      <c r="AM874" s="295"/>
      <c r="AN874" s="295"/>
      <c r="AO874" s="295"/>
      <c r="AP874" s="295"/>
      <c r="AQ874" s="295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5"/>
      <c r="CA874" s="295"/>
      <c r="CB874" s="295"/>
      <c r="CC874" s="295"/>
      <c r="CD874" s="295"/>
      <c r="CE874" s="295"/>
      <c r="CF874" s="295"/>
      <c r="CG874" s="295"/>
      <c r="CH874" s="292"/>
      <c r="CI874" s="292"/>
      <c r="CJ874" s="293"/>
    </row>
    <row r="875" spans="1:88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5"/>
      <c r="AJ875" s="295"/>
      <c r="AK875" s="295"/>
      <c r="AL875" s="295"/>
      <c r="AM875" s="295"/>
      <c r="AN875" s="295"/>
      <c r="AO875" s="295"/>
      <c r="AP875" s="295"/>
      <c r="AQ875" s="295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5"/>
      <c r="CA875" s="295"/>
      <c r="CB875" s="295"/>
      <c r="CC875" s="295"/>
      <c r="CD875" s="295"/>
      <c r="CE875" s="295"/>
      <c r="CF875" s="295"/>
      <c r="CG875" s="295"/>
      <c r="CH875" s="292"/>
      <c r="CI875" s="292"/>
      <c r="CJ875" s="293"/>
    </row>
    <row r="876" spans="1:88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5"/>
      <c r="AJ876" s="295"/>
      <c r="AK876" s="295"/>
      <c r="AL876" s="295"/>
      <c r="AM876" s="295"/>
      <c r="AN876" s="295"/>
      <c r="AO876" s="295"/>
      <c r="AP876" s="295"/>
      <c r="AQ876" s="295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5"/>
      <c r="CA876" s="295"/>
      <c r="CB876" s="295"/>
      <c r="CC876" s="295"/>
      <c r="CD876" s="295"/>
      <c r="CE876" s="295"/>
      <c r="CF876" s="295"/>
      <c r="CG876" s="295"/>
      <c r="CH876" s="292"/>
      <c r="CI876" s="292"/>
      <c r="CJ876" s="293"/>
    </row>
    <row r="877" spans="1:88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5"/>
      <c r="AJ877" s="295"/>
      <c r="AK877" s="295"/>
      <c r="AL877" s="295"/>
      <c r="AM877" s="295"/>
      <c r="AN877" s="295"/>
      <c r="AO877" s="295"/>
      <c r="AP877" s="295"/>
      <c r="AQ877" s="295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5"/>
      <c r="CA877" s="295"/>
      <c r="CB877" s="295"/>
      <c r="CC877" s="295"/>
      <c r="CD877" s="295"/>
      <c r="CE877" s="295"/>
      <c r="CF877" s="295"/>
      <c r="CG877" s="295"/>
      <c r="CH877" s="292"/>
      <c r="CI877" s="292"/>
      <c r="CJ877" s="293"/>
    </row>
    <row r="878" spans="1:88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5"/>
      <c r="AJ878" s="295"/>
      <c r="AK878" s="295"/>
      <c r="AL878" s="295"/>
      <c r="AM878" s="295"/>
      <c r="AN878" s="295"/>
      <c r="AO878" s="295"/>
      <c r="AP878" s="295"/>
      <c r="AQ878" s="295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5"/>
      <c r="CA878" s="295"/>
      <c r="CB878" s="295"/>
      <c r="CC878" s="295"/>
      <c r="CD878" s="295"/>
      <c r="CE878" s="295"/>
      <c r="CF878" s="295"/>
      <c r="CG878" s="295"/>
      <c r="CH878" s="292"/>
      <c r="CI878" s="292"/>
      <c r="CJ878" s="293"/>
    </row>
    <row r="879" spans="1:88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5"/>
      <c r="AJ879" s="295"/>
      <c r="AK879" s="295"/>
      <c r="AL879" s="295"/>
      <c r="AM879" s="295"/>
      <c r="AN879" s="295"/>
      <c r="AO879" s="295"/>
      <c r="AP879" s="295"/>
      <c r="AQ879" s="295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5"/>
      <c r="CA879" s="295"/>
      <c r="CB879" s="295"/>
      <c r="CC879" s="295"/>
      <c r="CD879" s="295"/>
      <c r="CE879" s="295"/>
      <c r="CF879" s="295"/>
      <c r="CG879" s="295"/>
      <c r="CH879" s="292"/>
      <c r="CI879" s="292"/>
      <c r="CJ879" s="293"/>
    </row>
    <row r="880" spans="1:88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5"/>
      <c r="AJ880" s="295"/>
      <c r="AK880" s="295"/>
      <c r="AL880" s="295"/>
      <c r="AM880" s="295"/>
      <c r="AN880" s="295"/>
      <c r="AO880" s="295"/>
      <c r="AP880" s="295"/>
      <c r="AQ880" s="295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5"/>
      <c r="CA880" s="295"/>
      <c r="CB880" s="295"/>
      <c r="CC880" s="295"/>
      <c r="CD880" s="295"/>
      <c r="CE880" s="295"/>
      <c r="CF880" s="295"/>
      <c r="CG880" s="295"/>
      <c r="CH880" s="292"/>
      <c r="CI880" s="292"/>
      <c r="CJ880" s="293"/>
    </row>
    <row r="881" spans="1:88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5"/>
      <c r="AJ881" s="295"/>
      <c r="AK881" s="295"/>
      <c r="AL881" s="295"/>
      <c r="AM881" s="295"/>
      <c r="AN881" s="295"/>
      <c r="AO881" s="295"/>
      <c r="AP881" s="295"/>
      <c r="AQ881" s="295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5"/>
      <c r="CA881" s="295"/>
      <c r="CB881" s="295"/>
      <c r="CC881" s="295"/>
      <c r="CD881" s="295"/>
      <c r="CE881" s="295"/>
      <c r="CF881" s="295"/>
      <c r="CG881" s="295"/>
      <c r="CH881" s="292"/>
      <c r="CI881" s="292"/>
      <c r="CJ881" s="293"/>
    </row>
    <row r="882" spans="1:88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5"/>
      <c r="AJ882" s="295"/>
      <c r="AK882" s="295"/>
      <c r="AL882" s="295"/>
      <c r="AM882" s="295"/>
      <c r="AN882" s="295"/>
      <c r="AO882" s="295"/>
      <c r="AP882" s="295"/>
      <c r="AQ882" s="295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5"/>
      <c r="CA882" s="295"/>
      <c r="CB882" s="295"/>
      <c r="CC882" s="295"/>
      <c r="CD882" s="295"/>
      <c r="CE882" s="295"/>
      <c r="CF882" s="295"/>
      <c r="CG882" s="295"/>
      <c r="CH882" s="292"/>
      <c r="CI882" s="292"/>
      <c r="CJ882" s="293"/>
    </row>
    <row r="883" spans="1:88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5"/>
      <c r="AJ883" s="295"/>
      <c r="AK883" s="295"/>
      <c r="AL883" s="295"/>
      <c r="AM883" s="295"/>
      <c r="AN883" s="295"/>
      <c r="AO883" s="295"/>
      <c r="AP883" s="295"/>
      <c r="AQ883" s="295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5"/>
      <c r="CA883" s="295"/>
      <c r="CB883" s="295"/>
      <c r="CC883" s="295"/>
      <c r="CD883" s="295"/>
      <c r="CE883" s="295"/>
      <c r="CF883" s="295"/>
      <c r="CG883" s="295"/>
      <c r="CH883" s="292"/>
      <c r="CI883" s="292"/>
      <c r="CJ883" s="293"/>
    </row>
    <row r="884" spans="1:88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5"/>
      <c r="AJ884" s="295"/>
      <c r="AK884" s="295"/>
      <c r="AL884" s="295"/>
      <c r="AM884" s="295"/>
      <c r="AN884" s="295"/>
      <c r="AO884" s="295"/>
      <c r="AP884" s="295"/>
      <c r="AQ884" s="295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5"/>
      <c r="CA884" s="295"/>
      <c r="CB884" s="295"/>
      <c r="CC884" s="295"/>
      <c r="CD884" s="295"/>
      <c r="CE884" s="295"/>
      <c r="CF884" s="295"/>
      <c r="CG884" s="295"/>
      <c r="CH884" s="292"/>
      <c r="CI884" s="292"/>
      <c r="CJ884" s="293"/>
    </row>
    <row r="885" spans="1:88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5"/>
      <c r="AJ885" s="295"/>
      <c r="AK885" s="295"/>
      <c r="AL885" s="295"/>
      <c r="AM885" s="295"/>
      <c r="AN885" s="295"/>
      <c r="AO885" s="295"/>
      <c r="AP885" s="295"/>
      <c r="AQ885" s="295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5"/>
      <c r="CA885" s="295"/>
      <c r="CB885" s="295"/>
      <c r="CC885" s="295"/>
      <c r="CD885" s="295"/>
      <c r="CE885" s="295"/>
      <c r="CF885" s="295"/>
      <c r="CG885" s="295"/>
      <c r="CH885" s="292"/>
      <c r="CI885" s="292"/>
      <c r="CJ885" s="293"/>
    </row>
    <row r="886" spans="1:88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5"/>
      <c r="AJ886" s="295"/>
      <c r="AK886" s="295"/>
      <c r="AL886" s="295"/>
      <c r="AM886" s="295"/>
      <c r="AN886" s="295"/>
      <c r="AO886" s="295"/>
      <c r="AP886" s="295"/>
      <c r="AQ886" s="295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5"/>
      <c r="CA886" s="295"/>
      <c r="CB886" s="295"/>
      <c r="CC886" s="295"/>
      <c r="CD886" s="295"/>
      <c r="CE886" s="295"/>
      <c r="CF886" s="295"/>
      <c r="CG886" s="295"/>
      <c r="CH886" s="292"/>
      <c r="CI886" s="292"/>
      <c r="CJ886" s="293"/>
    </row>
    <row r="887" spans="1:88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5"/>
      <c r="AJ887" s="295"/>
      <c r="AK887" s="295"/>
      <c r="AL887" s="295"/>
      <c r="AM887" s="295"/>
      <c r="AN887" s="295"/>
      <c r="AO887" s="295"/>
      <c r="AP887" s="295"/>
      <c r="AQ887" s="295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5"/>
      <c r="CA887" s="295"/>
      <c r="CB887" s="295"/>
      <c r="CC887" s="295"/>
      <c r="CD887" s="295"/>
      <c r="CE887" s="295"/>
      <c r="CF887" s="295"/>
      <c r="CG887" s="295"/>
      <c r="CH887" s="292"/>
      <c r="CI887" s="292"/>
      <c r="CJ887" s="293"/>
    </row>
    <row r="888" spans="1:88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5"/>
      <c r="AJ888" s="295"/>
      <c r="AK888" s="295"/>
      <c r="AL888" s="295"/>
      <c r="AM888" s="295"/>
      <c r="AN888" s="295"/>
      <c r="AO888" s="295"/>
      <c r="AP888" s="295"/>
      <c r="AQ888" s="295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5"/>
      <c r="CA888" s="295"/>
      <c r="CB888" s="295"/>
      <c r="CC888" s="295"/>
      <c r="CD888" s="295"/>
      <c r="CE888" s="295"/>
      <c r="CF888" s="295"/>
      <c r="CG888" s="295"/>
      <c r="CH888" s="292"/>
      <c r="CI888" s="292"/>
      <c r="CJ888" s="293"/>
    </row>
    <row r="889" spans="1:88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5"/>
      <c r="AJ889" s="295"/>
      <c r="AK889" s="295"/>
      <c r="AL889" s="295"/>
      <c r="AM889" s="295"/>
      <c r="AN889" s="295"/>
      <c r="AO889" s="295"/>
      <c r="AP889" s="295"/>
      <c r="AQ889" s="295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5"/>
      <c r="CA889" s="295"/>
      <c r="CB889" s="295"/>
      <c r="CC889" s="295"/>
      <c r="CD889" s="295"/>
      <c r="CE889" s="295"/>
      <c r="CF889" s="295"/>
      <c r="CG889" s="295"/>
      <c r="CH889" s="292"/>
      <c r="CI889" s="292"/>
      <c r="CJ889" s="293"/>
    </row>
    <row r="890" spans="1:88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5"/>
      <c r="AJ890" s="295"/>
      <c r="AK890" s="295"/>
      <c r="AL890" s="295"/>
      <c r="AM890" s="295"/>
      <c r="AN890" s="295"/>
      <c r="AO890" s="295"/>
      <c r="AP890" s="295"/>
      <c r="AQ890" s="295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5"/>
      <c r="CA890" s="295"/>
      <c r="CB890" s="295"/>
      <c r="CC890" s="295"/>
      <c r="CD890" s="295"/>
      <c r="CE890" s="295"/>
      <c r="CF890" s="295"/>
      <c r="CG890" s="295"/>
      <c r="CH890" s="292"/>
      <c r="CI890" s="292"/>
      <c r="CJ890" s="293"/>
    </row>
    <row r="891" spans="1:88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5"/>
      <c r="AJ891" s="295"/>
      <c r="AK891" s="295"/>
      <c r="AL891" s="295"/>
      <c r="AM891" s="295"/>
      <c r="AN891" s="295"/>
      <c r="AO891" s="295"/>
      <c r="AP891" s="295"/>
      <c r="AQ891" s="295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5"/>
      <c r="CA891" s="295"/>
      <c r="CB891" s="295"/>
      <c r="CC891" s="295"/>
      <c r="CD891" s="295"/>
      <c r="CE891" s="295"/>
      <c r="CF891" s="295"/>
      <c r="CG891" s="295"/>
      <c r="CH891" s="292"/>
      <c r="CI891" s="292"/>
      <c r="CJ891" s="293"/>
    </row>
    <row r="892" spans="1:88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5"/>
      <c r="AJ892" s="295"/>
      <c r="AK892" s="295"/>
      <c r="AL892" s="295"/>
      <c r="AM892" s="295"/>
      <c r="AN892" s="295"/>
      <c r="AO892" s="295"/>
      <c r="AP892" s="295"/>
      <c r="AQ892" s="295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5"/>
      <c r="CA892" s="295"/>
      <c r="CB892" s="295"/>
      <c r="CC892" s="295"/>
      <c r="CD892" s="295"/>
      <c r="CE892" s="295"/>
      <c r="CF892" s="295"/>
      <c r="CG892" s="295"/>
      <c r="CH892" s="292"/>
      <c r="CI892" s="292"/>
      <c r="CJ892" s="293"/>
    </row>
    <row r="893" spans="1:88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5"/>
      <c r="AJ893" s="295"/>
      <c r="AK893" s="295"/>
      <c r="AL893" s="295"/>
      <c r="AM893" s="295"/>
      <c r="AN893" s="295"/>
      <c r="AO893" s="295"/>
      <c r="AP893" s="295"/>
      <c r="AQ893" s="295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5"/>
      <c r="CA893" s="295"/>
      <c r="CB893" s="295"/>
      <c r="CC893" s="295"/>
      <c r="CD893" s="295"/>
      <c r="CE893" s="295"/>
      <c r="CF893" s="295"/>
      <c r="CG893" s="295"/>
      <c r="CH893" s="292"/>
      <c r="CI893" s="292"/>
      <c r="CJ893" s="293"/>
    </row>
    <row r="894" spans="1:88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5"/>
      <c r="AJ894" s="295"/>
      <c r="AK894" s="295"/>
      <c r="AL894" s="295"/>
      <c r="AM894" s="295"/>
      <c r="AN894" s="295"/>
      <c r="AO894" s="295"/>
      <c r="AP894" s="295"/>
      <c r="AQ894" s="295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5"/>
      <c r="CA894" s="295"/>
      <c r="CB894" s="295"/>
      <c r="CC894" s="295"/>
      <c r="CD894" s="295"/>
      <c r="CE894" s="295"/>
      <c r="CF894" s="295"/>
      <c r="CG894" s="295"/>
      <c r="CH894" s="292"/>
      <c r="CI894" s="292"/>
      <c r="CJ894" s="293"/>
    </row>
    <row r="895" spans="1:88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5"/>
      <c r="AJ895" s="295"/>
      <c r="AK895" s="295"/>
      <c r="AL895" s="295"/>
      <c r="AM895" s="295"/>
      <c r="AN895" s="295"/>
      <c r="AO895" s="295"/>
      <c r="AP895" s="295"/>
      <c r="AQ895" s="295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5"/>
      <c r="CA895" s="295"/>
      <c r="CB895" s="295"/>
      <c r="CC895" s="295"/>
      <c r="CD895" s="295"/>
      <c r="CE895" s="295"/>
      <c r="CF895" s="295"/>
      <c r="CG895" s="295"/>
      <c r="CH895" s="292"/>
      <c r="CI895" s="292"/>
      <c r="CJ895" s="293"/>
    </row>
    <row r="896" spans="1:88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5"/>
      <c r="AJ896" s="295"/>
      <c r="AK896" s="295"/>
      <c r="AL896" s="295"/>
      <c r="AM896" s="295"/>
      <c r="AN896" s="295"/>
      <c r="AO896" s="295"/>
      <c r="AP896" s="295"/>
      <c r="AQ896" s="295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5"/>
      <c r="CA896" s="295"/>
      <c r="CB896" s="295"/>
      <c r="CC896" s="295"/>
      <c r="CD896" s="295"/>
      <c r="CE896" s="295"/>
      <c r="CF896" s="295"/>
      <c r="CG896" s="295"/>
      <c r="CH896" s="292"/>
      <c r="CI896" s="292"/>
      <c r="CJ896" s="293"/>
    </row>
    <row r="897" spans="1:88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5"/>
      <c r="AJ897" s="295"/>
      <c r="AK897" s="295"/>
      <c r="AL897" s="295"/>
      <c r="AM897" s="295"/>
      <c r="AN897" s="295"/>
      <c r="AO897" s="295"/>
      <c r="AP897" s="295"/>
      <c r="AQ897" s="295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5"/>
      <c r="CA897" s="295"/>
      <c r="CB897" s="295"/>
      <c r="CC897" s="295"/>
      <c r="CD897" s="295"/>
      <c r="CE897" s="295"/>
      <c r="CF897" s="295"/>
      <c r="CG897" s="295"/>
      <c r="CH897" s="292"/>
      <c r="CI897" s="292"/>
      <c r="CJ897" s="293"/>
    </row>
    <row r="898" spans="1:88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5"/>
      <c r="AJ898" s="295"/>
      <c r="AK898" s="295"/>
      <c r="AL898" s="295"/>
      <c r="AM898" s="295"/>
      <c r="AN898" s="295"/>
      <c r="AO898" s="295"/>
      <c r="AP898" s="295"/>
      <c r="AQ898" s="295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5"/>
      <c r="CA898" s="295"/>
      <c r="CB898" s="295"/>
      <c r="CC898" s="295"/>
      <c r="CD898" s="295"/>
      <c r="CE898" s="295"/>
      <c r="CF898" s="295"/>
      <c r="CG898" s="295"/>
      <c r="CH898" s="292"/>
      <c r="CI898" s="292"/>
      <c r="CJ898" s="293"/>
    </row>
    <row r="899" spans="1:88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5"/>
      <c r="AJ899" s="295"/>
      <c r="AK899" s="295"/>
      <c r="AL899" s="295"/>
      <c r="AM899" s="295"/>
      <c r="AN899" s="295"/>
      <c r="AO899" s="295"/>
      <c r="AP899" s="295"/>
      <c r="AQ899" s="295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5"/>
      <c r="CA899" s="295"/>
      <c r="CB899" s="295"/>
      <c r="CC899" s="295"/>
      <c r="CD899" s="295"/>
      <c r="CE899" s="295"/>
      <c r="CF899" s="295"/>
      <c r="CG899" s="295"/>
      <c r="CH899" s="292"/>
      <c r="CI899" s="292"/>
      <c r="CJ899" s="293"/>
    </row>
    <row r="900" spans="1:88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5"/>
      <c r="AJ900" s="295"/>
      <c r="AK900" s="295"/>
      <c r="AL900" s="295"/>
      <c r="AM900" s="295"/>
      <c r="AN900" s="295"/>
      <c r="AO900" s="295"/>
      <c r="AP900" s="295"/>
      <c r="AQ900" s="295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5"/>
      <c r="CA900" s="295"/>
      <c r="CB900" s="295"/>
      <c r="CC900" s="295"/>
      <c r="CD900" s="295"/>
      <c r="CE900" s="295"/>
      <c r="CF900" s="295"/>
      <c r="CG900" s="295"/>
      <c r="CH900" s="292"/>
      <c r="CI900" s="292"/>
      <c r="CJ900" s="293"/>
    </row>
    <row r="901" spans="1:88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5"/>
      <c r="AJ901" s="295"/>
      <c r="AK901" s="295"/>
      <c r="AL901" s="295"/>
      <c r="AM901" s="295"/>
      <c r="AN901" s="295"/>
      <c r="AO901" s="295"/>
      <c r="AP901" s="295"/>
      <c r="AQ901" s="295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5"/>
      <c r="CA901" s="295"/>
      <c r="CB901" s="295"/>
      <c r="CC901" s="295"/>
      <c r="CD901" s="295"/>
      <c r="CE901" s="295"/>
      <c r="CF901" s="295"/>
      <c r="CG901" s="295"/>
      <c r="CH901" s="292"/>
      <c r="CI901" s="292"/>
      <c r="CJ901" s="293"/>
    </row>
    <row r="902" spans="1:88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5"/>
      <c r="AJ902" s="295"/>
      <c r="AK902" s="295"/>
      <c r="AL902" s="295"/>
      <c r="AM902" s="295"/>
      <c r="AN902" s="295"/>
      <c r="AO902" s="295"/>
      <c r="AP902" s="295"/>
      <c r="AQ902" s="295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5"/>
      <c r="CA902" s="295"/>
      <c r="CB902" s="295"/>
      <c r="CC902" s="295"/>
      <c r="CD902" s="295"/>
      <c r="CE902" s="295"/>
      <c r="CF902" s="295"/>
      <c r="CG902" s="295"/>
      <c r="CH902" s="292"/>
      <c r="CI902" s="292"/>
      <c r="CJ902" s="293"/>
    </row>
    <row r="903" spans="1:88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5"/>
      <c r="AJ903" s="295"/>
      <c r="AK903" s="295"/>
      <c r="AL903" s="295"/>
      <c r="AM903" s="295"/>
      <c r="AN903" s="295"/>
      <c r="AO903" s="295"/>
      <c r="AP903" s="295"/>
      <c r="AQ903" s="295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5"/>
      <c r="CA903" s="295"/>
      <c r="CB903" s="295"/>
      <c r="CC903" s="295"/>
      <c r="CD903" s="295"/>
      <c r="CE903" s="295"/>
      <c r="CF903" s="295"/>
      <c r="CG903" s="295"/>
      <c r="CH903" s="292"/>
      <c r="CI903" s="292"/>
      <c r="CJ903" s="293"/>
    </row>
    <row r="904" spans="1:88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5"/>
      <c r="AJ904" s="295"/>
      <c r="AK904" s="295"/>
      <c r="AL904" s="295"/>
      <c r="AM904" s="295"/>
      <c r="AN904" s="295"/>
      <c r="AO904" s="295"/>
      <c r="AP904" s="295"/>
      <c r="AQ904" s="295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5"/>
      <c r="CA904" s="295"/>
      <c r="CB904" s="295"/>
      <c r="CC904" s="295"/>
      <c r="CD904" s="295"/>
      <c r="CE904" s="295"/>
      <c r="CF904" s="295"/>
      <c r="CG904" s="295"/>
      <c r="CH904" s="292"/>
      <c r="CI904" s="292"/>
      <c r="CJ904" s="293"/>
    </row>
    <row r="905" spans="1:88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5"/>
      <c r="AJ905" s="295"/>
      <c r="AK905" s="295"/>
      <c r="AL905" s="295"/>
      <c r="AM905" s="295"/>
      <c r="AN905" s="295"/>
      <c r="AO905" s="295"/>
      <c r="AP905" s="295"/>
      <c r="AQ905" s="295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5"/>
      <c r="CA905" s="295"/>
      <c r="CB905" s="295"/>
      <c r="CC905" s="295"/>
      <c r="CD905" s="295"/>
      <c r="CE905" s="295"/>
      <c r="CF905" s="295"/>
      <c r="CG905" s="295"/>
      <c r="CH905" s="292"/>
      <c r="CI905" s="292"/>
      <c r="CJ905" s="293"/>
    </row>
    <row r="906" spans="1:88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5"/>
      <c r="AJ906" s="295"/>
      <c r="AK906" s="295"/>
      <c r="AL906" s="295"/>
      <c r="AM906" s="295"/>
      <c r="AN906" s="295"/>
      <c r="AO906" s="295"/>
      <c r="AP906" s="295"/>
      <c r="AQ906" s="295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5"/>
      <c r="CA906" s="295"/>
      <c r="CB906" s="295"/>
      <c r="CC906" s="295"/>
      <c r="CD906" s="295"/>
      <c r="CE906" s="295"/>
      <c r="CF906" s="295"/>
      <c r="CG906" s="295"/>
      <c r="CH906" s="292"/>
      <c r="CI906" s="292"/>
      <c r="CJ906" s="293"/>
    </row>
    <row r="907" spans="1:88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5"/>
      <c r="AJ907" s="295"/>
      <c r="AK907" s="295"/>
      <c r="AL907" s="295"/>
      <c r="AM907" s="295"/>
      <c r="AN907" s="295"/>
      <c r="AO907" s="295"/>
      <c r="AP907" s="295"/>
      <c r="AQ907" s="295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5"/>
      <c r="CA907" s="295"/>
      <c r="CB907" s="295"/>
      <c r="CC907" s="295"/>
      <c r="CD907" s="295"/>
      <c r="CE907" s="295"/>
      <c r="CF907" s="295"/>
      <c r="CG907" s="295"/>
      <c r="CH907" s="292"/>
      <c r="CI907" s="292"/>
      <c r="CJ907" s="293"/>
    </row>
    <row r="908" spans="1:88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5"/>
      <c r="AJ908" s="295"/>
      <c r="AK908" s="295"/>
      <c r="AL908" s="295"/>
      <c r="AM908" s="295"/>
      <c r="AN908" s="295"/>
      <c r="AO908" s="295"/>
      <c r="AP908" s="295"/>
      <c r="AQ908" s="295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5"/>
      <c r="CA908" s="295"/>
      <c r="CB908" s="295"/>
      <c r="CC908" s="295"/>
      <c r="CD908" s="295"/>
      <c r="CE908" s="295"/>
      <c r="CF908" s="295"/>
      <c r="CG908" s="295"/>
      <c r="CH908" s="292"/>
      <c r="CI908" s="292"/>
      <c r="CJ908" s="293"/>
    </row>
    <row r="909" spans="1:88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5"/>
      <c r="AJ909" s="295"/>
      <c r="AK909" s="295"/>
      <c r="AL909" s="295"/>
      <c r="AM909" s="295"/>
      <c r="AN909" s="295"/>
      <c r="AO909" s="295"/>
      <c r="AP909" s="295"/>
      <c r="AQ909" s="295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5"/>
      <c r="CA909" s="295"/>
      <c r="CB909" s="295"/>
      <c r="CC909" s="295"/>
      <c r="CD909" s="295"/>
      <c r="CE909" s="295"/>
      <c r="CF909" s="295"/>
      <c r="CG909" s="295"/>
      <c r="CH909" s="292"/>
      <c r="CI909" s="292"/>
      <c r="CJ909" s="293"/>
    </row>
    <row r="910" spans="1:88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5"/>
      <c r="AJ910" s="295"/>
      <c r="AK910" s="295"/>
      <c r="AL910" s="295"/>
      <c r="AM910" s="295"/>
      <c r="AN910" s="295"/>
      <c r="AO910" s="295"/>
      <c r="AP910" s="295"/>
      <c r="AQ910" s="295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5"/>
      <c r="CA910" s="295"/>
      <c r="CB910" s="295"/>
      <c r="CC910" s="295"/>
      <c r="CD910" s="295"/>
      <c r="CE910" s="295"/>
      <c r="CF910" s="295"/>
      <c r="CG910" s="295"/>
      <c r="CH910" s="292"/>
      <c r="CI910" s="292"/>
      <c r="CJ910" s="293"/>
    </row>
    <row r="911" spans="1:88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5"/>
      <c r="AJ911" s="295"/>
      <c r="AK911" s="295"/>
      <c r="AL911" s="295"/>
      <c r="AM911" s="295"/>
      <c r="AN911" s="295"/>
      <c r="AO911" s="295"/>
      <c r="AP911" s="295"/>
      <c r="AQ911" s="295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5"/>
      <c r="CA911" s="295"/>
      <c r="CB911" s="295"/>
      <c r="CC911" s="295"/>
      <c r="CD911" s="295"/>
      <c r="CE911" s="295"/>
      <c r="CF911" s="295"/>
      <c r="CG911" s="295"/>
      <c r="CH911" s="292"/>
      <c r="CI911" s="292"/>
      <c r="CJ911" s="293"/>
    </row>
    <row r="912" spans="1:88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5"/>
      <c r="AJ912" s="295"/>
      <c r="AK912" s="295"/>
      <c r="AL912" s="295"/>
      <c r="AM912" s="295"/>
      <c r="AN912" s="295"/>
      <c r="AO912" s="295"/>
      <c r="AP912" s="295"/>
      <c r="AQ912" s="295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5"/>
      <c r="CA912" s="295"/>
      <c r="CB912" s="295"/>
      <c r="CC912" s="295"/>
      <c r="CD912" s="295"/>
      <c r="CE912" s="295"/>
      <c r="CF912" s="295"/>
      <c r="CG912" s="295"/>
      <c r="CH912" s="292"/>
      <c r="CI912" s="292"/>
      <c r="CJ912" s="293"/>
    </row>
    <row r="913" spans="1:88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5"/>
      <c r="AJ913" s="295"/>
      <c r="AK913" s="295"/>
      <c r="AL913" s="295"/>
      <c r="AM913" s="295"/>
      <c r="AN913" s="295"/>
      <c r="AO913" s="295"/>
      <c r="AP913" s="295"/>
      <c r="AQ913" s="295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5"/>
      <c r="CA913" s="295"/>
      <c r="CB913" s="295"/>
      <c r="CC913" s="295"/>
      <c r="CD913" s="295"/>
      <c r="CE913" s="295"/>
      <c r="CF913" s="295"/>
      <c r="CG913" s="295"/>
      <c r="CH913" s="292"/>
      <c r="CI913" s="292"/>
      <c r="CJ913" s="293"/>
    </row>
    <row r="914" spans="1:88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5"/>
      <c r="AJ914" s="295"/>
      <c r="AK914" s="295"/>
      <c r="AL914" s="295"/>
      <c r="AM914" s="295"/>
      <c r="AN914" s="295"/>
      <c r="AO914" s="295"/>
      <c r="AP914" s="295"/>
      <c r="AQ914" s="295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5"/>
      <c r="CA914" s="295"/>
      <c r="CB914" s="295"/>
      <c r="CC914" s="295"/>
      <c r="CD914" s="295"/>
      <c r="CE914" s="295"/>
      <c r="CF914" s="295"/>
      <c r="CG914" s="295"/>
      <c r="CH914" s="292"/>
      <c r="CI914" s="292"/>
      <c r="CJ914" s="293"/>
    </row>
    <row r="915" spans="1:88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5"/>
      <c r="AJ915" s="295"/>
      <c r="AK915" s="295"/>
      <c r="AL915" s="295"/>
      <c r="AM915" s="295"/>
      <c r="AN915" s="295"/>
      <c r="AO915" s="295"/>
      <c r="AP915" s="295"/>
      <c r="AQ915" s="295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5"/>
      <c r="CA915" s="295"/>
      <c r="CB915" s="295"/>
      <c r="CC915" s="295"/>
      <c r="CD915" s="295"/>
      <c r="CE915" s="295"/>
      <c r="CF915" s="295"/>
      <c r="CG915" s="295"/>
      <c r="CH915" s="292"/>
      <c r="CI915" s="292"/>
      <c r="CJ915" s="293"/>
    </row>
    <row r="916" spans="1:88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5"/>
      <c r="AJ916" s="295"/>
      <c r="AK916" s="295"/>
      <c r="AL916" s="295"/>
      <c r="AM916" s="295"/>
      <c r="AN916" s="295"/>
      <c r="AO916" s="295"/>
      <c r="AP916" s="295"/>
      <c r="AQ916" s="295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5"/>
      <c r="CA916" s="295"/>
      <c r="CB916" s="295"/>
      <c r="CC916" s="295"/>
      <c r="CD916" s="295"/>
      <c r="CE916" s="295"/>
      <c r="CF916" s="295"/>
      <c r="CG916" s="295"/>
      <c r="CH916" s="292"/>
      <c r="CI916" s="292"/>
      <c r="CJ916" s="293"/>
    </row>
    <row r="917" spans="1:88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5"/>
      <c r="AJ917" s="295"/>
      <c r="AK917" s="295"/>
      <c r="AL917" s="295"/>
      <c r="AM917" s="295"/>
      <c r="AN917" s="295"/>
      <c r="AO917" s="295"/>
      <c r="AP917" s="295"/>
      <c r="AQ917" s="295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5"/>
      <c r="CA917" s="295"/>
      <c r="CB917" s="295"/>
      <c r="CC917" s="295"/>
      <c r="CD917" s="295"/>
      <c r="CE917" s="295"/>
      <c r="CF917" s="295"/>
      <c r="CG917" s="295"/>
      <c r="CH917" s="292"/>
      <c r="CI917" s="292"/>
      <c r="CJ917" s="293"/>
    </row>
    <row r="918" spans="1:88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5"/>
      <c r="AJ918" s="295"/>
      <c r="AK918" s="295"/>
      <c r="AL918" s="295"/>
      <c r="AM918" s="295"/>
      <c r="AN918" s="295"/>
      <c r="AO918" s="295"/>
      <c r="AP918" s="295"/>
      <c r="AQ918" s="295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5"/>
      <c r="CA918" s="295"/>
      <c r="CB918" s="295"/>
      <c r="CC918" s="295"/>
      <c r="CD918" s="295"/>
      <c r="CE918" s="295"/>
      <c r="CF918" s="295"/>
      <c r="CG918" s="295"/>
      <c r="CH918" s="292"/>
      <c r="CI918" s="292"/>
      <c r="CJ918" s="293"/>
    </row>
    <row r="919" spans="1:88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5"/>
      <c r="AJ919" s="295"/>
      <c r="AK919" s="295"/>
      <c r="AL919" s="295"/>
      <c r="AM919" s="295"/>
      <c r="AN919" s="295"/>
      <c r="AO919" s="295"/>
      <c r="AP919" s="295"/>
      <c r="AQ919" s="295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5"/>
      <c r="CA919" s="295"/>
      <c r="CB919" s="295"/>
      <c r="CC919" s="295"/>
      <c r="CD919" s="295"/>
      <c r="CE919" s="295"/>
      <c r="CF919" s="295"/>
      <c r="CG919" s="295"/>
      <c r="CH919" s="292"/>
      <c r="CI919" s="292"/>
      <c r="CJ919" s="293"/>
    </row>
    <row r="920" spans="1:88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5"/>
      <c r="AJ920" s="295"/>
      <c r="AK920" s="295"/>
      <c r="AL920" s="295"/>
      <c r="AM920" s="295"/>
      <c r="AN920" s="295"/>
      <c r="AO920" s="295"/>
      <c r="AP920" s="295"/>
      <c r="AQ920" s="295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5"/>
      <c r="CA920" s="295"/>
      <c r="CB920" s="295"/>
      <c r="CC920" s="295"/>
      <c r="CD920" s="295"/>
      <c r="CE920" s="295"/>
      <c r="CF920" s="295"/>
      <c r="CG920" s="295"/>
      <c r="CH920" s="292"/>
      <c r="CI920" s="292"/>
      <c r="CJ920" s="293"/>
    </row>
    <row r="921" spans="1:88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5"/>
      <c r="AJ921" s="295"/>
      <c r="AK921" s="295"/>
      <c r="AL921" s="295"/>
      <c r="AM921" s="295"/>
      <c r="AN921" s="295"/>
      <c r="AO921" s="295"/>
      <c r="AP921" s="295"/>
      <c r="AQ921" s="295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5"/>
      <c r="CA921" s="295"/>
      <c r="CB921" s="295"/>
      <c r="CC921" s="295"/>
      <c r="CD921" s="295"/>
      <c r="CE921" s="295"/>
      <c r="CF921" s="295"/>
      <c r="CG921" s="295"/>
      <c r="CH921" s="292"/>
      <c r="CI921" s="292"/>
      <c r="CJ921" s="293"/>
    </row>
    <row r="922" spans="1:88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5"/>
      <c r="AJ922" s="295"/>
      <c r="AK922" s="295"/>
      <c r="AL922" s="295"/>
      <c r="AM922" s="295"/>
      <c r="AN922" s="295"/>
      <c r="AO922" s="295"/>
      <c r="AP922" s="295"/>
      <c r="AQ922" s="295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5"/>
      <c r="CA922" s="295"/>
      <c r="CB922" s="295"/>
      <c r="CC922" s="295"/>
      <c r="CD922" s="295"/>
      <c r="CE922" s="295"/>
      <c r="CF922" s="295"/>
      <c r="CG922" s="295"/>
      <c r="CH922" s="292"/>
      <c r="CI922" s="292"/>
      <c r="CJ922" s="293"/>
    </row>
    <row r="923" spans="1:88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5"/>
      <c r="AJ923" s="295"/>
      <c r="AK923" s="295"/>
      <c r="AL923" s="295"/>
      <c r="AM923" s="295"/>
      <c r="AN923" s="295"/>
      <c r="AO923" s="295"/>
      <c r="AP923" s="295"/>
      <c r="AQ923" s="295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5"/>
      <c r="CA923" s="295"/>
      <c r="CB923" s="295"/>
      <c r="CC923" s="295"/>
      <c r="CD923" s="295"/>
      <c r="CE923" s="295"/>
      <c r="CF923" s="295"/>
      <c r="CG923" s="295"/>
      <c r="CH923" s="292"/>
      <c r="CI923" s="292"/>
      <c r="CJ923" s="293"/>
    </row>
    <row r="924" spans="1:88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5"/>
      <c r="AJ924" s="295"/>
      <c r="AK924" s="295"/>
      <c r="AL924" s="295"/>
      <c r="AM924" s="295"/>
      <c r="AN924" s="295"/>
      <c r="AO924" s="295"/>
      <c r="AP924" s="295"/>
      <c r="AQ924" s="295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5"/>
      <c r="CA924" s="295"/>
      <c r="CB924" s="295"/>
      <c r="CC924" s="295"/>
      <c r="CD924" s="295"/>
      <c r="CE924" s="295"/>
      <c r="CF924" s="295"/>
      <c r="CG924" s="295"/>
      <c r="CH924" s="292"/>
      <c r="CI924" s="292"/>
      <c r="CJ924" s="293"/>
    </row>
    <row r="925" spans="1:88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5"/>
      <c r="AJ925" s="295"/>
      <c r="AK925" s="295"/>
      <c r="AL925" s="295"/>
      <c r="AM925" s="295"/>
      <c r="AN925" s="295"/>
      <c r="AO925" s="295"/>
      <c r="AP925" s="295"/>
      <c r="AQ925" s="295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5"/>
      <c r="CA925" s="295"/>
      <c r="CB925" s="295"/>
      <c r="CC925" s="295"/>
      <c r="CD925" s="295"/>
      <c r="CE925" s="295"/>
      <c r="CF925" s="295"/>
      <c r="CG925" s="295"/>
      <c r="CH925" s="292"/>
      <c r="CI925" s="292"/>
      <c r="CJ925" s="293"/>
    </row>
    <row r="926" spans="1:88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5"/>
      <c r="AJ926" s="295"/>
      <c r="AK926" s="295"/>
      <c r="AL926" s="295"/>
      <c r="AM926" s="295"/>
      <c r="AN926" s="295"/>
      <c r="AO926" s="295"/>
      <c r="AP926" s="295"/>
      <c r="AQ926" s="295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5"/>
      <c r="CA926" s="295"/>
      <c r="CB926" s="295"/>
      <c r="CC926" s="295"/>
      <c r="CD926" s="295"/>
      <c r="CE926" s="295"/>
      <c r="CF926" s="295"/>
      <c r="CG926" s="295"/>
      <c r="CH926" s="292"/>
      <c r="CI926" s="292"/>
      <c r="CJ926" s="293"/>
    </row>
    <row r="927" spans="1:88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5"/>
      <c r="AJ927" s="295"/>
      <c r="AK927" s="295"/>
      <c r="AL927" s="295"/>
      <c r="AM927" s="295"/>
      <c r="AN927" s="295"/>
      <c r="AO927" s="295"/>
      <c r="AP927" s="295"/>
      <c r="AQ927" s="295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5"/>
      <c r="CA927" s="295"/>
      <c r="CB927" s="295"/>
      <c r="CC927" s="295"/>
      <c r="CD927" s="295"/>
      <c r="CE927" s="295"/>
      <c r="CF927" s="295"/>
      <c r="CG927" s="295"/>
      <c r="CH927" s="292"/>
      <c r="CI927" s="292"/>
      <c r="CJ927" s="293"/>
    </row>
    <row r="928" spans="1:88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5"/>
      <c r="AJ928" s="295"/>
      <c r="AK928" s="295"/>
      <c r="AL928" s="295"/>
      <c r="AM928" s="295"/>
      <c r="AN928" s="295"/>
      <c r="AO928" s="295"/>
      <c r="AP928" s="295"/>
      <c r="AQ928" s="295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5"/>
      <c r="CA928" s="295"/>
      <c r="CB928" s="295"/>
      <c r="CC928" s="295"/>
      <c r="CD928" s="295"/>
      <c r="CE928" s="295"/>
      <c r="CF928" s="295"/>
      <c r="CG928" s="295"/>
      <c r="CH928" s="292"/>
      <c r="CI928" s="292"/>
      <c r="CJ928" s="293"/>
    </row>
    <row r="929" spans="1:88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5"/>
      <c r="AJ929" s="295"/>
      <c r="AK929" s="295"/>
      <c r="AL929" s="295"/>
      <c r="AM929" s="295"/>
      <c r="AN929" s="295"/>
      <c r="AO929" s="295"/>
      <c r="AP929" s="295"/>
      <c r="AQ929" s="295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5"/>
      <c r="CA929" s="295"/>
      <c r="CB929" s="295"/>
      <c r="CC929" s="295"/>
      <c r="CD929" s="295"/>
      <c r="CE929" s="295"/>
      <c r="CF929" s="295"/>
      <c r="CG929" s="295"/>
      <c r="CH929" s="292"/>
      <c r="CI929" s="292"/>
      <c r="CJ929" s="293"/>
    </row>
    <row r="930" spans="1:88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5"/>
      <c r="AJ930" s="295"/>
      <c r="AK930" s="295"/>
      <c r="AL930" s="295"/>
      <c r="AM930" s="295"/>
      <c r="AN930" s="295"/>
      <c r="AO930" s="295"/>
      <c r="AP930" s="295"/>
      <c r="AQ930" s="295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5"/>
      <c r="CA930" s="295"/>
      <c r="CB930" s="295"/>
      <c r="CC930" s="295"/>
      <c r="CD930" s="295"/>
      <c r="CE930" s="295"/>
      <c r="CF930" s="295"/>
      <c r="CG930" s="295"/>
      <c r="CH930" s="292"/>
      <c r="CI930" s="292"/>
      <c r="CJ930" s="293"/>
    </row>
    <row r="931" spans="1:88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5"/>
      <c r="AJ931" s="295"/>
      <c r="AK931" s="295"/>
      <c r="AL931" s="295"/>
      <c r="AM931" s="295"/>
      <c r="AN931" s="295"/>
      <c r="AO931" s="295"/>
      <c r="AP931" s="295"/>
      <c r="AQ931" s="295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5"/>
      <c r="CA931" s="295"/>
      <c r="CB931" s="295"/>
      <c r="CC931" s="295"/>
      <c r="CD931" s="295"/>
      <c r="CE931" s="295"/>
      <c r="CF931" s="295"/>
      <c r="CG931" s="295"/>
      <c r="CH931" s="292"/>
      <c r="CI931" s="292"/>
      <c r="CJ931" s="293"/>
    </row>
    <row r="932" spans="1:88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5"/>
      <c r="AJ932" s="295"/>
      <c r="AK932" s="295"/>
      <c r="AL932" s="295"/>
      <c r="AM932" s="295"/>
      <c r="AN932" s="295"/>
      <c r="AO932" s="295"/>
      <c r="AP932" s="295"/>
      <c r="AQ932" s="295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5"/>
      <c r="CA932" s="295"/>
      <c r="CB932" s="295"/>
      <c r="CC932" s="295"/>
      <c r="CD932" s="295"/>
      <c r="CE932" s="295"/>
      <c r="CF932" s="295"/>
      <c r="CG932" s="295"/>
      <c r="CH932" s="292"/>
      <c r="CI932" s="292"/>
      <c r="CJ932" s="293"/>
    </row>
    <row r="933" spans="1:88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5"/>
      <c r="AJ933" s="295"/>
      <c r="AK933" s="295"/>
      <c r="AL933" s="295"/>
      <c r="AM933" s="295"/>
      <c r="AN933" s="295"/>
      <c r="AO933" s="295"/>
      <c r="AP933" s="295"/>
      <c r="AQ933" s="295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5"/>
      <c r="CA933" s="295"/>
      <c r="CB933" s="295"/>
      <c r="CC933" s="295"/>
      <c r="CD933" s="295"/>
      <c r="CE933" s="295"/>
      <c r="CF933" s="295"/>
      <c r="CG933" s="295"/>
      <c r="CH933" s="292"/>
      <c r="CI933" s="292"/>
      <c r="CJ933" s="293"/>
    </row>
    <row r="934" spans="1:88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5"/>
      <c r="AJ934" s="295"/>
      <c r="AK934" s="295"/>
      <c r="AL934" s="295"/>
      <c r="AM934" s="295"/>
      <c r="AN934" s="295"/>
      <c r="AO934" s="295"/>
      <c r="AP934" s="295"/>
      <c r="AQ934" s="295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5"/>
      <c r="CA934" s="295"/>
      <c r="CB934" s="295"/>
      <c r="CC934" s="295"/>
      <c r="CD934" s="295"/>
      <c r="CE934" s="295"/>
      <c r="CF934" s="295"/>
      <c r="CG934" s="295"/>
      <c r="CH934" s="292"/>
      <c r="CI934" s="292"/>
      <c r="CJ934" s="293"/>
    </row>
    <row r="935" spans="1:88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5"/>
      <c r="AJ935" s="295"/>
      <c r="AK935" s="295"/>
      <c r="AL935" s="295"/>
      <c r="AM935" s="295"/>
      <c r="AN935" s="295"/>
      <c r="AO935" s="295"/>
      <c r="AP935" s="295"/>
      <c r="AQ935" s="295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5"/>
      <c r="CA935" s="295"/>
      <c r="CB935" s="295"/>
      <c r="CC935" s="295"/>
      <c r="CD935" s="295"/>
      <c r="CE935" s="295"/>
      <c r="CF935" s="295"/>
      <c r="CG935" s="295"/>
      <c r="CH935" s="292"/>
      <c r="CI935" s="292"/>
      <c r="CJ935" s="293"/>
    </row>
    <row r="936" spans="1:88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5"/>
      <c r="AJ936" s="295"/>
      <c r="AK936" s="295"/>
      <c r="AL936" s="295"/>
      <c r="AM936" s="295"/>
      <c r="AN936" s="295"/>
      <c r="AO936" s="295"/>
      <c r="AP936" s="295"/>
      <c r="AQ936" s="295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5"/>
      <c r="CA936" s="295"/>
      <c r="CB936" s="295"/>
      <c r="CC936" s="295"/>
      <c r="CD936" s="295"/>
      <c r="CE936" s="295"/>
      <c r="CF936" s="295"/>
      <c r="CG936" s="295"/>
      <c r="CH936" s="292"/>
      <c r="CI936" s="292"/>
      <c r="CJ936" s="293"/>
    </row>
    <row r="937" spans="1:88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5"/>
      <c r="AJ937" s="295"/>
      <c r="AK937" s="295"/>
      <c r="AL937" s="295"/>
      <c r="AM937" s="295"/>
      <c r="AN937" s="295"/>
      <c r="AO937" s="295"/>
      <c r="AP937" s="295"/>
      <c r="AQ937" s="295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5"/>
      <c r="CA937" s="295"/>
      <c r="CB937" s="295"/>
      <c r="CC937" s="295"/>
      <c r="CD937" s="295"/>
      <c r="CE937" s="295"/>
      <c r="CF937" s="295"/>
      <c r="CG937" s="295"/>
      <c r="CH937" s="292"/>
      <c r="CI937" s="292"/>
      <c r="CJ937" s="293"/>
    </row>
    <row r="938" spans="1:88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5"/>
      <c r="AJ938" s="295"/>
      <c r="AK938" s="295"/>
      <c r="AL938" s="295"/>
      <c r="AM938" s="295"/>
      <c r="AN938" s="295"/>
      <c r="AO938" s="295"/>
      <c r="AP938" s="295"/>
      <c r="AQ938" s="295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5"/>
      <c r="CA938" s="295"/>
      <c r="CB938" s="295"/>
      <c r="CC938" s="295"/>
      <c r="CD938" s="295"/>
      <c r="CE938" s="295"/>
      <c r="CF938" s="295"/>
      <c r="CG938" s="295"/>
      <c r="CH938" s="292"/>
      <c r="CI938" s="292"/>
      <c r="CJ938" s="293"/>
    </row>
    <row r="939" spans="1:88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5"/>
      <c r="AJ939" s="295"/>
      <c r="AK939" s="295"/>
      <c r="AL939" s="295"/>
      <c r="AM939" s="295"/>
      <c r="AN939" s="295"/>
      <c r="AO939" s="295"/>
      <c r="AP939" s="295"/>
      <c r="AQ939" s="295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5"/>
      <c r="CA939" s="295"/>
      <c r="CB939" s="295"/>
      <c r="CC939" s="295"/>
      <c r="CD939" s="295"/>
      <c r="CE939" s="295"/>
      <c r="CF939" s="295"/>
      <c r="CG939" s="295"/>
      <c r="CH939" s="292"/>
      <c r="CI939" s="292"/>
      <c r="CJ939" s="293"/>
    </row>
    <row r="940" spans="1:88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5"/>
      <c r="AJ940" s="295"/>
      <c r="AK940" s="295"/>
      <c r="AL940" s="295"/>
      <c r="AM940" s="295"/>
      <c r="AN940" s="295"/>
      <c r="AO940" s="295"/>
      <c r="AP940" s="295"/>
      <c r="AQ940" s="295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5"/>
      <c r="CA940" s="295"/>
      <c r="CB940" s="295"/>
      <c r="CC940" s="295"/>
      <c r="CD940" s="295"/>
      <c r="CE940" s="295"/>
      <c r="CF940" s="295"/>
      <c r="CG940" s="295"/>
      <c r="CH940" s="292"/>
      <c r="CI940" s="292"/>
      <c r="CJ940" s="293"/>
    </row>
    <row r="941" spans="1:88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5"/>
      <c r="AJ941" s="295"/>
      <c r="AK941" s="295"/>
      <c r="AL941" s="295"/>
      <c r="AM941" s="295"/>
      <c r="AN941" s="295"/>
      <c r="AO941" s="295"/>
      <c r="AP941" s="295"/>
      <c r="AQ941" s="295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5"/>
      <c r="CA941" s="295"/>
      <c r="CB941" s="295"/>
      <c r="CC941" s="295"/>
      <c r="CD941" s="295"/>
      <c r="CE941" s="295"/>
      <c r="CF941" s="295"/>
      <c r="CG941" s="295"/>
      <c r="CH941" s="292"/>
      <c r="CI941" s="292"/>
      <c r="CJ941" s="293"/>
    </row>
    <row r="942" spans="1:88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5"/>
      <c r="AJ942" s="295"/>
      <c r="AK942" s="295"/>
      <c r="AL942" s="295"/>
      <c r="AM942" s="295"/>
      <c r="AN942" s="295"/>
      <c r="AO942" s="295"/>
      <c r="AP942" s="295"/>
      <c r="AQ942" s="295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5"/>
      <c r="CA942" s="295"/>
      <c r="CB942" s="295"/>
      <c r="CC942" s="295"/>
      <c r="CD942" s="295"/>
      <c r="CE942" s="295"/>
      <c r="CF942" s="295"/>
      <c r="CG942" s="295"/>
      <c r="CH942" s="292"/>
      <c r="CI942" s="292"/>
      <c r="CJ942" s="293"/>
    </row>
    <row r="943" spans="1:88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5"/>
      <c r="AJ943" s="295"/>
      <c r="AK943" s="295"/>
      <c r="AL943" s="295"/>
      <c r="AM943" s="295"/>
      <c r="AN943" s="295"/>
      <c r="AO943" s="295"/>
      <c r="AP943" s="295"/>
      <c r="AQ943" s="295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5"/>
      <c r="CA943" s="295"/>
      <c r="CB943" s="295"/>
      <c r="CC943" s="295"/>
      <c r="CD943" s="295"/>
      <c r="CE943" s="295"/>
      <c r="CF943" s="295"/>
      <c r="CG943" s="295"/>
      <c r="CH943" s="292"/>
      <c r="CI943" s="292"/>
      <c r="CJ943" s="293"/>
    </row>
    <row r="944" spans="1:88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5"/>
      <c r="AJ944" s="295"/>
      <c r="AK944" s="295"/>
      <c r="AL944" s="295"/>
      <c r="AM944" s="295"/>
      <c r="AN944" s="295"/>
      <c r="AO944" s="295"/>
      <c r="AP944" s="295"/>
      <c r="AQ944" s="295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5"/>
      <c r="CA944" s="295"/>
      <c r="CB944" s="295"/>
      <c r="CC944" s="295"/>
      <c r="CD944" s="295"/>
      <c r="CE944" s="295"/>
      <c r="CF944" s="295"/>
      <c r="CG944" s="295"/>
      <c r="CH944" s="292"/>
      <c r="CI944" s="292"/>
      <c r="CJ944" s="293"/>
    </row>
    <row r="945" spans="1:88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5"/>
      <c r="AJ945" s="295"/>
      <c r="AK945" s="295"/>
      <c r="AL945" s="295"/>
      <c r="AM945" s="295"/>
      <c r="AN945" s="295"/>
      <c r="AO945" s="295"/>
      <c r="AP945" s="295"/>
      <c r="AQ945" s="295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5"/>
      <c r="CA945" s="295"/>
      <c r="CB945" s="295"/>
      <c r="CC945" s="295"/>
      <c r="CD945" s="295"/>
      <c r="CE945" s="295"/>
      <c r="CF945" s="295"/>
      <c r="CG945" s="295"/>
      <c r="CH945" s="292"/>
      <c r="CI945" s="292"/>
      <c r="CJ945" s="293"/>
    </row>
    <row r="946" spans="1:88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5"/>
      <c r="AJ946" s="295"/>
      <c r="AK946" s="295"/>
      <c r="AL946" s="295"/>
      <c r="AM946" s="295"/>
      <c r="AN946" s="295"/>
      <c r="AO946" s="295"/>
      <c r="AP946" s="295"/>
      <c r="AQ946" s="295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5"/>
      <c r="CA946" s="295"/>
      <c r="CB946" s="295"/>
      <c r="CC946" s="295"/>
      <c r="CD946" s="295"/>
      <c r="CE946" s="295"/>
      <c r="CF946" s="295"/>
      <c r="CG946" s="295"/>
      <c r="CH946" s="292"/>
      <c r="CI946" s="292"/>
      <c r="CJ946" s="293"/>
    </row>
    <row r="947" spans="1:88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5"/>
      <c r="AJ947" s="295"/>
      <c r="AK947" s="295"/>
      <c r="AL947" s="295"/>
      <c r="AM947" s="295"/>
      <c r="AN947" s="295"/>
      <c r="AO947" s="295"/>
      <c r="AP947" s="295"/>
      <c r="AQ947" s="295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5"/>
      <c r="CA947" s="295"/>
      <c r="CB947" s="295"/>
      <c r="CC947" s="295"/>
      <c r="CD947" s="295"/>
      <c r="CE947" s="295"/>
      <c r="CF947" s="295"/>
      <c r="CG947" s="295"/>
      <c r="CH947" s="292"/>
      <c r="CI947" s="292"/>
      <c r="CJ947" s="293"/>
    </row>
    <row r="948" spans="1:88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5"/>
      <c r="AJ948" s="295"/>
      <c r="AK948" s="295"/>
      <c r="AL948" s="295"/>
      <c r="AM948" s="295"/>
      <c r="AN948" s="295"/>
      <c r="AO948" s="295"/>
      <c r="AP948" s="295"/>
      <c r="AQ948" s="295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5"/>
      <c r="CA948" s="295"/>
      <c r="CB948" s="295"/>
      <c r="CC948" s="295"/>
      <c r="CD948" s="295"/>
      <c r="CE948" s="295"/>
      <c r="CF948" s="295"/>
      <c r="CG948" s="295"/>
      <c r="CH948" s="292"/>
      <c r="CI948" s="292"/>
      <c r="CJ948" s="293"/>
    </row>
    <row r="949" spans="1:88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5"/>
      <c r="AJ949" s="295"/>
      <c r="AK949" s="295"/>
      <c r="AL949" s="295"/>
      <c r="AM949" s="295"/>
      <c r="AN949" s="295"/>
      <c r="AO949" s="295"/>
      <c r="AP949" s="295"/>
      <c r="AQ949" s="295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5"/>
      <c r="CA949" s="295"/>
      <c r="CB949" s="295"/>
      <c r="CC949" s="295"/>
      <c r="CD949" s="295"/>
      <c r="CE949" s="295"/>
      <c r="CF949" s="295"/>
      <c r="CG949" s="295"/>
      <c r="CH949" s="292"/>
      <c r="CI949" s="292"/>
      <c r="CJ949" s="293"/>
    </row>
    <row r="950" spans="1:88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5"/>
      <c r="AJ950" s="295"/>
      <c r="AK950" s="295"/>
      <c r="AL950" s="295"/>
      <c r="AM950" s="295"/>
      <c r="AN950" s="295"/>
      <c r="AO950" s="295"/>
      <c r="AP950" s="295"/>
      <c r="AQ950" s="295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5"/>
      <c r="CA950" s="295"/>
      <c r="CB950" s="295"/>
      <c r="CC950" s="295"/>
      <c r="CD950" s="295"/>
      <c r="CE950" s="295"/>
      <c r="CF950" s="295"/>
      <c r="CG950" s="295"/>
      <c r="CH950" s="292"/>
      <c r="CI950" s="292"/>
      <c r="CJ950" s="293"/>
    </row>
    <row r="951" spans="1:88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5"/>
      <c r="AJ951" s="295"/>
      <c r="AK951" s="295"/>
      <c r="AL951" s="295"/>
      <c r="AM951" s="295"/>
      <c r="AN951" s="295"/>
      <c r="AO951" s="295"/>
      <c r="AP951" s="295"/>
      <c r="AQ951" s="295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5"/>
      <c r="CA951" s="295"/>
      <c r="CB951" s="295"/>
      <c r="CC951" s="295"/>
      <c r="CD951" s="295"/>
      <c r="CE951" s="295"/>
      <c r="CF951" s="295"/>
      <c r="CG951" s="295"/>
      <c r="CH951" s="292"/>
      <c r="CI951" s="292"/>
      <c r="CJ951" s="293"/>
    </row>
    <row r="952" spans="1:88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5"/>
      <c r="AJ952" s="295"/>
      <c r="AK952" s="295"/>
      <c r="AL952" s="295"/>
      <c r="AM952" s="295"/>
      <c r="AN952" s="295"/>
      <c r="AO952" s="295"/>
      <c r="AP952" s="295"/>
      <c r="AQ952" s="295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5"/>
      <c r="CA952" s="295"/>
      <c r="CB952" s="295"/>
      <c r="CC952" s="295"/>
      <c r="CD952" s="295"/>
      <c r="CE952" s="295"/>
      <c r="CF952" s="295"/>
      <c r="CG952" s="295"/>
      <c r="CH952" s="292"/>
      <c r="CI952" s="292"/>
      <c r="CJ952" s="293"/>
    </row>
    <row r="953" spans="1:88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5"/>
      <c r="AJ953" s="295"/>
      <c r="AK953" s="295"/>
      <c r="AL953" s="295"/>
      <c r="AM953" s="295"/>
      <c r="AN953" s="295"/>
      <c r="AO953" s="295"/>
      <c r="AP953" s="295"/>
      <c r="AQ953" s="295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5"/>
      <c r="CA953" s="295"/>
      <c r="CB953" s="295"/>
      <c r="CC953" s="295"/>
      <c r="CD953" s="295"/>
      <c r="CE953" s="295"/>
      <c r="CF953" s="295"/>
      <c r="CG953" s="295"/>
      <c r="CH953" s="292"/>
      <c r="CI953" s="292"/>
      <c r="CJ953" s="293"/>
    </row>
    <row r="954" spans="1:88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5"/>
      <c r="AJ954" s="295"/>
      <c r="AK954" s="295"/>
      <c r="AL954" s="295"/>
      <c r="AM954" s="295"/>
      <c r="AN954" s="295"/>
      <c r="AO954" s="295"/>
      <c r="AP954" s="295"/>
      <c r="AQ954" s="295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5"/>
      <c r="CA954" s="295"/>
      <c r="CB954" s="295"/>
      <c r="CC954" s="295"/>
      <c r="CD954" s="295"/>
      <c r="CE954" s="295"/>
      <c r="CF954" s="295"/>
      <c r="CG954" s="295"/>
      <c r="CH954" s="292"/>
      <c r="CI954" s="292"/>
      <c r="CJ954" s="293"/>
    </row>
    <row r="955" spans="1:88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5"/>
      <c r="AJ955" s="295"/>
      <c r="AK955" s="295"/>
      <c r="AL955" s="295"/>
      <c r="AM955" s="295"/>
      <c r="AN955" s="295"/>
      <c r="AO955" s="295"/>
      <c r="AP955" s="295"/>
      <c r="AQ955" s="295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5"/>
      <c r="CA955" s="295"/>
      <c r="CB955" s="295"/>
      <c r="CC955" s="295"/>
      <c r="CD955" s="295"/>
      <c r="CE955" s="295"/>
      <c r="CF955" s="295"/>
      <c r="CG955" s="295"/>
      <c r="CH955" s="292"/>
      <c r="CI955" s="292"/>
      <c r="CJ955" s="293"/>
    </row>
    <row r="956" spans="1:88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5"/>
      <c r="AJ956" s="295"/>
      <c r="AK956" s="295"/>
      <c r="AL956" s="295"/>
      <c r="AM956" s="295"/>
      <c r="AN956" s="295"/>
      <c r="AO956" s="295"/>
      <c r="AP956" s="295"/>
      <c r="AQ956" s="295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5"/>
      <c r="CA956" s="295"/>
      <c r="CB956" s="295"/>
      <c r="CC956" s="295"/>
      <c r="CD956" s="295"/>
      <c r="CE956" s="295"/>
      <c r="CF956" s="295"/>
      <c r="CG956" s="295"/>
      <c r="CH956" s="292"/>
      <c r="CI956" s="292"/>
      <c r="CJ956" s="293"/>
    </row>
    <row r="957" spans="1:88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5"/>
      <c r="AJ957" s="295"/>
      <c r="AK957" s="295"/>
      <c r="AL957" s="295"/>
      <c r="AM957" s="295"/>
      <c r="AN957" s="295"/>
      <c r="AO957" s="295"/>
      <c r="AP957" s="295"/>
      <c r="AQ957" s="295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5"/>
      <c r="CA957" s="295"/>
      <c r="CB957" s="295"/>
      <c r="CC957" s="295"/>
      <c r="CD957" s="295"/>
      <c r="CE957" s="295"/>
      <c r="CF957" s="295"/>
      <c r="CG957" s="295"/>
      <c r="CH957" s="292"/>
      <c r="CI957" s="292"/>
      <c r="CJ957" s="293"/>
    </row>
    <row r="958" spans="1:88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5"/>
      <c r="AJ958" s="295"/>
      <c r="AK958" s="295"/>
      <c r="AL958" s="295"/>
      <c r="AM958" s="295"/>
      <c r="AN958" s="295"/>
      <c r="AO958" s="295"/>
      <c r="AP958" s="295"/>
      <c r="AQ958" s="295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5"/>
      <c r="CA958" s="295"/>
      <c r="CB958" s="295"/>
      <c r="CC958" s="295"/>
      <c r="CD958" s="295"/>
      <c r="CE958" s="295"/>
      <c r="CF958" s="295"/>
      <c r="CG958" s="295"/>
      <c r="CH958" s="292"/>
      <c r="CI958" s="292"/>
      <c r="CJ958" s="293"/>
    </row>
    <row r="959" spans="1:88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5"/>
      <c r="AJ959" s="295"/>
      <c r="AK959" s="295"/>
      <c r="AL959" s="295"/>
      <c r="AM959" s="295"/>
      <c r="AN959" s="295"/>
      <c r="AO959" s="295"/>
      <c r="AP959" s="295"/>
      <c r="AQ959" s="295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5"/>
      <c r="CA959" s="295"/>
      <c r="CB959" s="295"/>
      <c r="CC959" s="295"/>
      <c r="CD959" s="295"/>
      <c r="CE959" s="295"/>
      <c r="CF959" s="295"/>
      <c r="CG959" s="295"/>
      <c r="CH959" s="292"/>
      <c r="CI959" s="292"/>
      <c r="CJ959" s="293"/>
    </row>
    <row r="960" spans="1:88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5"/>
      <c r="AJ960" s="295"/>
      <c r="AK960" s="295"/>
      <c r="AL960" s="295"/>
      <c r="AM960" s="295"/>
      <c r="AN960" s="295"/>
      <c r="AO960" s="295"/>
      <c r="AP960" s="295"/>
      <c r="AQ960" s="295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5"/>
      <c r="CA960" s="295"/>
      <c r="CB960" s="295"/>
      <c r="CC960" s="295"/>
      <c r="CD960" s="295"/>
      <c r="CE960" s="295"/>
      <c r="CF960" s="295"/>
      <c r="CG960" s="295"/>
      <c r="CH960" s="292"/>
      <c r="CI960" s="292"/>
      <c r="CJ960" s="293"/>
    </row>
    <row r="961" spans="1:88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5"/>
      <c r="AJ961" s="295"/>
      <c r="AK961" s="295"/>
      <c r="AL961" s="295"/>
      <c r="AM961" s="295"/>
      <c r="AN961" s="295"/>
      <c r="AO961" s="295"/>
      <c r="AP961" s="295"/>
      <c r="AQ961" s="295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5"/>
      <c r="CA961" s="295"/>
      <c r="CB961" s="295"/>
      <c r="CC961" s="295"/>
      <c r="CD961" s="295"/>
      <c r="CE961" s="295"/>
      <c r="CF961" s="295"/>
      <c r="CG961" s="295"/>
      <c r="CH961" s="292"/>
      <c r="CI961" s="292"/>
      <c r="CJ961" s="293"/>
    </row>
    <row r="962" spans="1:88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5"/>
      <c r="AJ962" s="295"/>
      <c r="AK962" s="295"/>
      <c r="AL962" s="295"/>
      <c r="AM962" s="295"/>
      <c r="AN962" s="295"/>
      <c r="AO962" s="295"/>
      <c r="AP962" s="295"/>
      <c r="AQ962" s="295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5"/>
      <c r="CA962" s="295"/>
      <c r="CB962" s="295"/>
      <c r="CC962" s="295"/>
      <c r="CD962" s="295"/>
      <c r="CE962" s="295"/>
      <c r="CF962" s="295"/>
      <c r="CG962" s="295"/>
      <c r="CH962" s="292"/>
      <c r="CI962" s="292"/>
      <c r="CJ962" s="293"/>
    </row>
    <row r="963" spans="1:88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5"/>
      <c r="AJ963" s="295"/>
      <c r="AK963" s="295"/>
      <c r="AL963" s="295"/>
      <c r="AM963" s="295"/>
      <c r="AN963" s="295"/>
      <c r="AO963" s="295"/>
      <c r="AP963" s="295"/>
      <c r="AQ963" s="295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5"/>
      <c r="CA963" s="295"/>
      <c r="CB963" s="295"/>
      <c r="CC963" s="295"/>
      <c r="CD963" s="295"/>
      <c r="CE963" s="295"/>
      <c r="CF963" s="295"/>
      <c r="CG963" s="295"/>
      <c r="CH963" s="292"/>
      <c r="CI963" s="292"/>
      <c r="CJ963" s="293"/>
    </row>
    <row r="964" spans="1:88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5"/>
      <c r="AJ964" s="295"/>
      <c r="AK964" s="295"/>
      <c r="AL964" s="295"/>
      <c r="AM964" s="295"/>
      <c r="AN964" s="295"/>
      <c r="AO964" s="295"/>
      <c r="AP964" s="295"/>
      <c r="AQ964" s="295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5"/>
      <c r="CA964" s="295"/>
      <c r="CB964" s="295"/>
      <c r="CC964" s="295"/>
      <c r="CD964" s="295"/>
      <c r="CE964" s="295"/>
      <c r="CF964" s="295"/>
      <c r="CG964" s="295"/>
      <c r="CH964" s="292"/>
      <c r="CI964" s="292"/>
      <c r="CJ964" s="293"/>
    </row>
    <row r="965" spans="1:88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5"/>
      <c r="AJ965" s="295"/>
      <c r="AK965" s="295"/>
      <c r="AL965" s="295"/>
      <c r="AM965" s="295"/>
      <c r="AN965" s="295"/>
      <c r="AO965" s="295"/>
      <c r="AP965" s="295"/>
      <c r="AQ965" s="295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5"/>
      <c r="CA965" s="295"/>
      <c r="CB965" s="295"/>
      <c r="CC965" s="295"/>
      <c r="CD965" s="295"/>
      <c r="CE965" s="295"/>
      <c r="CF965" s="295"/>
      <c r="CG965" s="295"/>
      <c r="CH965" s="292"/>
      <c r="CI965" s="292"/>
      <c r="CJ965" s="293"/>
    </row>
    <row r="966" spans="1:88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5"/>
      <c r="AJ966" s="295"/>
      <c r="AK966" s="295"/>
      <c r="AL966" s="295"/>
      <c r="AM966" s="295"/>
      <c r="AN966" s="295"/>
      <c r="AO966" s="295"/>
      <c r="AP966" s="295"/>
      <c r="AQ966" s="295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5"/>
      <c r="CA966" s="295"/>
      <c r="CB966" s="295"/>
      <c r="CC966" s="295"/>
      <c r="CD966" s="295"/>
      <c r="CE966" s="295"/>
      <c r="CF966" s="295"/>
      <c r="CG966" s="295"/>
      <c r="CH966" s="292"/>
      <c r="CI966" s="292"/>
      <c r="CJ966" s="293"/>
    </row>
    <row r="967" spans="1:88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5"/>
      <c r="AJ967" s="295"/>
      <c r="AK967" s="295"/>
      <c r="AL967" s="295"/>
      <c r="AM967" s="295"/>
      <c r="AN967" s="295"/>
      <c r="AO967" s="295"/>
      <c r="AP967" s="295"/>
      <c r="AQ967" s="295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5"/>
      <c r="CA967" s="295"/>
      <c r="CB967" s="295"/>
      <c r="CC967" s="295"/>
      <c r="CD967" s="295"/>
      <c r="CE967" s="295"/>
      <c r="CF967" s="295"/>
      <c r="CG967" s="295"/>
      <c r="CH967" s="292"/>
      <c r="CI967" s="292"/>
      <c r="CJ967" s="293"/>
    </row>
    <row r="968" spans="1:88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5"/>
      <c r="AJ968" s="295"/>
      <c r="AK968" s="295"/>
      <c r="AL968" s="295"/>
      <c r="AM968" s="295"/>
      <c r="AN968" s="295"/>
      <c r="AO968" s="295"/>
      <c r="AP968" s="295"/>
      <c r="AQ968" s="295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5"/>
      <c r="CA968" s="295"/>
      <c r="CB968" s="295"/>
      <c r="CC968" s="295"/>
      <c r="CD968" s="295"/>
      <c r="CE968" s="295"/>
      <c r="CF968" s="295"/>
      <c r="CG968" s="295"/>
      <c r="CH968" s="292"/>
      <c r="CI968" s="292"/>
      <c r="CJ968" s="293"/>
    </row>
    <row r="969" spans="1:88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5"/>
      <c r="AJ969" s="295"/>
      <c r="AK969" s="295"/>
      <c r="AL969" s="295"/>
      <c r="AM969" s="295"/>
      <c r="AN969" s="295"/>
      <c r="AO969" s="295"/>
      <c r="AP969" s="295"/>
      <c r="AQ969" s="295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5"/>
      <c r="CA969" s="295"/>
      <c r="CB969" s="295"/>
      <c r="CC969" s="295"/>
      <c r="CD969" s="295"/>
      <c r="CE969" s="295"/>
      <c r="CF969" s="295"/>
      <c r="CG969" s="295"/>
      <c r="CH969" s="292"/>
      <c r="CI969" s="292"/>
      <c r="CJ969" s="293"/>
    </row>
    <row r="970" spans="1:88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5"/>
      <c r="AJ970" s="295"/>
      <c r="AK970" s="295"/>
      <c r="AL970" s="295"/>
      <c r="AM970" s="295"/>
      <c r="AN970" s="295"/>
      <c r="AO970" s="295"/>
      <c r="AP970" s="295"/>
      <c r="AQ970" s="295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5"/>
      <c r="CA970" s="295"/>
      <c r="CB970" s="295"/>
      <c r="CC970" s="295"/>
      <c r="CD970" s="295"/>
      <c r="CE970" s="295"/>
      <c r="CF970" s="295"/>
      <c r="CG970" s="295"/>
      <c r="CH970" s="292"/>
      <c r="CI970" s="292"/>
      <c r="CJ970" s="293"/>
    </row>
    <row r="971" spans="1:88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5"/>
      <c r="AJ971" s="295"/>
      <c r="AK971" s="295"/>
      <c r="AL971" s="295"/>
      <c r="AM971" s="295"/>
      <c r="AN971" s="295"/>
      <c r="AO971" s="295"/>
      <c r="AP971" s="295"/>
      <c r="AQ971" s="295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5"/>
      <c r="CA971" s="295"/>
      <c r="CB971" s="295"/>
      <c r="CC971" s="295"/>
      <c r="CD971" s="295"/>
      <c r="CE971" s="295"/>
      <c r="CF971" s="295"/>
      <c r="CG971" s="295"/>
      <c r="CH971" s="292"/>
      <c r="CI971" s="292"/>
      <c r="CJ971" s="293"/>
    </row>
    <row r="972" spans="1:88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5"/>
      <c r="AJ972" s="295"/>
      <c r="AK972" s="295"/>
      <c r="AL972" s="295"/>
      <c r="AM972" s="295"/>
      <c r="AN972" s="295"/>
      <c r="AO972" s="295"/>
      <c r="AP972" s="295"/>
      <c r="AQ972" s="295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5"/>
      <c r="CA972" s="295"/>
      <c r="CB972" s="295"/>
      <c r="CC972" s="295"/>
      <c r="CD972" s="295"/>
      <c r="CE972" s="295"/>
      <c r="CF972" s="295"/>
      <c r="CG972" s="295"/>
      <c r="CH972" s="292"/>
      <c r="CI972" s="292"/>
      <c r="CJ972" s="293"/>
    </row>
    <row r="973" spans="1:88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5"/>
      <c r="AJ973" s="295"/>
      <c r="AK973" s="295"/>
      <c r="AL973" s="295"/>
      <c r="AM973" s="295"/>
      <c r="AN973" s="295"/>
      <c r="AO973" s="295"/>
      <c r="AP973" s="295"/>
      <c r="AQ973" s="295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5"/>
      <c r="CA973" s="295"/>
      <c r="CB973" s="295"/>
      <c r="CC973" s="295"/>
      <c r="CD973" s="295"/>
      <c r="CE973" s="295"/>
      <c r="CF973" s="295"/>
      <c r="CG973" s="295"/>
      <c r="CH973" s="292"/>
      <c r="CI973" s="292"/>
      <c r="CJ973" s="293"/>
    </row>
    <row r="974" spans="1:88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5"/>
      <c r="AJ974" s="295"/>
      <c r="AK974" s="295"/>
      <c r="AL974" s="295"/>
      <c r="AM974" s="295"/>
      <c r="AN974" s="295"/>
      <c r="AO974" s="295"/>
      <c r="AP974" s="295"/>
      <c r="AQ974" s="295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5"/>
      <c r="CA974" s="295"/>
      <c r="CB974" s="295"/>
      <c r="CC974" s="295"/>
      <c r="CD974" s="295"/>
      <c r="CE974" s="295"/>
      <c r="CF974" s="295"/>
      <c r="CG974" s="295"/>
      <c r="CH974" s="292"/>
      <c r="CI974" s="292"/>
      <c r="CJ974" s="293"/>
    </row>
    <row r="975" spans="1:88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5"/>
      <c r="AJ975" s="295"/>
      <c r="AK975" s="295"/>
      <c r="AL975" s="295"/>
      <c r="AM975" s="295"/>
      <c r="AN975" s="295"/>
      <c r="AO975" s="295"/>
      <c r="AP975" s="295"/>
      <c r="AQ975" s="295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5"/>
      <c r="CA975" s="295"/>
      <c r="CB975" s="295"/>
      <c r="CC975" s="295"/>
      <c r="CD975" s="295"/>
      <c r="CE975" s="295"/>
      <c r="CF975" s="295"/>
      <c r="CG975" s="295"/>
      <c r="CH975" s="292"/>
      <c r="CI975" s="292"/>
      <c r="CJ975" s="293"/>
    </row>
    <row r="976" spans="1:88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5"/>
      <c r="AJ976" s="295"/>
      <c r="AK976" s="295"/>
      <c r="AL976" s="295"/>
      <c r="AM976" s="295"/>
      <c r="AN976" s="295"/>
      <c r="AO976" s="295"/>
      <c r="AP976" s="295"/>
      <c r="AQ976" s="295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5"/>
      <c r="CA976" s="295"/>
      <c r="CB976" s="295"/>
      <c r="CC976" s="295"/>
      <c r="CD976" s="295"/>
      <c r="CE976" s="295"/>
      <c r="CF976" s="295"/>
      <c r="CG976" s="295"/>
      <c r="CH976" s="292"/>
      <c r="CI976" s="292"/>
      <c r="CJ976" s="293"/>
    </row>
    <row r="977" spans="1:88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5"/>
      <c r="AJ977" s="295"/>
      <c r="AK977" s="295"/>
      <c r="AL977" s="295"/>
      <c r="AM977" s="295"/>
      <c r="AN977" s="295"/>
      <c r="AO977" s="295"/>
      <c r="AP977" s="295"/>
      <c r="AQ977" s="295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5"/>
      <c r="CA977" s="295"/>
      <c r="CB977" s="295"/>
      <c r="CC977" s="295"/>
      <c r="CD977" s="295"/>
      <c r="CE977" s="295"/>
      <c r="CF977" s="295"/>
      <c r="CG977" s="295"/>
      <c r="CH977" s="292"/>
      <c r="CI977" s="292"/>
      <c r="CJ977" s="293"/>
    </row>
    <row r="978" spans="1:88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5"/>
      <c r="AJ978" s="295"/>
      <c r="AK978" s="295"/>
      <c r="AL978" s="295"/>
      <c r="AM978" s="295"/>
      <c r="AN978" s="295"/>
      <c r="AO978" s="295"/>
      <c r="AP978" s="295"/>
      <c r="AQ978" s="295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5"/>
      <c r="CA978" s="295"/>
      <c r="CB978" s="295"/>
      <c r="CC978" s="295"/>
      <c r="CD978" s="295"/>
      <c r="CE978" s="295"/>
      <c r="CF978" s="295"/>
      <c r="CG978" s="295"/>
      <c r="CH978" s="292"/>
      <c r="CI978" s="292"/>
      <c r="CJ978" s="293"/>
    </row>
    <row r="979" spans="1:88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5"/>
      <c r="AJ979" s="295"/>
      <c r="AK979" s="295"/>
      <c r="AL979" s="295"/>
      <c r="AM979" s="295"/>
      <c r="AN979" s="295"/>
      <c r="AO979" s="295"/>
      <c r="AP979" s="295"/>
      <c r="AQ979" s="295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5"/>
      <c r="CA979" s="295"/>
      <c r="CB979" s="295"/>
      <c r="CC979" s="295"/>
      <c r="CD979" s="295"/>
      <c r="CE979" s="295"/>
      <c r="CF979" s="295"/>
      <c r="CG979" s="295"/>
      <c r="CH979" s="292"/>
      <c r="CI979" s="292"/>
      <c r="CJ979" s="293"/>
    </row>
    <row r="980" spans="1:88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5"/>
      <c r="AJ980" s="295"/>
      <c r="AK980" s="295"/>
      <c r="AL980" s="295"/>
      <c r="AM980" s="295"/>
      <c r="AN980" s="295"/>
      <c r="AO980" s="295"/>
      <c r="AP980" s="295"/>
      <c r="AQ980" s="295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5"/>
      <c r="CA980" s="295"/>
      <c r="CB980" s="295"/>
      <c r="CC980" s="295"/>
      <c r="CD980" s="295"/>
      <c r="CE980" s="295"/>
      <c r="CF980" s="295"/>
      <c r="CG980" s="295"/>
      <c r="CH980" s="292"/>
      <c r="CI980" s="292"/>
      <c r="CJ980" s="293"/>
    </row>
    <row r="981" spans="1:88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5"/>
      <c r="AJ981" s="295"/>
      <c r="AK981" s="295"/>
      <c r="AL981" s="295"/>
      <c r="AM981" s="295"/>
      <c r="AN981" s="295"/>
      <c r="AO981" s="295"/>
      <c r="AP981" s="295"/>
      <c r="AQ981" s="295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5"/>
      <c r="CA981" s="295"/>
      <c r="CB981" s="295"/>
      <c r="CC981" s="295"/>
      <c r="CD981" s="295"/>
      <c r="CE981" s="295"/>
      <c r="CF981" s="295"/>
      <c r="CG981" s="295"/>
      <c r="CH981" s="292"/>
      <c r="CI981" s="292"/>
      <c r="CJ981" s="293"/>
    </row>
    <row r="982" spans="1:88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5"/>
      <c r="AJ982" s="295"/>
      <c r="AK982" s="295"/>
      <c r="AL982" s="295"/>
      <c r="AM982" s="295"/>
      <c r="AN982" s="295"/>
      <c r="AO982" s="295"/>
      <c r="AP982" s="295"/>
      <c r="AQ982" s="295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5"/>
      <c r="CA982" s="295"/>
      <c r="CB982" s="295"/>
      <c r="CC982" s="295"/>
      <c r="CD982" s="295"/>
      <c r="CE982" s="295"/>
      <c r="CF982" s="295"/>
      <c r="CG982" s="295"/>
      <c r="CH982" s="292"/>
      <c r="CI982" s="292"/>
      <c r="CJ982" s="293"/>
    </row>
    <row r="983" spans="1:88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5"/>
      <c r="AJ983" s="295"/>
      <c r="AK983" s="295"/>
      <c r="AL983" s="295"/>
      <c r="AM983" s="295"/>
      <c r="AN983" s="295"/>
      <c r="AO983" s="295"/>
      <c r="AP983" s="295"/>
      <c r="AQ983" s="295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5"/>
      <c r="CA983" s="295"/>
      <c r="CB983" s="295"/>
      <c r="CC983" s="295"/>
      <c r="CD983" s="295"/>
      <c r="CE983" s="295"/>
      <c r="CF983" s="295"/>
      <c r="CG983" s="295"/>
      <c r="CH983" s="292"/>
      <c r="CI983" s="292"/>
      <c r="CJ983" s="293"/>
    </row>
    <row r="984" spans="1:88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5"/>
      <c r="AJ984" s="295"/>
      <c r="AK984" s="295"/>
      <c r="AL984" s="295"/>
      <c r="AM984" s="295"/>
      <c r="AN984" s="295"/>
      <c r="AO984" s="295"/>
      <c r="AP984" s="295"/>
      <c r="AQ984" s="295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5"/>
      <c r="CA984" s="295"/>
      <c r="CB984" s="295"/>
      <c r="CC984" s="295"/>
      <c r="CD984" s="295"/>
      <c r="CE984" s="295"/>
      <c r="CF984" s="295"/>
      <c r="CG984" s="295"/>
      <c r="CH984" s="292"/>
      <c r="CI984" s="292"/>
      <c r="CJ984" s="293"/>
    </row>
    <row r="985" spans="1:88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5"/>
      <c r="AJ985" s="295"/>
      <c r="AK985" s="295"/>
      <c r="AL985" s="295"/>
      <c r="AM985" s="295"/>
      <c r="AN985" s="295"/>
      <c r="AO985" s="295"/>
      <c r="AP985" s="295"/>
      <c r="AQ985" s="295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5"/>
      <c r="CA985" s="295"/>
      <c r="CB985" s="295"/>
      <c r="CC985" s="295"/>
      <c r="CD985" s="295"/>
      <c r="CE985" s="295"/>
      <c r="CF985" s="295"/>
      <c r="CG985" s="295"/>
      <c r="CH985" s="292"/>
      <c r="CI985" s="292"/>
      <c r="CJ985" s="293"/>
    </row>
    <row r="986" spans="1:88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5"/>
      <c r="AJ986" s="295"/>
      <c r="AK986" s="295"/>
      <c r="AL986" s="295"/>
      <c r="AM986" s="295"/>
      <c r="AN986" s="295"/>
      <c r="AO986" s="295"/>
      <c r="AP986" s="295"/>
      <c r="AQ986" s="295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5"/>
      <c r="CA986" s="295"/>
      <c r="CB986" s="295"/>
      <c r="CC986" s="295"/>
      <c r="CD986" s="295"/>
      <c r="CE986" s="295"/>
      <c r="CF986" s="295"/>
      <c r="CG986" s="295"/>
      <c r="CH986" s="292"/>
      <c r="CI986" s="292"/>
      <c r="CJ986" s="293"/>
    </row>
    <row r="987" spans="1:88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5"/>
      <c r="AJ987" s="295"/>
      <c r="AK987" s="295"/>
      <c r="AL987" s="295"/>
      <c r="AM987" s="295"/>
      <c r="AN987" s="295"/>
      <c r="AO987" s="295"/>
      <c r="AP987" s="295"/>
      <c r="AQ987" s="295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5"/>
      <c r="CA987" s="295"/>
      <c r="CB987" s="295"/>
      <c r="CC987" s="295"/>
      <c r="CD987" s="295"/>
      <c r="CE987" s="295"/>
      <c r="CF987" s="295"/>
      <c r="CG987" s="295"/>
      <c r="CH987" s="292"/>
      <c r="CI987" s="292"/>
      <c r="CJ987" s="293"/>
    </row>
    <row r="988" spans="1:88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5"/>
      <c r="AJ988" s="295"/>
      <c r="AK988" s="295"/>
      <c r="AL988" s="295"/>
      <c r="AM988" s="295"/>
      <c r="AN988" s="295"/>
      <c r="AO988" s="295"/>
      <c r="AP988" s="295"/>
      <c r="AQ988" s="295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5"/>
      <c r="CA988" s="295"/>
      <c r="CB988" s="295"/>
      <c r="CC988" s="295"/>
      <c r="CD988" s="295"/>
      <c r="CE988" s="295"/>
      <c r="CF988" s="295"/>
      <c r="CG988" s="295"/>
      <c r="CH988" s="292"/>
      <c r="CI988" s="292"/>
      <c r="CJ988" s="293"/>
    </row>
    <row r="989" spans="1:88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5"/>
      <c r="AJ989" s="295"/>
      <c r="AK989" s="295"/>
      <c r="AL989" s="295"/>
      <c r="AM989" s="295"/>
      <c r="AN989" s="295"/>
      <c r="AO989" s="295"/>
      <c r="AP989" s="295"/>
      <c r="AQ989" s="295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5"/>
      <c r="CA989" s="295"/>
      <c r="CB989" s="295"/>
      <c r="CC989" s="295"/>
      <c r="CD989" s="295"/>
      <c r="CE989" s="295"/>
      <c r="CF989" s="295"/>
      <c r="CG989" s="295"/>
      <c r="CH989" s="292"/>
      <c r="CI989" s="292"/>
      <c r="CJ989" s="293"/>
    </row>
    <row r="990" spans="1:88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5"/>
      <c r="AJ990" s="295"/>
      <c r="AK990" s="295"/>
      <c r="AL990" s="295"/>
      <c r="AM990" s="295"/>
      <c r="AN990" s="295"/>
      <c r="AO990" s="295"/>
      <c r="AP990" s="295"/>
      <c r="AQ990" s="295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5"/>
      <c r="CA990" s="295"/>
      <c r="CB990" s="295"/>
      <c r="CC990" s="295"/>
      <c r="CD990" s="295"/>
      <c r="CE990" s="295"/>
      <c r="CF990" s="295"/>
      <c r="CG990" s="295"/>
      <c r="CH990" s="292"/>
      <c r="CI990" s="292"/>
      <c r="CJ990" s="293"/>
    </row>
    <row r="991" spans="1:88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5"/>
      <c r="AJ991" s="295"/>
      <c r="AK991" s="295"/>
      <c r="AL991" s="295"/>
      <c r="AM991" s="295"/>
      <c r="AN991" s="295"/>
      <c r="AO991" s="295"/>
      <c r="AP991" s="295"/>
      <c r="AQ991" s="295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5"/>
      <c r="CA991" s="295"/>
      <c r="CB991" s="295"/>
      <c r="CC991" s="295"/>
      <c r="CD991" s="295"/>
      <c r="CE991" s="295"/>
      <c r="CF991" s="295"/>
      <c r="CG991" s="295"/>
      <c r="CH991" s="292"/>
      <c r="CI991" s="292"/>
      <c r="CJ991" s="293"/>
    </row>
    <row r="992" spans="1:88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5"/>
      <c r="AJ992" s="295"/>
      <c r="AK992" s="295"/>
      <c r="AL992" s="295"/>
      <c r="AM992" s="295"/>
      <c r="AN992" s="295"/>
      <c r="AO992" s="295"/>
      <c r="AP992" s="295"/>
      <c r="AQ992" s="295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5"/>
      <c r="CA992" s="295"/>
      <c r="CB992" s="295"/>
      <c r="CC992" s="295"/>
      <c r="CD992" s="295"/>
      <c r="CE992" s="295"/>
      <c r="CF992" s="295"/>
      <c r="CG992" s="295"/>
      <c r="CH992" s="292"/>
      <c r="CI992" s="292"/>
      <c r="CJ992" s="293"/>
    </row>
    <row r="993" spans="1:88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5"/>
      <c r="AJ993" s="295"/>
      <c r="AK993" s="295"/>
      <c r="AL993" s="295"/>
      <c r="AM993" s="295"/>
      <c r="AN993" s="295"/>
      <c r="AO993" s="295"/>
      <c r="AP993" s="295"/>
      <c r="AQ993" s="295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5"/>
      <c r="CA993" s="295"/>
      <c r="CB993" s="295"/>
      <c r="CC993" s="295"/>
      <c r="CD993" s="295"/>
      <c r="CE993" s="295"/>
      <c r="CF993" s="295"/>
      <c r="CG993" s="295"/>
      <c r="CH993" s="292"/>
      <c r="CI993" s="292"/>
      <c r="CJ993" s="293"/>
    </row>
    <row r="994" spans="1:88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5"/>
      <c r="AJ994" s="295"/>
      <c r="AK994" s="295"/>
      <c r="AL994" s="295"/>
      <c r="AM994" s="295"/>
      <c r="AN994" s="295"/>
      <c r="AO994" s="295"/>
      <c r="AP994" s="295"/>
      <c r="AQ994" s="295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5"/>
      <c r="CA994" s="295"/>
      <c r="CB994" s="295"/>
      <c r="CC994" s="295"/>
      <c r="CD994" s="295"/>
      <c r="CE994" s="295"/>
      <c r="CF994" s="295"/>
      <c r="CG994" s="295"/>
      <c r="CH994" s="292"/>
      <c r="CI994" s="292"/>
      <c r="CJ994" s="293"/>
    </row>
    <row r="995" spans="1:88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5"/>
      <c r="AJ995" s="295"/>
      <c r="AK995" s="295"/>
      <c r="AL995" s="295"/>
      <c r="AM995" s="295"/>
      <c r="AN995" s="295"/>
      <c r="AO995" s="295"/>
      <c r="AP995" s="295"/>
      <c r="AQ995" s="295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5"/>
      <c r="CA995" s="295"/>
      <c r="CB995" s="295"/>
      <c r="CC995" s="295"/>
      <c r="CD995" s="295"/>
      <c r="CE995" s="295"/>
      <c r="CF995" s="295"/>
      <c r="CG995" s="295"/>
      <c r="CH995" s="292"/>
      <c r="CI995" s="292"/>
      <c r="CJ995" s="293"/>
    </row>
    <row r="996" spans="1:88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5"/>
      <c r="AJ996" s="295"/>
      <c r="AK996" s="295"/>
      <c r="AL996" s="295"/>
      <c r="AM996" s="295"/>
      <c r="AN996" s="295"/>
      <c r="AO996" s="295"/>
      <c r="AP996" s="295"/>
      <c r="AQ996" s="295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5"/>
      <c r="CA996" s="295"/>
      <c r="CB996" s="295"/>
      <c r="CC996" s="295"/>
      <c r="CD996" s="295"/>
      <c r="CE996" s="295"/>
      <c r="CF996" s="295"/>
      <c r="CG996" s="295"/>
      <c r="CH996" s="292"/>
      <c r="CI996" s="292"/>
      <c r="CJ996" s="293"/>
    </row>
    <row r="997" spans="1:88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5"/>
      <c r="AJ997" s="295"/>
      <c r="AK997" s="295"/>
      <c r="AL997" s="295"/>
      <c r="AM997" s="295"/>
      <c r="AN997" s="295"/>
      <c r="AO997" s="295"/>
      <c r="AP997" s="295"/>
      <c r="AQ997" s="295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5"/>
      <c r="CA997" s="295"/>
      <c r="CB997" s="295"/>
      <c r="CC997" s="295"/>
      <c r="CD997" s="295"/>
      <c r="CE997" s="295"/>
      <c r="CF997" s="295"/>
      <c r="CG997" s="295"/>
      <c r="CH997" s="292"/>
      <c r="CI997" s="292"/>
      <c r="CJ997" s="293"/>
    </row>
    <row r="998" spans="1:88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5"/>
      <c r="AJ998" s="295"/>
      <c r="AK998" s="295"/>
      <c r="AL998" s="295"/>
      <c r="AM998" s="295"/>
      <c r="AN998" s="295"/>
      <c r="AO998" s="295"/>
      <c r="AP998" s="295"/>
      <c r="AQ998" s="295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5"/>
      <c r="CA998" s="295"/>
      <c r="CB998" s="295"/>
      <c r="CC998" s="295"/>
      <c r="CD998" s="295"/>
      <c r="CE998" s="295"/>
      <c r="CF998" s="295"/>
      <c r="CG998" s="295"/>
      <c r="CH998" s="292"/>
      <c r="CI998" s="292"/>
      <c r="CJ998" s="293"/>
    </row>
    <row r="999" spans="1:88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5"/>
      <c r="AJ999" s="295"/>
      <c r="AK999" s="295"/>
      <c r="AL999" s="295"/>
      <c r="AM999" s="295"/>
      <c r="AN999" s="295"/>
      <c r="AO999" s="295"/>
      <c r="AP999" s="295"/>
      <c r="AQ999" s="295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5"/>
      <c r="CA999" s="295"/>
      <c r="CB999" s="295"/>
      <c r="CC999" s="295"/>
      <c r="CD999" s="295"/>
      <c r="CE999" s="295"/>
      <c r="CF999" s="295"/>
      <c r="CG999" s="295"/>
      <c r="CH999" s="292"/>
      <c r="CI999" s="292"/>
      <c r="CJ999" s="293"/>
    </row>
    <row r="1000" spans="1:88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5"/>
      <c r="AJ1000" s="295"/>
      <c r="AK1000" s="295"/>
      <c r="AL1000" s="295"/>
      <c r="AM1000" s="295"/>
      <c r="AN1000" s="295"/>
      <c r="AO1000" s="295"/>
      <c r="AP1000" s="295"/>
      <c r="AQ1000" s="295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5"/>
      <c r="CA1000" s="295"/>
      <c r="CB1000" s="295"/>
      <c r="CC1000" s="295"/>
      <c r="CD1000" s="295"/>
      <c r="CE1000" s="295"/>
      <c r="CF1000" s="295"/>
      <c r="CG1000" s="295"/>
      <c r="CH1000" s="292"/>
      <c r="CI1000" s="292"/>
      <c r="CJ1000" s="293"/>
    </row>
  </sheetData>
  <sortState ref="A8:CJ48">
    <sortCondition ref="A8:A48"/>
    <sortCondition ref="B8:B48"/>
    <sortCondition ref="C8:C48"/>
  </sortState>
  <mergeCells count="88">
    <mergeCell ref="A2:A6"/>
    <mergeCell ref="B2:B6"/>
    <mergeCell ref="C2:C6"/>
    <mergeCell ref="D3:D5"/>
    <mergeCell ref="S3:S5"/>
    <mergeCell ref="P3:P5"/>
    <mergeCell ref="R3:R5"/>
    <mergeCell ref="Q3:Q5"/>
    <mergeCell ref="CJ2:CJ6"/>
    <mergeCell ref="AC3:AC5"/>
    <mergeCell ref="AD3:AD5"/>
    <mergeCell ref="AE3:AE5"/>
    <mergeCell ref="AR3:AR5"/>
    <mergeCell ref="BO3:BO5"/>
    <mergeCell ref="AL3:AL5"/>
    <mergeCell ref="AK3:AK5"/>
    <mergeCell ref="AJ3:AJ5"/>
    <mergeCell ref="AN3:AN5"/>
    <mergeCell ref="AV3:AV5"/>
    <mergeCell ref="AT3:AT5"/>
    <mergeCell ref="AS3:AS5"/>
    <mergeCell ref="AU3:AU5"/>
    <mergeCell ref="BL3:BL5"/>
    <mergeCell ref="BM3:BM5"/>
    <mergeCell ref="V3:V5"/>
    <mergeCell ref="E3:E5"/>
    <mergeCell ref="F3:F5"/>
    <mergeCell ref="G3:G5"/>
    <mergeCell ref="H3:H5"/>
    <mergeCell ref="I3:I5"/>
    <mergeCell ref="T3:T5"/>
    <mergeCell ref="M3:M5"/>
    <mergeCell ref="J3:J5"/>
    <mergeCell ref="K3:K5"/>
    <mergeCell ref="L3:L5"/>
    <mergeCell ref="N3:N5"/>
    <mergeCell ref="O3:O5"/>
    <mergeCell ref="U3:U5"/>
    <mergeCell ref="BJ3:BJ5"/>
    <mergeCell ref="BC3:BC5"/>
    <mergeCell ref="BA3:BA5"/>
    <mergeCell ref="BB3:BB5"/>
    <mergeCell ref="BF3:BF5"/>
    <mergeCell ref="BG3:BG5"/>
    <mergeCell ref="BE3:BE5"/>
    <mergeCell ref="BH3:BH5"/>
    <mergeCell ref="BD3:BD5"/>
    <mergeCell ref="AW3:AW5"/>
    <mergeCell ref="AX3:AX5"/>
    <mergeCell ref="AY3:AY5"/>
    <mergeCell ref="AZ3:AZ5"/>
    <mergeCell ref="BI3:BI5"/>
    <mergeCell ref="CI3:CI5"/>
    <mergeCell ref="CA3:CA5"/>
    <mergeCell ref="CB3:CB5"/>
    <mergeCell ref="CD3:CD5"/>
    <mergeCell ref="CE3:CE5"/>
    <mergeCell ref="CH3:CH5"/>
    <mergeCell ref="CC3:CC5"/>
    <mergeCell ref="CF3:CF5"/>
    <mergeCell ref="CG3:CG5"/>
    <mergeCell ref="BY3:BY5"/>
    <mergeCell ref="BZ3:BZ5"/>
    <mergeCell ref="BX3:BX5"/>
    <mergeCell ref="BU3:BU5"/>
    <mergeCell ref="BK3:BK5"/>
    <mergeCell ref="BP3:BP5"/>
    <mergeCell ref="BQ3:BQ5"/>
    <mergeCell ref="BV3:BV5"/>
    <mergeCell ref="BW3:BW5"/>
    <mergeCell ref="BR3:BR5"/>
    <mergeCell ref="BS3:BS5"/>
    <mergeCell ref="BT3:BT5"/>
    <mergeCell ref="BN3:BN5"/>
    <mergeCell ref="AQ3:AQ5"/>
    <mergeCell ref="AF3:AF5"/>
    <mergeCell ref="AG3:AG5"/>
    <mergeCell ref="AI3:AI5"/>
    <mergeCell ref="AO3:AO5"/>
    <mergeCell ref="AM3:AM5"/>
    <mergeCell ref="AH3:AH5"/>
    <mergeCell ref="X3:X5"/>
    <mergeCell ref="Z3:Z5"/>
    <mergeCell ref="Y3:Y5"/>
    <mergeCell ref="W3:W5"/>
    <mergeCell ref="AP3:AP5"/>
    <mergeCell ref="AA3:AA5"/>
    <mergeCell ref="AB3:AB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&amp;Lごみ資源化の状況（平成28年度実績）</oddHeader>
  </headerFooter>
  <colBreaks count="3" manualBreakCount="3">
    <brk id="24" min="1" max="47" man="1"/>
    <brk id="45" min="1" max="47" man="1"/>
    <brk id="66" min="1" max="4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O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5" width="10.625" style="227" customWidth="1"/>
    <col min="36" max="37" width="10.625" style="296" customWidth="1"/>
    <col min="38" max="38" width="10.625" style="227" customWidth="1"/>
    <col min="39" max="40" width="10.625" style="296" customWidth="1"/>
    <col min="41" max="41" width="10.625" style="227" customWidth="1"/>
    <col min="42" max="42" width="10.625" style="296" customWidth="1"/>
    <col min="43" max="43" width="10.625" style="227" customWidth="1"/>
    <col min="44" max="44" width="10.625" style="296" customWidth="1"/>
    <col min="45" max="58" width="10.625" style="227" customWidth="1"/>
    <col min="59" max="65" width="10.625" style="296" customWidth="1"/>
    <col min="66" max="79" width="10.625" style="227" customWidth="1"/>
    <col min="80" max="86" width="10.625" style="296" customWidth="1"/>
    <col min="87" max="100" width="10.625" style="227" customWidth="1"/>
    <col min="101" max="107" width="10.625" style="296" customWidth="1"/>
    <col min="108" max="121" width="10.625" style="227" customWidth="1"/>
    <col min="122" max="123" width="10.625" style="296" customWidth="1"/>
    <col min="124" max="124" width="10.625" style="227" customWidth="1"/>
    <col min="125" max="128" width="10.625" style="296" customWidth="1"/>
    <col min="129" max="140" width="10.625" style="227" customWidth="1"/>
    <col min="141" max="143" width="10.625" style="296" customWidth="1"/>
    <col min="144" max="145" width="10.625" style="227" customWidth="1"/>
    <col min="146" max="148" width="10.625" style="296" customWidth="1"/>
    <col min="149" max="163" width="10.625" style="227" customWidth="1"/>
    <col min="164" max="166" width="10.625" style="296" customWidth="1"/>
    <col min="167" max="171" width="10.625" style="227" customWidth="1"/>
    <col min="172" max="16384" width="9" style="222"/>
  </cols>
  <sheetData>
    <row r="1" spans="1:171" ht="17.25">
      <c r="A1" s="179" t="s">
        <v>752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4"/>
      <c r="AA1" s="222"/>
      <c r="AB1" s="222"/>
      <c r="AC1" s="222"/>
      <c r="AD1" s="222"/>
      <c r="AE1" s="222"/>
      <c r="AF1" s="222"/>
      <c r="AG1" s="222"/>
      <c r="AH1" s="222"/>
      <c r="AI1" s="222"/>
      <c r="AJ1" s="294"/>
      <c r="AK1" s="294"/>
      <c r="AL1" s="222"/>
      <c r="AM1" s="294"/>
      <c r="AN1" s="294"/>
      <c r="AO1" s="222"/>
      <c r="AP1" s="294"/>
      <c r="AQ1" s="222"/>
      <c r="AR1" s="294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94"/>
      <c r="BH1" s="294"/>
      <c r="BI1" s="294"/>
      <c r="BJ1" s="294"/>
      <c r="BK1" s="294"/>
      <c r="BL1" s="294"/>
      <c r="BM1" s="294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94"/>
      <c r="CC1" s="294"/>
      <c r="CD1" s="294"/>
      <c r="CE1" s="294"/>
      <c r="CF1" s="294"/>
      <c r="CG1" s="294"/>
      <c r="CH1" s="294"/>
      <c r="CI1" s="222"/>
      <c r="CJ1" s="222"/>
      <c r="CK1" s="224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94"/>
      <c r="CX1" s="294"/>
      <c r="CY1" s="294"/>
      <c r="CZ1" s="294"/>
      <c r="DA1" s="294"/>
      <c r="DB1" s="294"/>
      <c r="DC1" s="294"/>
      <c r="DD1" s="222"/>
      <c r="DE1" s="222"/>
      <c r="DF1" s="224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94"/>
      <c r="DS1" s="294"/>
      <c r="DT1" s="222"/>
      <c r="DU1" s="294"/>
      <c r="DV1" s="294"/>
      <c r="DW1" s="294"/>
      <c r="DX1" s="294"/>
      <c r="DY1" s="222"/>
      <c r="DZ1" s="222"/>
      <c r="EA1" s="224"/>
      <c r="EB1" s="222"/>
      <c r="EC1" s="222"/>
      <c r="ED1" s="222"/>
      <c r="EE1" s="222"/>
      <c r="EF1" s="222"/>
      <c r="EG1" s="222"/>
      <c r="EH1" s="222"/>
      <c r="EI1" s="222"/>
      <c r="EJ1" s="222"/>
      <c r="EK1" s="294"/>
      <c r="EL1" s="294"/>
      <c r="EM1" s="294"/>
      <c r="EN1" s="222"/>
      <c r="EO1" s="222"/>
      <c r="EP1" s="294"/>
      <c r="EQ1" s="294"/>
      <c r="ER1" s="294"/>
      <c r="ES1" s="222"/>
      <c r="ET1" s="222"/>
      <c r="EU1" s="222"/>
      <c r="EV1" s="224"/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94"/>
      <c r="FI1" s="294"/>
      <c r="FJ1" s="294"/>
      <c r="FK1" s="222"/>
      <c r="FL1" s="222"/>
      <c r="FM1" s="222"/>
      <c r="FN1" s="222"/>
      <c r="FO1" s="222"/>
    </row>
    <row r="2" spans="1:171" s="274" customFormat="1" ht="25.5" customHeight="1">
      <c r="A2" s="323" t="s">
        <v>11</v>
      </c>
      <c r="B2" s="323" t="s">
        <v>12</v>
      </c>
      <c r="C2" s="325" t="s">
        <v>13</v>
      </c>
      <c r="D2" s="264" t="s">
        <v>72</v>
      </c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1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312"/>
      <c r="AK2" s="312"/>
      <c r="AL2" s="270"/>
      <c r="AM2" s="312"/>
      <c r="AN2" s="312"/>
      <c r="AO2" s="270"/>
      <c r="AP2" s="312"/>
      <c r="AQ2" s="270"/>
      <c r="AR2" s="312"/>
      <c r="AS2" s="270"/>
      <c r="AT2" s="271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312"/>
      <c r="BH2" s="312"/>
      <c r="BI2" s="312"/>
      <c r="BJ2" s="312"/>
      <c r="BK2" s="312"/>
      <c r="BL2" s="312"/>
      <c r="BM2" s="312"/>
      <c r="BN2" s="270"/>
      <c r="BO2" s="271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312"/>
      <c r="CC2" s="312"/>
      <c r="CD2" s="312"/>
      <c r="CE2" s="312"/>
      <c r="CF2" s="312"/>
      <c r="CG2" s="312"/>
      <c r="CH2" s="312"/>
      <c r="CI2" s="270"/>
      <c r="CJ2" s="271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312"/>
      <c r="CX2" s="312"/>
      <c r="CY2" s="312"/>
      <c r="CZ2" s="312"/>
      <c r="DA2" s="312"/>
      <c r="DB2" s="312"/>
      <c r="DC2" s="312"/>
      <c r="DD2" s="270"/>
      <c r="DE2" s="271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312"/>
      <c r="DS2" s="312"/>
      <c r="DT2" s="270"/>
      <c r="DU2" s="312"/>
      <c r="DV2" s="312"/>
      <c r="DW2" s="312"/>
      <c r="DX2" s="312"/>
      <c r="DY2" s="270"/>
      <c r="DZ2" s="271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312"/>
      <c r="EL2" s="312"/>
      <c r="EM2" s="312"/>
      <c r="EN2" s="270"/>
      <c r="EO2" s="270"/>
      <c r="EP2" s="312"/>
      <c r="EQ2" s="312"/>
      <c r="ER2" s="312"/>
      <c r="ES2" s="270"/>
      <c r="ET2" s="270"/>
      <c r="EU2" s="272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312"/>
      <c r="FI2" s="312"/>
      <c r="FJ2" s="312"/>
      <c r="FK2" s="270"/>
      <c r="FL2" s="270"/>
      <c r="FM2" s="270"/>
      <c r="FN2" s="270"/>
      <c r="FO2" s="273"/>
    </row>
    <row r="3" spans="1:171" s="274" customFormat="1" ht="25.5" customHeight="1">
      <c r="A3" s="324"/>
      <c r="B3" s="324"/>
      <c r="C3" s="326"/>
      <c r="D3" s="357" t="s">
        <v>3</v>
      </c>
      <c r="E3" s="355" t="s">
        <v>73</v>
      </c>
      <c r="F3" s="355" t="s">
        <v>74</v>
      </c>
      <c r="G3" s="355" t="s">
        <v>75</v>
      </c>
      <c r="H3" s="355" t="s">
        <v>76</v>
      </c>
      <c r="I3" s="355" t="s">
        <v>77</v>
      </c>
      <c r="J3" s="353" t="s">
        <v>6</v>
      </c>
      <c r="K3" s="355" t="s">
        <v>78</v>
      </c>
      <c r="L3" s="353" t="s">
        <v>89</v>
      </c>
      <c r="M3" s="353" t="s">
        <v>90</v>
      </c>
      <c r="N3" s="355" t="s">
        <v>80</v>
      </c>
      <c r="O3" s="355" t="s">
        <v>81</v>
      </c>
      <c r="P3" s="355" t="s">
        <v>82</v>
      </c>
      <c r="Q3" s="355" t="s">
        <v>83</v>
      </c>
      <c r="R3" s="316" t="s">
        <v>84</v>
      </c>
      <c r="S3" s="321" t="s">
        <v>91</v>
      </c>
      <c r="T3" s="355" t="s">
        <v>85</v>
      </c>
      <c r="U3" s="353" t="s">
        <v>86</v>
      </c>
      <c r="V3" s="353" t="s">
        <v>87</v>
      </c>
      <c r="W3" s="353" t="s">
        <v>88</v>
      </c>
      <c r="X3" s="353" t="s">
        <v>67</v>
      </c>
      <c r="Y3" s="275" t="s">
        <v>92</v>
      </c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313"/>
      <c r="AK3" s="313"/>
      <c r="AL3" s="276"/>
      <c r="AM3" s="313"/>
      <c r="AN3" s="313"/>
      <c r="AO3" s="276"/>
      <c r="AP3" s="313"/>
      <c r="AQ3" s="277"/>
      <c r="AR3" s="314"/>
      <c r="AS3" s="278"/>
      <c r="AT3" s="275" t="s">
        <v>93</v>
      </c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313"/>
      <c r="BH3" s="313"/>
      <c r="BI3" s="313"/>
      <c r="BJ3" s="313"/>
      <c r="BK3" s="313"/>
      <c r="BL3" s="314"/>
      <c r="BM3" s="314"/>
      <c r="BN3" s="278"/>
      <c r="BO3" s="275" t="s">
        <v>94</v>
      </c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313"/>
      <c r="CC3" s="313"/>
      <c r="CD3" s="313"/>
      <c r="CE3" s="313"/>
      <c r="CF3" s="313"/>
      <c r="CG3" s="314"/>
      <c r="CH3" s="314"/>
      <c r="CI3" s="278"/>
      <c r="CJ3" s="275" t="s">
        <v>95</v>
      </c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313"/>
      <c r="CX3" s="313"/>
      <c r="CY3" s="313"/>
      <c r="CZ3" s="313"/>
      <c r="DA3" s="313"/>
      <c r="DB3" s="314"/>
      <c r="DC3" s="314"/>
      <c r="DD3" s="278"/>
      <c r="DE3" s="275" t="s">
        <v>96</v>
      </c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313"/>
      <c r="DS3" s="313"/>
      <c r="DT3" s="276"/>
      <c r="DU3" s="313"/>
      <c r="DV3" s="313"/>
      <c r="DW3" s="314"/>
      <c r="DX3" s="314"/>
      <c r="DY3" s="278"/>
      <c r="DZ3" s="275" t="s">
        <v>97</v>
      </c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313"/>
      <c r="EL3" s="313"/>
      <c r="EM3" s="313"/>
      <c r="EN3" s="276"/>
      <c r="EO3" s="276"/>
      <c r="EP3" s="313"/>
      <c r="EQ3" s="313"/>
      <c r="ER3" s="314"/>
      <c r="ES3" s="277"/>
      <c r="ET3" s="278"/>
      <c r="EU3" s="275" t="s">
        <v>98</v>
      </c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313"/>
      <c r="FI3" s="313"/>
      <c r="FJ3" s="313"/>
      <c r="FK3" s="276"/>
      <c r="FL3" s="276"/>
      <c r="FM3" s="277"/>
      <c r="FN3" s="277"/>
      <c r="FO3" s="278"/>
    </row>
    <row r="4" spans="1:171" s="274" customFormat="1" ht="25.5" customHeight="1">
      <c r="A4" s="324"/>
      <c r="B4" s="324"/>
      <c r="C4" s="326"/>
      <c r="D4" s="357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17"/>
      <c r="S4" s="317"/>
      <c r="T4" s="354"/>
      <c r="U4" s="356"/>
      <c r="V4" s="356"/>
      <c r="W4" s="356"/>
      <c r="X4" s="356"/>
      <c r="Y4" s="357" t="s">
        <v>3</v>
      </c>
      <c r="Z4" s="355" t="s">
        <v>73</v>
      </c>
      <c r="AA4" s="355" t="s">
        <v>74</v>
      </c>
      <c r="AB4" s="355" t="s">
        <v>75</v>
      </c>
      <c r="AC4" s="355" t="s">
        <v>76</v>
      </c>
      <c r="AD4" s="355" t="s">
        <v>77</v>
      </c>
      <c r="AE4" s="353" t="s">
        <v>6</v>
      </c>
      <c r="AF4" s="355" t="s">
        <v>78</v>
      </c>
      <c r="AG4" s="353" t="s">
        <v>89</v>
      </c>
      <c r="AH4" s="355" t="s">
        <v>79</v>
      </c>
      <c r="AI4" s="355" t="s">
        <v>80</v>
      </c>
      <c r="AJ4" s="355" t="s">
        <v>81</v>
      </c>
      <c r="AK4" s="355" t="s">
        <v>82</v>
      </c>
      <c r="AL4" s="355" t="s">
        <v>83</v>
      </c>
      <c r="AM4" s="353" t="s">
        <v>84</v>
      </c>
      <c r="AN4" s="355" t="s">
        <v>91</v>
      </c>
      <c r="AO4" s="355" t="s">
        <v>85</v>
      </c>
      <c r="AP4" s="353" t="s">
        <v>86</v>
      </c>
      <c r="AQ4" s="353" t="s">
        <v>87</v>
      </c>
      <c r="AR4" s="353" t="s">
        <v>88</v>
      </c>
      <c r="AS4" s="353" t="s">
        <v>67</v>
      </c>
      <c r="AT4" s="357" t="s">
        <v>3</v>
      </c>
      <c r="AU4" s="355" t="s">
        <v>73</v>
      </c>
      <c r="AV4" s="355" t="s">
        <v>74</v>
      </c>
      <c r="AW4" s="355" t="s">
        <v>75</v>
      </c>
      <c r="AX4" s="355" t="s">
        <v>76</v>
      </c>
      <c r="AY4" s="355" t="s">
        <v>77</v>
      </c>
      <c r="AZ4" s="353" t="s">
        <v>6</v>
      </c>
      <c r="BA4" s="355" t="s">
        <v>78</v>
      </c>
      <c r="BB4" s="353" t="s">
        <v>89</v>
      </c>
      <c r="BC4" s="355" t="s">
        <v>79</v>
      </c>
      <c r="BD4" s="355" t="s">
        <v>80</v>
      </c>
      <c r="BE4" s="355" t="s">
        <v>81</v>
      </c>
      <c r="BF4" s="355" t="s">
        <v>82</v>
      </c>
      <c r="BG4" s="355" t="s">
        <v>83</v>
      </c>
      <c r="BH4" s="353" t="s">
        <v>84</v>
      </c>
      <c r="BI4" s="355" t="s">
        <v>91</v>
      </c>
      <c r="BJ4" s="355" t="s">
        <v>85</v>
      </c>
      <c r="BK4" s="353" t="s">
        <v>86</v>
      </c>
      <c r="BL4" s="353" t="s">
        <v>87</v>
      </c>
      <c r="BM4" s="353" t="s">
        <v>88</v>
      </c>
      <c r="BN4" s="353" t="s">
        <v>67</v>
      </c>
      <c r="BO4" s="357" t="s">
        <v>3</v>
      </c>
      <c r="BP4" s="355" t="s">
        <v>73</v>
      </c>
      <c r="BQ4" s="355" t="s">
        <v>74</v>
      </c>
      <c r="BR4" s="355" t="s">
        <v>75</v>
      </c>
      <c r="BS4" s="355" t="s">
        <v>76</v>
      </c>
      <c r="BT4" s="355" t="s">
        <v>77</v>
      </c>
      <c r="BU4" s="353" t="s">
        <v>6</v>
      </c>
      <c r="BV4" s="355" t="s">
        <v>78</v>
      </c>
      <c r="BW4" s="353" t="s">
        <v>89</v>
      </c>
      <c r="BX4" s="355" t="s">
        <v>79</v>
      </c>
      <c r="BY4" s="355" t="s">
        <v>80</v>
      </c>
      <c r="BZ4" s="355" t="s">
        <v>81</v>
      </c>
      <c r="CA4" s="355" t="s">
        <v>82</v>
      </c>
      <c r="CB4" s="355" t="s">
        <v>83</v>
      </c>
      <c r="CC4" s="353" t="s">
        <v>84</v>
      </c>
      <c r="CD4" s="355" t="s">
        <v>91</v>
      </c>
      <c r="CE4" s="355" t="s">
        <v>85</v>
      </c>
      <c r="CF4" s="353" t="s">
        <v>86</v>
      </c>
      <c r="CG4" s="353" t="s">
        <v>87</v>
      </c>
      <c r="CH4" s="353" t="s">
        <v>88</v>
      </c>
      <c r="CI4" s="353" t="s">
        <v>67</v>
      </c>
      <c r="CJ4" s="357" t="s">
        <v>3</v>
      </c>
      <c r="CK4" s="355" t="s">
        <v>73</v>
      </c>
      <c r="CL4" s="355" t="s">
        <v>74</v>
      </c>
      <c r="CM4" s="355" t="s">
        <v>75</v>
      </c>
      <c r="CN4" s="355" t="s">
        <v>76</v>
      </c>
      <c r="CO4" s="355" t="s">
        <v>77</v>
      </c>
      <c r="CP4" s="353" t="s">
        <v>6</v>
      </c>
      <c r="CQ4" s="355" t="s">
        <v>78</v>
      </c>
      <c r="CR4" s="353" t="s">
        <v>89</v>
      </c>
      <c r="CS4" s="355" t="s">
        <v>79</v>
      </c>
      <c r="CT4" s="355" t="s">
        <v>80</v>
      </c>
      <c r="CU4" s="355" t="s">
        <v>81</v>
      </c>
      <c r="CV4" s="355" t="s">
        <v>82</v>
      </c>
      <c r="CW4" s="355" t="s">
        <v>83</v>
      </c>
      <c r="CX4" s="353" t="s">
        <v>84</v>
      </c>
      <c r="CY4" s="355" t="s">
        <v>91</v>
      </c>
      <c r="CZ4" s="355" t="s">
        <v>85</v>
      </c>
      <c r="DA4" s="353" t="s">
        <v>86</v>
      </c>
      <c r="DB4" s="353" t="s">
        <v>87</v>
      </c>
      <c r="DC4" s="353" t="s">
        <v>88</v>
      </c>
      <c r="DD4" s="353" t="s">
        <v>67</v>
      </c>
      <c r="DE4" s="357" t="s">
        <v>3</v>
      </c>
      <c r="DF4" s="355" t="s">
        <v>73</v>
      </c>
      <c r="DG4" s="355" t="s">
        <v>74</v>
      </c>
      <c r="DH4" s="355" t="s">
        <v>75</v>
      </c>
      <c r="DI4" s="355" t="s">
        <v>76</v>
      </c>
      <c r="DJ4" s="355" t="s">
        <v>77</v>
      </c>
      <c r="DK4" s="353" t="s">
        <v>6</v>
      </c>
      <c r="DL4" s="355" t="s">
        <v>78</v>
      </c>
      <c r="DM4" s="353" t="s">
        <v>89</v>
      </c>
      <c r="DN4" s="355" t="s">
        <v>79</v>
      </c>
      <c r="DO4" s="355" t="s">
        <v>80</v>
      </c>
      <c r="DP4" s="355" t="s">
        <v>81</v>
      </c>
      <c r="DQ4" s="355" t="s">
        <v>82</v>
      </c>
      <c r="DR4" s="355" t="s">
        <v>83</v>
      </c>
      <c r="DS4" s="353" t="s">
        <v>84</v>
      </c>
      <c r="DT4" s="355" t="s">
        <v>91</v>
      </c>
      <c r="DU4" s="355" t="s">
        <v>85</v>
      </c>
      <c r="DV4" s="353" t="s">
        <v>86</v>
      </c>
      <c r="DW4" s="353" t="s">
        <v>87</v>
      </c>
      <c r="DX4" s="353" t="s">
        <v>88</v>
      </c>
      <c r="DY4" s="353" t="s">
        <v>67</v>
      </c>
      <c r="DZ4" s="357" t="s">
        <v>3</v>
      </c>
      <c r="EA4" s="355" t="s">
        <v>73</v>
      </c>
      <c r="EB4" s="355" t="s">
        <v>74</v>
      </c>
      <c r="EC4" s="355" t="s">
        <v>75</v>
      </c>
      <c r="ED4" s="355" t="s">
        <v>76</v>
      </c>
      <c r="EE4" s="355" t="s">
        <v>77</v>
      </c>
      <c r="EF4" s="353" t="s">
        <v>6</v>
      </c>
      <c r="EG4" s="355" t="s">
        <v>78</v>
      </c>
      <c r="EH4" s="353" t="s">
        <v>89</v>
      </c>
      <c r="EI4" s="355" t="s">
        <v>79</v>
      </c>
      <c r="EJ4" s="355" t="s">
        <v>80</v>
      </c>
      <c r="EK4" s="355" t="s">
        <v>81</v>
      </c>
      <c r="EL4" s="355" t="s">
        <v>82</v>
      </c>
      <c r="EM4" s="355" t="s">
        <v>83</v>
      </c>
      <c r="EN4" s="353" t="s">
        <v>84</v>
      </c>
      <c r="EO4" s="355" t="s">
        <v>91</v>
      </c>
      <c r="EP4" s="355" t="s">
        <v>85</v>
      </c>
      <c r="EQ4" s="353" t="s">
        <v>86</v>
      </c>
      <c r="ER4" s="353" t="s">
        <v>87</v>
      </c>
      <c r="ES4" s="353" t="s">
        <v>88</v>
      </c>
      <c r="ET4" s="353" t="s">
        <v>67</v>
      </c>
      <c r="EU4" s="357" t="s">
        <v>3</v>
      </c>
      <c r="EV4" s="355" t="s">
        <v>73</v>
      </c>
      <c r="EW4" s="355" t="s">
        <v>74</v>
      </c>
      <c r="EX4" s="355" t="s">
        <v>75</v>
      </c>
      <c r="EY4" s="355" t="s">
        <v>76</v>
      </c>
      <c r="EZ4" s="355" t="s">
        <v>77</v>
      </c>
      <c r="FA4" s="353" t="s">
        <v>6</v>
      </c>
      <c r="FB4" s="355" t="s">
        <v>78</v>
      </c>
      <c r="FC4" s="353" t="s">
        <v>89</v>
      </c>
      <c r="FD4" s="355" t="s">
        <v>79</v>
      </c>
      <c r="FE4" s="355" t="s">
        <v>80</v>
      </c>
      <c r="FF4" s="355" t="s">
        <v>81</v>
      </c>
      <c r="FG4" s="355" t="s">
        <v>82</v>
      </c>
      <c r="FH4" s="355" t="s">
        <v>83</v>
      </c>
      <c r="FI4" s="353" t="s">
        <v>84</v>
      </c>
      <c r="FJ4" s="355" t="s">
        <v>91</v>
      </c>
      <c r="FK4" s="355" t="s">
        <v>85</v>
      </c>
      <c r="FL4" s="353" t="s">
        <v>86</v>
      </c>
      <c r="FM4" s="353" t="s">
        <v>87</v>
      </c>
      <c r="FN4" s="353" t="s">
        <v>88</v>
      </c>
      <c r="FO4" s="353" t="s">
        <v>67</v>
      </c>
    </row>
    <row r="5" spans="1:171" s="274" customFormat="1" ht="22.5" customHeight="1">
      <c r="A5" s="324"/>
      <c r="B5" s="324"/>
      <c r="C5" s="326"/>
      <c r="D5" s="357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17"/>
      <c r="S5" s="317"/>
      <c r="T5" s="354"/>
      <c r="U5" s="356"/>
      <c r="V5" s="356"/>
      <c r="W5" s="356"/>
      <c r="X5" s="356"/>
      <c r="Y5" s="357"/>
      <c r="Z5" s="354"/>
      <c r="AA5" s="354"/>
      <c r="AB5" s="354"/>
      <c r="AC5" s="354"/>
      <c r="AD5" s="354"/>
      <c r="AE5" s="354"/>
      <c r="AF5" s="354"/>
      <c r="AG5" s="354"/>
      <c r="AH5" s="354"/>
      <c r="AI5" s="354"/>
      <c r="AJ5" s="354"/>
      <c r="AK5" s="354"/>
      <c r="AL5" s="354"/>
      <c r="AM5" s="354"/>
      <c r="AN5" s="354"/>
      <c r="AO5" s="354"/>
      <c r="AP5" s="354"/>
      <c r="AQ5" s="356"/>
      <c r="AR5" s="356"/>
      <c r="AS5" s="356"/>
      <c r="AT5" s="357"/>
      <c r="AU5" s="354"/>
      <c r="AV5" s="354"/>
      <c r="AW5" s="354"/>
      <c r="AX5" s="354"/>
      <c r="AY5" s="354"/>
      <c r="AZ5" s="354"/>
      <c r="BA5" s="354"/>
      <c r="BB5" s="354"/>
      <c r="BC5" s="354"/>
      <c r="BD5" s="354"/>
      <c r="BE5" s="354"/>
      <c r="BF5" s="354"/>
      <c r="BG5" s="354"/>
      <c r="BH5" s="354"/>
      <c r="BI5" s="354"/>
      <c r="BJ5" s="354"/>
      <c r="BK5" s="354"/>
      <c r="BL5" s="356"/>
      <c r="BM5" s="356"/>
      <c r="BN5" s="356"/>
      <c r="BO5" s="357"/>
      <c r="BP5" s="354"/>
      <c r="BQ5" s="354"/>
      <c r="BR5" s="354"/>
      <c r="BS5" s="354"/>
      <c r="BT5" s="354"/>
      <c r="BU5" s="354"/>
      <c r="BV5" s="354"/>
      <c r="BW5" s="354"/>
      <c r="BX5" s="354"/>
      <c r="BY5" s="354"/>
      <c r="BZ5" s="354"/>
      <c r="CA5" s="354"/>
      <c r="CB5" s="354"/>
      <c r="CC5" s="354"/>
      <c r="CD5" s="354"/>
      <c r="CE5" s="354"/>
      <c r="CF5" s="354"/>
      <c r="CG5" s="356"/>
      <c r="CH5" s="356"/>
      <c r="CI5" s="356"/>
      <c r="CJ5" s="357"/>
      <c r="CK5" s="354"/>
      <c r="CL5" s="354"/>
      <c r="CM5" s="354"/>
      <c r="CN5" s="354"/>
      <c r="CO5" s="354"/>
      <c r="CP5" s="354"/>
      <c r="CQ5" s="354"/>
      <c r="CR5" s="354"/>
      <c r="CS5" s="354"/>
      <c r="CT5" s="354"/>
      <c r="CU5" s="354"/>
      <c r="CV5" s="354"/>
      <c r="CW5" s="354"/>
      <c r="CX5" s="354"/>
      <c r="CY5" s="354"/>
      <c r="CZ5" s="354"/>
      <c r="DA5" s="354"/>
      <c r="DB5" s="356"/>
      <c r="DC5" s="356"/>
      <c r="DD5" s="356"/>
      <c r="DE5" s="357"/>
      <c r="DF5" s="354"/>
      <c r="DG5" s="354"/>
      <c r="DH5" s="354"/>
      <c r="DI5" s="354"/>
      <c r="DJ5" s="354"/>
      <c r="DK5" s="354"/>
      <c r="DL5" s="354"/>
      <c r="DM5" s="354"/>
      <c r="DN5" s="354"/>
      <c r="DO5" s="354"/>
      <c r="DP5" s="354"/>
      <c r="DQ5" s="354"/>
      <c r="DR5" s="354"/>
      <c r="DS5" s="354"/>
      <c r="DT5" s="354"/>
      <c r="DU5" s="354"/>
      <c r="DV5" s="354"/>
      <c r="DW5" s="356"/>
      <c r="DX5" s="356"/>
      <c r="DY5" s="356"/>
      <c r="DZ5" s="357"/>
      <c r="EA5" s="354"/>
      <c r="EB5" s="354"/>
      <c r="EC5" s="354"/>
      <c r="ED5" s="354"/>
      <c r="EE5" s="354"/>
      <c r="EF5" s="354"/>
      <c r="EG5" s="354"/>
      <c r="EH5" s="354"/>
      <c r="EI5" s="354"/>
      <c r="EJ5" s="354"/>
      <c r="EK5" s="354"/>
      <c r="EL5" s="354"/>
      <c r="EM5" s="354"/>
      <c r="EN5" s="354"/>
      <c r="EO5" s="354"/>
      <c r="EP5" s="354"/>
      <c r="EQ5" s="354"/>
      <c r="ER5" s="356"/>
      <c r="ES5" s="356"/>
      <c r="ET5" s="356"/>
      <c r="EU5" s="357"/>
      <c r="EV5" s="354"/>
      <c r="EW5" s="354"/>
      <c r="EX5" s="354"/>
      <c r="EY5" s="354"/>
      <c r="EZ5" s="354"/>
      <c r="FA5" s="354"/>
      <c r="FB5" s="354"/>
      <c r="FC5" s="354"/>
      <c r="FD5" s="354"/>
      <c r="FE5" s="354"/>
      <c r="FF5" s="354"/>
      <c r="FG5" s="354"/>
      <c r="FH5" s="354"/>
      <c r="FI5" s="354"/>
      <c r="FJ5" s="354"/>
      <c r="FK5" s="354"/>
      <c r="FL5" s="354"/>
      <c r="FM5" s="356"/>
      <c r="FN5" s="356"/>
      <c r="FO5" s="356"/>
    </row>
    <row r="6" spans="1:171" s="280" customFormat="1" ht="13.5" customHeight="1">
      <c r="A6" s="324"/>
      <c r="B6" s="324"/>
      <c r="C6" s="326"/>
      <c r="D6" s="27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/>
      <c r="M6" s="267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7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7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7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267" t="s">
        <v>742</v>
      </c>
      <c r="CK6" s="267" t="s">
        <v>742</v>
      </c>
      <c r="CL6" s="267" t="s">
        <v>742</v>
      </c>
      <c r="CM6" s="267" t="s">
        <v>742</v>
      </c>
      <c r="CN6" s="267" t="s">
        <v>742</v>
      </c>
      <c r="CO6" s="267" t="s">
        <v>742</v>
      </c>
      <c r="CP6" s="267" t="s">
        <v>742</v>
      </c>
      <c r="CQ6" s="267" t="s">
        <v>742</v>
      </c>
      <c r="CR6" s="267" t="s">
        <v>742</v>
      </c>
      <c r="CS6" s="267" t="s">
        <v>742</v>
      </c>
      <c r="CT6" s="267" t="s">
        <v>742</v>
      </c>
      <c r="CU6" s="267" t="s">
        <v>742</v>
      </c>
      <c r="CV6" s="267" t="s">
        <v>742</v>
      </c>
      <c r="CW6" s="267" t="s">
        <v>742</v>
      </c>
      <c r="CX6" s="267" t="s">
        <v>742</v>
      </c>
      <c r="CY6" s="267" t="s">
        <v>742</v>
      </c>
      <c r="CZ6" s="267" t="s">
        <v>742</v>
      </c>
      <c r="DA6" s="268" t="s">
        <v>742</v>
      </c>
      <c r="DB6" s="267" t="s">
        <v>742</v>
      </c>
      <c r="DC6" s="267" t="s">
        <v>742</v>
      </c>
      <c r="DD6" s="267" t="s">
        <v>742</v>
      </c>
      <c r="DE6" s="267" t="s">
        <v>742</v>
      </c>
      <c r="DF6" s="267" t="s">
        <v>742</v>
      </c>
      <c r="DG6" s="267" t="s">
        <v>742</v>
      </c>
      <c r="DH6" s="267" t="s">
        <v>742</v>
      </c>
      <c r="DI6" s="267" t="s">
        <v>742</v>
      </c>
      <c r="DJ6" s="267" t="s">
        <v>742</v>
      </c>
      <c r="DK6" s="267" t="s">
        <v>742</v>
      </c>
      <c r="DL6" s="267" t="s">
        <v>742</v>
      </c>
      <c r="DM6" s="267" t="s">
        <v>742</v>
      </c>
      <c r="DN6" s="267" t="s">
        <v>742</v>
      </c>
      <c r="DO6" s="267" t="s">
        <v>742</v>
      </c>
      <c r="DP6" s="267" t="s">
        <v>742</v>
      </c>
      <c r="DQ6" s="267" t="s">
        <v>742</v>
      </c>
      <c r="DR6" s="267" t="s">
        <v>742</v>
      </c>
      <c r="DS6" s="267" t="s">
        <v>742</v>
      </c>
      <c r="DT6" s="267" t="s">
        <v>742</v>
      </c>
      <c r="DU6" s="267" t="s">
        <v>742</v>
      </c>
      <c r="DV6" s="268" t="s">
        <v>742</v>
      </c>
      <c r="DW6" s="267" t="s">
        <v>742</v>
      </c>
      <c r="DX6" s="267" t="s">
        <v>742</v>
      </c>
      <c r="DY6" s="267" t="s">
        <v>742</v>
      </c>
      <c r="DZ6" s="267" t="s">
        <v>742</v>
      </c>
      <c r="EA6" s="267" t="s">
        <v>742</v>
      </c>
      <c r="EB6" s="267" t="s">
        <v>742</v>
      </c>
      <c r="EC6" s="267" t="s">
        <v>742</v>
      </c>
      <c r="ED6" s="267" t="s">
        <v>742</v>
      </c>
      <c r="EE6" s="267" t="s">
        <v>742</v>
      </c>
      <c r="EF6" s="267" t="s">
        <v>742</v>
      </c>
      <c r="EG6" s="267" t="s">
        <v>742</v>
      </c>
      <c r="EH6" s="267" t="s">
        <v>742</v>
      </c>
      <c r="EI6" s="267" t="s">
        <v>742</v>
      </c>
      <c r="EJ6" s="267" t="s">
        <v>742</v>
      </c>
      <c r="EK6" s="267" t="s">
        <v>742</v>
      </c>
      <c r="EL6" s="267" t="s">
        <v>742</v>
      </c>
      <c r="EM6" s="267" t="s">
        <v>742</v>
      </c>
      <c r="EN6" s="267" t="s">
        <v>742</v>
      </c>
      <c r="EO6" s="267" t="s">
        <v>742</v>
      </c>
      <c r="EP6" s="267" t="s">
        <v>742</v>
      </c>
      <c r="EQ6" s="268" t="s">
        <v>742</v>
      </c>
      <c r="ER6" s="267" t="s">
        <v>742</v>
      </c>
      <c r="ES6" s="267" t="s">
        <v>742</v>
      </c>
      <c r="ET6" s="267" t="s">
        <v>742</v>
      </c>
      <c r="EU6" s="267" t="s">
        <v>742</v>
      </c>
      <c r="EV6" s="267" t="s">
        <v>742</v>
      </c>
      <c r="EW6" s="267" t="s">
        <v>742</v>
      </c>
      <c r="EX6" s="267" t="s">
        <v>742</v>
      </c>
      <c r="EY6" s="267" t="s">
        <v>742</v>
      </c>
      <c r="EZ6" s="267" t="s">
        <v>742</v>
      </c>
      <c r="FA6" s="267" t="s">
        <v>742</v>
      </c>
      <c r="FB6" s="267" t="s">
        <v>742</v>
      </c>
      <c r="FC6" s="267" t="s">
        <v>742</v>
      </c>
      <c r="FD6" s="267" t="s">
        <v>742</v>
      </c>
      <c r="FE6" s="267" t="s">
        <v>742</v>
      </c>
      <c r="FF6" s="267" t="s">
        <v>742</v>
      </c>
      <c r="FG6" s="267" t="s">
        <v>742</v>
      </c>
      <c r="FH6" s="267" t="s">
        <v>742</v>
      </c>
      <c r="FI6" s="267" t="s">
        <v>742</v>
      </c>
      <c r="FJ6" s="267" t="s">
        <v>742</v>
      </c>
      <c r="FK6" s="267" t="s">
        <v>742</v>
      </c>
      <c r="FL6" s="268" t="s">
        <v>742</v>
      </c>
      <c r="FM6" s="267" t="s">
        <v>742</v>
      </c>
      <c r="FN6" s="267" t="s">
        <v>742</v>
      </c>
      <c r="FO6" s="267" t="s">
        <v>742</v>
      </c>
    </row>
    <row r="7" spans="1:171" s="301" customFormat="1" ht="13.5" customHeight="1">
      <c r="A7" s="302" t="str">
        <f>ごみ処理概要!A7</f>
        <v>沖縄県</v>
      </c>
      <c r="B7" s="303" t="str">
        <f>ごみ処理概要!B7</f>
        <v>47000</v>
      </c>
      <c r="C7" s="304" t="s">
        <v>3</v>
      </c>
      <c r="D7" s="306">
        <f t="shared" ref="D7:X7" si="0">SUM(Y7,AT7,BO7,CJ7,DE7,DZ7,EU7)</f>
        <v>57358</v>
      </c>
      <c r="E7" s="306">
        <f t="shared" si="0"/>
        <v>4819</v>
      </c>
      <c r="F7" s="306">
        <f t="shared" si="0"/>
        <v>55</v>
      </c>
      <c r="G7" s="306">
        <f t="shared" si="0"/>
        <v>710</v>
      </c>
      <c r="H7" s="306">
        <f t="shared" si="0"/>
        <v>8593</v>
      </c>
      <c r="I7" s="306">
        <f t="shared" si="0"/>
        <v>11349</v>
      </c>
      <c r="J7" s="306">
        <f t="shared" si="0"/>
        <v>4266</v>
      </c>
      <c r="K7" s="306">
        <f t="shared" si="0"/>
        <v>7</v>
      </c>
      <c r="L7" s="306">
        <f t="shared" si="0"/>
        <v>372</v>
      </c>
      <c r="M7" s="306">
        <f t="shared" si="0"/>
        <v>1635</v>
      </c>
      <c r="N7" s="306">
        <f t="shared" si="0"/>
        <v>320</v>
      </c>
      <c r="O7" s="306">
        <f t="shared" si="0"/>
        <v>5284</v>
      </c>
      <c r="P7" s="306">
        <f t="shared" si="0"/>
        <v>241</v>
      </c>
      <c r="Q7" s="306">
        <f t="shared" si="0"/>
        <v>10929</v>
      </c>
      <c r="R7" s="306">
        <f t="shared" si="0"/>
        <v>139</v>
      </c>
      <c r="S7" s="306">
        <f t="shared" si="0"/>
        <v>0</v>
      </c>
      <c r="T7" s="306">
        <f t="shared" si="0"/>
        <v>1470</v>
      </c>
      <c r="U7" s="306">
        <f t="shared" si="0"/>
        <v>0</v>
      </c>
      <c r="V7" s="306">
        <f t="shared" si="0"/>
        <v>2341</v>
      </c>
      <c r="W7" s="306">
        <f t="shared" si="0"/>
        <v>41</v>
      </c>
      <c r="X7" s="306">
        <f t="shared" si="0"/>
        <v>4787</v>
      </c>
      <c r="Y7" s="306">
        <f>SUM(Z7:AS7)</f>
        <v>17331</v>
      </c>
      <c r="Z7" s="306">
        <f t="shared" ref="Z7:AS7" si="1">SUM(Z$8:Z$1000)</f>
        <v>0</v>
      </c>
      <c r="AA7" s="306">
        <f t="shared" si="1"/>
        <v>0</v>
      </c>
      <c r="AB7" s="306">
        <f t="shared" si="1"/>
        <v>0</v>
      </c>
      <c r="AC7" s="306">
        <f t="shared" si="1"/>
        <v>965</v>
      </c>
      <c r="AD7" s="306">
        <f t="shared" si="1"/>
        <v>0</v>
      </c>
      <c r="AE7" s="306">
        <f t="shared" si="1"/>
        <v>0</v>
      </c>
      <c r="AF7" s="306">
        <f t="shared" si="1"/>
        <v>0</v>
      </c>
      <c r="AG7" s="306">
        <f t="shared" si="1"/>
        <v>0</v>
      </c>
      <c r="AH7" s="306">
        <f t="shared" si="1"/>
        <v>1626</v>
      </c>
      <c r="AI7" s="306">
        <f t="shared" si="1"/>
        <v>0</v>
      </c>
      <c r="AJ7" s="310" t="s">
        <v>739</v>
      </c>
      <c r="AK7" s="310" t="s">
        <v>739</v>
      </c>
      <c r="AL7" s="306">
        <f t="shared" si="1"/>
        <v>10929</v>
      </c>
      <c r="AM7" s="310" t="s">
        <v>739</v>
      </c>
      <c r="AN7" s="310" t="s">
        <v>739</v>
      </c>
      <c r="AO7" s="306">
        <f t="shared" si="1"/>
        <v>1470</v>
      </c>
      <c r="AP7" s="310" t="s">
        <v>739</v>
      </c>
      <c r="AQ7" s="306">
        <f t="shared" si="1"/>
        <v>2341</v>
      </c>
      <c r="AR7" s="310" t="s">
        <v>739</v>
      </c>
      <c r="AS7" s="306">
        <f t="shared" si="1"/>
        <v>0</v>
      </c>
      <c r="AT7" s="306">
        <f>SUM(AU7:BN7)</f>
        <v>3369</v>
      </c>
      <c r="AU7" s="306">
        <f t="shared" ref="AU7:BN7" si="2">SUM(AU$8:AU$1000)</f>
        <v>17</v>
      </c>
      <c r="AV7" s="306">
        <f t="shared" si="2"/>
        <v>0</v>
      </c>
      <c r="AW7" s="306">
        <f t="shared" si="2"/>
        <v>23</v>
      </c>
      <c r="AX7" s="306">
        <f t="shared" si="2"/>
        <v>3027</v>
      </c>
      <c r="AY7" s="306">
        <f t="shared" si="2"/>
        <v>106</v>
      </c>
      <c r="AZ7" s="306">
        <f t="shared" si="2"/>
        <v>0</v>
      </c>
      <c r="BA7" s="306">
        <f t="shared" si="2"/>
        <v>0</v>
      </c>
      <c r="BB7" s="306">
        <f t="shared" si="2"/>
        <v>0</v>
      </c>
      <c r="BC7" s="306">
        <f t="shared" si="2"/>
        <v>2</v>
      </c>
      <c r="BD7" s="306">
        <f t="shared" si="2"/>
        <v>0</v>
      </c>
      <c r="BE7" s="310" t="s">
        <v>739</v>
      </c>
      <c r="BF7" s="310" t="s">
        <v>739</v>
      </c>
      <c r="BG7" s="310" t="s">
        <v>739</v>
      </c>
      <c r="BH7" s="310" t="s">
        <v>739</v>
      </c>
      <c r="BI7" s="310" t="s">
        <v>739</v>
      </c>
      <c r="BJ7" s="310" t="s">
        <v>739</v>
      </c>
      <c r="BK7" s="310" t="s">
        <v>739</v>
      </c>
      <c r="BL7" s="310" t="s">
        <v>739</v>
      </c>
      <c r="BM7" s="310" t="s">
        <v>739</v>
      </c>
      <c r="BN7" s="306">
        <f t="shared" si="2"/>
        <v>194</v>
      </c>
      <c r="BO7" s="306">
        <f>SUM(BP7:CI7)</f>
        <v>4440</v>
      </c>
      <c r="BP7" s="306">
        <f t="shared" ref="BP7:CI7" si="3">SUM(BP$8:BP$1000)</f>
        <v>0</v>
      </c>
      <c r="BQ7" s="306">
        <f t="shared" si="3"/>
        <v>0</v>
      </c>
      <c r="BR7" s="306">
        <f t="shared" si="3"/>
        <v>0</v>
      </c>
      <c r="BS7" s="306">
        <f t="shared" si="3"/>
        <v>0</v>
      </c>
      <c r="BT7" s="306">
        <f t="shared" si="3"/>
        <v>0</v>
      </c>
      <c r="BU7" s="306">
        <f t="shared" si="3"/>
        <v>0</v>
      </c>
      <c r="BV7" s="306">
        <f t="shared" si="3"/>
        <v>0</v>
      </c>
      <c r="BW7" s="306">
        <f t="shared" si="3"/>
        <v>0</v>
      </c>
      <c r="BX7" s="306">
        <f t="shared" si="3"/>
        <v>0</v>
      </c>
      <c r="BY7" s="306">
        <f t="shared" si="3"/>
        <v>0</v>
      </c>
      <c r="BZ7" s="306">
        <f t="shared" si="3"/>
        <v>3913</v>
      </c>
      <c r="CA7" s="306">
        <f t="shared" si="3"/>
        <v>0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10" t="s">
        <v>739</v>
      </c>
      <c r="CI7" s="306">
        <f t="shared" si="3"/>
        <v>527</v>
      </c>
      <c r="CJ7" s="306">
        <f>SUM(CK7:DD7)</f>
        <v>241</v>
      </c>
      <c r="CK7" s="306">
        <f t="shared" ref="CK7:DD7" si="4">SUM(CK$8:CK$1000)</f>
        <v>0</v>
      </c>
      <c r="CL7" s="306">
        <f t="shared" si="4"/>
        <v>0</v>
      </c>
      <c r="CM7" s="306">
        <f t="shared" si="4"/>
        <v>0</v>
      </c>
      <c r="CN7" s="306">
        <f t="shared" si="4"/>
        <v>0</v>
      </c>
      <c r="CO7" s="306">
        <f t="shared" si="4"/>
        <v>0</v>
      </c>
      <c r="CP7" s="306">
        <f t="shared" si="4"/>
        <v>0</v>
      </c>
      <c r="CQ7" s="306">
        <f t="shared" si="4"/>
        <v>0</v>
      </c>
      <c r="CR7" s="306">
        <f t="shared" si="4"/>
        <v>0</v>
      </c>
      <c r="CS7" s="306">
        <f t="shared" si="4"/>
        <v>0</v>
      </c>
      <c r="CT7" s="306">
        <f t="shared" si="4"/>
        <v>0</v>
      </c>
      <c r="CU7" s="306">
        <f t="shared" si="4"/>
        <v>0</v>
      </c>
      <c r="CV7" s="306">
        <f t="shared" si="4"/>
        <v>241</v>
      </c>
      <c r="CW7" s="310" t="s">
        <v>739</v>
      </c>
      <c r="CX7" s="310" t="s">
        <v>739</v>
      </c>
      <c r="CY7" s="310" t="s">
        <v>739</v>
      </c>
      <c r="CZ7" s="310" t="s">
        <v>739</v>
      </c>
      <c r="DA7" s="310" t="s">
        <v>739</v>
      </c>
      <c r="DB7" s="310" t="s">
        <v>739</v>
      </c>
      <c r="DC7" s="310" t="s">
        <v>739</v>
      </c>
      <c r="DD7" s="306">
        <f t="shared" si="4"/>
        <v>0</v>
      </c>
      <c r="DE7" s="306">
        <f>SUM(DF7:DY7)</f>
        <v>0</v>
      </c>
      <c r="DF7" s="306">
        <f t="shared" ref="DF7:DY7" si="5">SUM(DF$8:DF$1000)</f>
        <v>0</v>
      </c>
      <c r="DG7" s="306">
        <f t="shared" si="5"/>
        <v>0</v>
      </c>
      <c r="DH7" s="306">
        <f t="shared" si="5"/>
        <v>0</v>
      </c>
      <c r="DI7" s="306">
        <f t="shared" si="5"/>
        <v>0</v>
      </c>
      <c r="DJ7" s="306">
        <f t="shared" si="5"/>
        <v>0</v>
      </c>
      <c r="DK7" s="306">
        <f t="shared" si="5"/>
        <v>0</v>
      </c>
      <c r="DL7" s="306">
        <f t="shared" si="5"/>
        <v>0</v>
      </c>
      <c r="DM7" s="306">
        <f t="shared" si="5"/>
        <v>0</v>
      </c>
      <c r="DN7" s="306">
        <f t="shared" si="5"/>
        <v>0</v>
      </c>
      <c r="DO7" s="306">
        <f t="shared" si="5"/>
        <v>0</v>
      </c>
      <c r="DP7" s="306">
        <f t="shared" si="5"/>
        <v>0</v>
      </c>
      <c r="DQ7" s="306">
        <f t="shared" si="5"/>
        <v>0</v>
      </c>
      <c r="DR7" s="310" t="s">
        <v>739</v>
      </c>
      <c r="DS7" s="310" t="s">
        <v>739</v>
      </c>
      <c r="DT7" s="306">
        <f t="shared" si="5"/>
        <v>0</v>
      </c>
      <c r="DU7" s="310" t="s">
        <v>739</v>
      </c>
      <c r="DV7" s="310" t="s">
        <v>739</v>
      </c>
      <c r="DW7" s="310" t="s">
        <v>739</v>
      </c>
      <c r="DX7" s="310" t="s">
        <v>739</v>
      </c>
      <c r="DY7" s="306">
        <f t="shared" si="5"/>
        <v>0</v>
      </c>
      <c r="DZ7" s="306">
        <f>SUM(EA7:ET7)</f>
        <v>139</v>
      </c>
      <c r="EA7" s="306">
        <f t="shared" ref="EA7:ET7" si="6">SUM(EA$8:EA$1000)</f>
        <v>0</v>
      </c>
      <c r="EB7" s="306">
        <f t="shared" si="6"/>
        <v>0</v>
      </c>
      <c r="EC7" s="306">
        <f t="shared" si="6"/>
        <v>0</v>
      </c>
      <c r="ED7" s="306">
        <f t="shared" si="6"/>
        <v>0</v>
      </c>
      <c r="EE7" s="306">
        <f t="shared" si="6"/>
        <v>0</v>
      </c>
      <c r="EF7" s="306">
        <f t="shared" si="6"/>
        <v>0</v>
      </c>
      <c r="EG7" s="306">
        <f t="shared" si="6"/>
        <v>0</v>
      </c>
      <c r="EH7" s="306">
        <f t="shared" si="6"/>
        <v>0</v>
      </c>
      <c r="EI7" s="306">
        <f t="shared" si="6"/>
        <v>0</v>
      </c>
      <c r="EJ7" s="306">
        <f t="shared" si="6"/>
        <v>0</v>
      </c>
      <c r="EK7" s="310" t="s">
        <v>739</v>
      </c>
      <c r="EL7" s="310" t="s">
        <v>739</v>
      </c>
      <c r="EM7" s="310" t="s">
        <v>739</v>
      </c>
      <c r="EN7" s="306">
        <f t="shared" si="6"/>
        <v>139</v>
      </c>
      <c r="EO7" s="306">
        <f t="shared" si="6"/>
        <v>0</v>
      </c>
      <c r="EP7" s="310" t="s">
        <v>739</v>
      </c>
      <c r="EQ7" s="310" t="s">
        <v>739</v>
      </c>
      <c r="ER7" s="310" t="s">
        <v>739</v>
      </c>
      <c r="ES7" s="306">
        <f t="shared" si="6"/>
        <v>0</v>
      </c>
      <c r="ET7" s="306">
        <f t="shared" si="6"/>
        <v>0</v>
      </c>
      <c r="EU7" s="306">
        <f>SUM(EV7:FO7)</f>
        <v>31838</v>
      </c>
      <c r="EV7" s="306">
        <f t="shared" ref="EV7:FO7" si="7">SUM(EV$8:EV$1000)</f>
        <v>4802</v>
      </c>
      <c r="EW7" s="306">
        <f t="shared" si="7"/>
        <v>55</v>
      </c>
      <c r="EX7" s="306">
        <f t="shared" si="7"/>
        <v>687</v>
      </c>
      <c r="EY7" s="306">
        <f t="shared" si="7"/>
        <v>4601</v>
      </c>
      <c r="EZ7" s="306">
        <f t="shared" si="7"/>
        <v>11243</v>
      </c>
      <c r="FA7" s="306">
        <f t="shared" si="7"/>
        <v>4266</v>
      </c>
      <c r="FB7" s="306">
        <f t="shared" si="7"/>
        <v>7</v>
      </c>
      <c r="FC7" s="306">
        <f t="shared" si="7"/>
        <v>372</v>
      </c>
      <c r="FD7" s="306">
        <f t="shared" si="7"/>
        <v>7</v>
      </c>
      <c r="FE7" s="306">
        <f t="shared" si="7"/>
        <v>320</v>
      </c>
      <c r="FF7" s="306">
        <f t="shared" si="7"/>
        <v>1371</v>
      </c>
      <c r="FG7" s="306">
        <f t="shared" si="7"/>
        <v>0</v>
      </c>
      <c r="FH7" s="310" t="s">
        <v>739</v>
      </c>
      <c r="FI7" s="310" t="s">
        <v>739</v>
      </c>
      <c r="FJ7" s="310" t="s">
        <v>739</v>
      </c>
      <c r="FK7" s="306">
        <f t="shared" si="7"/>
        <v>0</v>
      </c>
      <c r="FL7" s="306">
        <f t="shared" si="7"/>
        <v>0</v>
      </c>
      <c r="FM7" s="306">
        <f t="shared" si="7"/>
        <v>0</v>
      </c>
      <c r="FN7" s="306">
        <f t="shared" si="7"/>
        <v>41</v>
      </c>
      <c r="FO7" s="306">
        <f t="shared" si="7"/>
        <v>4066</v>
      </c>
    </row>
    <row r="8" spans="1:171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SUM(Y8,AT8,BO8,CJ8,DE8,DZ8,EU8)</f>
        <v>12717</v>
      </c>
      <c r="E8" s="292">
        <f>SUM(Z8,AU8,BP8,CK8,DF8,EA8,EV8)</f>
        <v>0</v>
      </c>
      <c r="F8" s="292">
        <f>SUM(AA8,AV8,BQ8,CL8,DG8,EB8,EW8)</f>
        <v>0</v>
      </c>
      <c r="G8" s="292">
        <f>SUM(AB8,AW8,BR8,CM8,DH8,EC8,EX8)</f>
        <v>0</v>
      </c>
      <c r="H8" s="292">
        <f>SUM(AC8,AX8,BS8,CN8,DI8,ED8,EY8)</f>
        <v>2288</v>
      </c>
      <c r="I8" s="292">
        <f>SUM(AD8,AY8,BT8,CO8,DJ8,EE8,EZ8)</f>
        <v>3889</v>
      </c>
      <c r="J8" s="292">
        <f>SUM(AE8,AZ8,BU8,CP8,DK8,EF8,FA8)</f>
        <v>912</v>
      </c>
      <c r="K8" s="292">
        <f>SUM(AF8,BA8,BV8,CQ8,DL8,EG8,FB8)</f>
        <v>0</v>
      </c>
      <c r="L8" s="292">
        <f>SUM(AG8,BB8,BW8,CR8,DM8,EH8,FC8)</f>
        <v>0</v>
      </c>
      <c r="M8" s="292">
        <f>SUM(AH8,BC8,BX8,CS8,DN8,EI8,FD8)</f>
        <v>0</v>
      </c>
      <c r="N8" s="292">
        <f>SUM(AI8,BD8,BY8,CT8,DO8,EJ8,FE8)</f>
        <v>202</v>
      </c>
      <c r="O8" s="292">
        <f>SUM(AJ8,BE8,BZ8,CU8,DP8,EK8,FF8)</f>
        <v>0</v>
      </c>
      <c r="P8" s="292">
        <f>SUM(AK8,BF8,CA8,CV8,DQ8,EL8,FG8)</f>
        <v>0</v>
      </c>
      <c r="Q8" s="292">
        <f>SUM(AL8,BG8,CB8,CW8,DR8,EM8,FH8)</f>
        <v>2337</v>
      </c>
      <c r="R8" s="292">
        <f>SUM(AM8,BH8,CC8,CX8,DS8,EN8,FI8)</f>
        <v>0</v>
      </c>
      <c r="S8" s="292">
        <f>SUM(AN8,BI8,CD8,CY8,DT8,EO8,FJ8)</f>
        <v>0</v>
      </c>
      <c r="T8" s="292">
        <f>SUM(AO8,BJ8,CE8,CZ8,DU8,EP8,FK8)</f>
        <v>0</v>
      </c>
      <c r="U8" s="292">
        <f>SUM(AP8,BK8,CF8,DA8,DV8,EQ8,FL8)</f>
        <v>0</v>
      </c>
      <c r="V8" s="292">
        <f>SUM(AQ8,BL8,CG8,DB8,DW8,ER8,FM8)</f>
        <v>0</v>
      </c>
      <c r="W8" s="292">
        <f>SUM(AR8,BM8,CH8,DC8,DX8,ES8,FN8)</f>
        <v>0</v>
      </c>
      <c r="X8" s="292">
        <f>SUM(AS8,BN8,CI8,DD8,DY8,ET8,FO8)</f>
        <v>3089</v>
      </c>
      <c r="Y8" s="292">
        <f>SUM(Z8:AS8)</f>
        <v>2856</v>
      </c>
      <c r="Z8" s="292">
        <v>0</v>
      </c>
      <c r="AA8" s="292">
        <v>0</v>
      </c>
      <c r="AB8" s="292">
        <v>0</v>
      </c>
      <c r="AC8" s="292">
        <v>519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5" t="s">
        <v>884</v>
      </c>
      <c r="AK8" s="295" t="s">
        <v>884</v>
      </c>
      <c r="AL8" s="292">
        <v>2337</v>
      </c>
      <c r="AM8" s="295" t="s">
        <v>884</v>
      </c>
      <c r="AN8" s="295" t="s">
        <v>884</v>
      </c>
      <c r="AO8" s="292">
        <v>0</v>
      </c>
      <c r="AP8" s="295" t="s">
        <v>884</v>
      </c>
      <c r="AQ8" s="292">
        <v>0</v>
      </c>
      <c r="AR8" s="295" t="s">
        <v>884</v>
      </c>
      <c r="AS8" s="292">
        <v>0</v>
      </c>
      <c r="AT8" s="292">
        <f>SUM(AU8:BN8)</f>
        <v>1078</v>
      </c>
      <c r="AU8" s="292">
        <v>0</v>
      </c>
      <c r="AV8" s="292">
        <v>0</v>
      </c>
      <c r="AW8" s="292">
        <v>0</v>
      </c>
      <c r="AX8" s="292">
        <v>997</v>
      </c>
      <c r="AY8" s="292"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5" t="s">
        <v>884</v>
      </c>
      <c r="BF8" s="295" t="s">
        <v>884</v>
      </c>
      <c r="BG8" s="295" t="s">
        <v>884</v>
      </c>
      <c r="BH8" s="295" t="s">
        <v>884</v>
      </c>
      <c r="BI8" s="295" t="s">
        <v>884</v>
      </c>
      <c r="BJ8" s="295" t="s">
        <v>884</v>
      </c>
      <c r="BK8" s="295" t="s">
        <v>884</v>
      </c>
      <c r="BL8" s="295" t="s">
        <v>884</v>
      </c>
      <c r="BM8" s="295" t="s">
        <v>884</v>
      </c>
      <c r="BN8" s="292">
        <v>81</v>
      </c>
      <c r="BO8" s="292">
        <f>SUM(BP8:CI8)</f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5" t="s">
        <v>884</v>
      </c>
      <c r="CC8" s="295" t="s">
        <v>884</v>
      </c>
      <c r="CD8" s="295" t="s">
        <v>884</v>
      </c>
      <c r="CE8" s="295" t="s">
        <v>884</v>
      </c>
      <c r="CF8" s="295" t="s">
        <v>884</v>
      </c>
      <c r="CG8" s="295" t="s">
        <v>884</v>
      </c>
      <c r="CH8" s="295" t="s">
        <v>884</v>
      </c>
      <c r="CI8" s="292">
        <v>0</v>
      </c>
      <c r="CJ8" s="292">
        <f>SUM(CK8:DD8)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v>0</v>
      </c>
      <c r="CR8" s="292">
        <v>0</v>
      </c>
      <c r="CS8" s="292">
        <v>0</v>
      </c>
      <c r="CT8" s="292">
        <v>0</v>
      </c>
      <c r="CU8" s="292">
        <v>0</v>
      </c>
      <c r="CV8" s="292">
        <v>0</v>
      </c>
      <c r="CW8" s="295" t="s">
        <v>884</v>
      </c>
      <c r="CX8" s="295" t="s">
        <v>884</v>
      </c>
      <c r="CY8" s="295" t="s">
        <v>884</v>
      </c>
      <c r="CZ8" s="295" t="s">
        <v>884</v>
      </c>
      <c r="DA8" s="295" t="s">
        <v>884</v>
      </c>
      <c r="DB8" s="295" t="s">
        <v>884</v>
      </c>
      <c r="DC8" s="295" t="s">
        <v>884</v>
      </c>
      <c r="DD8" s="292">
        <v>0</v>
      </c>
      <c r="DE8" s="292">
        <f>SUM(DF8:DY8)</f>
        <v>0</v>
      </c>
      <c r="DF8" s="292">
        <v>0</v>
      </c>
      <c r="DG8" s="292"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v>0</v>
      </c>
      <c r="DO8" s="292">
        <v>0</v>
      </c>
      <c r="DP8" s="292">
        <v>0</v>
      </c>
      <c r="DQ8" s="292">
        <v>0</v>
      </c>
      <c r="DR8" s="295" t="s">
        <v>884</v>
      </c>
      <c r="DS8" s="295" t="s">
        <v>884</v>
      </c>
      <c r="DT8" s="292">
        <v>0</v>
      </c>
      <c r="DU8" s="295" t="s">
        <v>884</v>
      </c>
      <c r="DV8" s="295" t="s">
        <v>884</v>
      </c>
      <c r="DW8" s="295" t="s">
        <v>884</v>
      </c>
      <c r="DX8" s="295" t="s">
        <v>884</v>
      </c>
      <c r="DY8" s="292">
        <v>0</v>
      </c>
      <c r="DZ8" s="292">
        <f>SUM(EA8:ET8)</f>
        <v>0</v>
      </c>
      <c r="EA8" s="292"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v>0</v>
      </c>
      <c r="EI8" s="292">
        <v>0</v>
      </c>
      <c r="EJ8" s="292">
        <v>0</v>
      </c>
      <c r="EK8" s="295" t="s">
        <v>884</v>
      </c>
      <c r="EL8" s="295" t="s">
        <v>884</v>
      </c>
      <c r="EM8" s="295" t="s">
        <v>884</v>
      </c>
      <c r="EN8" s="292">
        <v>0</v>
      </c>
      <c r="EO8" s="292">
        <v>0</v>
      </c>
      <c r="EP8" s="295" t="s">
        <v>884</v>
      </c>
      <c r="EQ8" s="295" t="s">
        <v>884</v>
      </c>
      <c r="ER8" s="295" t="s">
        <v>884</v>
      </c>
      <c r="ES8" s="292">
        <v>0</v>
      </c>
      <c r="ET8" s="292">
        <v>0</v>
      </c>
      <c r="EU8" s="292">
        <f>SUM(EV8:FO8)</f>
        <v>8783</v>
      </c>
      <c r="EV8" s="292">
        <v>0</v>
      </c>
      <c r="EW8" s="292">
        <v>0</v>
      </c>
      <c r="EX8" s="292">
        <v>0</v>
      </c>
      <c r="EY8" s="292">
        <v>772</v>
      </c>
      <c r="EZ8" s="292">
        <v>3889</v>
      </c>
      <c r="FA8" s="292">
        <v>912</v>
      </c>
      <c r="FB8" s="292">
        <v>0</v>
      </c>
      <c r="FC8" s="292">
        <v>0</v>
      </c>
      <c r="FD8" s="292">
        <v>0</v>
      </c>
      <c r="FE8" s="292">
        <v>202</v>
      </c>
      <c r="FF8" s="292">
        <v>0</v>
      </c>
      <c r="FG8" s="292">
        <v>0</v>
      </c>
      <c r="FH8" s="295" t="s">
        <v>884</v>
      </c>
      <c r="FI8" s="295" t="s">
        <v>884</v>
      </c>
      <c r="FJ8" s="295" t="s">
        <v>884</v>
      </c>
      <c r="FK8" s="292">
        <v>0</v>
      </c>
      <c r="FL8" s="292">
        <v>0</v>
      </c>
      <c r="FM8" s="292">
        <v>0</v>
      </c>
      <c r="FN8" s="292">
        <v>0</v>
      </c>
      <c r="FO8" s="292">
        <v>3008</v>
      </c>
    </row>
    <row r="9" spans="1:171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SUM(Y9,AT9,BO9,CJ9,DE9,DZ9,EU9)</f>
        <v>4671</v>
      </c>
      <c r="E9" s="292">
        <f>SUM(Z9,AU9,BP9,CK9,DF9,EA9,EV9)</f>
        <v>247</v>
      </c>
      <c r="F9" s="292">
        <f>SUM(AA9,AV9,BQ9,CL9,DG9,EB9,EW9)</f>
        <v>5</v>
      </c>
      <c r="G9" s="292">
        <f>SUM(AB9,AW9,BR9,CM9,DH9,EC9,EX9)</f>
        <v>223</v>
      </c>
      <c r="H9" s="292">
        <f>SUM(AC9,AX9,BS9,CN9,DI9,ED9,EY9)</f>
        <v>560</v>
      </c>
      <c r="I9" s="292">
        <f>SUM(AD9,AY9,BT9,CO9,DJ9,EE9,EZ9)</f>
        <v>957</v>
      </c>
      <c r="J9" s="292">
        <f>SUM(AE9,AZ9,BU9,CP9,DK9,EF9,FA9)</f>
        <v>316</v>
      </c>
      <c r="K9" s="292">
        <f>SUM(AF9,BA9,BV9,CQ9,DL9,EG9,FB9)</f>
        <v>0</v>
      </c>
      <c r="L9" s="292">
        <f>SUM(AG9,BB9,BW9,CR9,DM9,EH9,FC9)</f>
        <v>0</v>
      </c>
      <c r="M9" s="292">
        <f>SUM(AH9,BC9,BX9,CS9,DN9,EI9,FD9)</f>
        <v>0</v>
      </c>
      <c r="N9" s="292">
        <f>SUM(AI9,BD9,BY9,CT9,DO9,EJ9,FE9)</f>
        <v>0</v>
      </c>
      <c r="O9" s="292">
        <f>SUM(AJ9,BE9,BZ9,CU9,DP9,EK9,FF9)</f>
        <v>1815</v>
      </c>
      <c r="P9" s="292">
        <f>SUM(AK9,BF9,CA9,CV9,DQ9,EL9,FG9)</f>
        <v>0</v>
      </c>
      <c r="Q9" s="292">
        <f>SUM(AL9,BG9,CB9,CW9,DR9,EM9,FH9)</f>
        <v>548</v>
      </c>
      <c r="R9" s="292">
        <f>SUM(AM9,BH9,CC9,CX9,DS9,EN9,FI9)</f>
        <v>0</v>
      </c>
      <c r="S9" s="292">
        <f>SUM(AN9,BI9,CD9,CY9,DT9,EO9,FJ9)</f>
        <v>0</v>
      </c>
      <c r="T9" s="292">
        <f>SUM(AO9,BJ9,CE9,CZ9,DU9,EP9,FK9)</f>
        <v>0</v>
      </c>
      <c r="U9" s="292">
        <f>SUM(AP9,BK9,CF9,DA9,DV9,EQ9,FL9)</f>
        <v>0</v>
      </c>
      <c r="V9" s="292">
        <f>SUM(AQ9,BL9,CG9,DB9,DW9,ER9,FM9)</f>
        <v>0</v>
      </c>
      <c r="W9" s="292">
        <f>SUM(AR9,BM9,CH9,DC9,DX9,ES9,FN9)</f>
        <v>0</v>
      </c>
      <c r="X9" s="292">
        <f>SUM(AS9,BN9,CI9,DD9,DY9,ET9,FO9)</f>
        <v>0</v>
      </c>
      <c r="Y9" s="292">
        <f>SUM(Z9:AS9)</f>
        <v>633</v>
      </c>
      <c r="Z9" s="292">
        <v>0</v>
      </c>
      <c r="AA9" s="292">
        <v>0</v>
      </c>
      <c r="AB9" s="292">
        <v>0</v>
      </c>
      <c r="AC9" s="292">
        <v>85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5" t="s">
        <v>884</v>
      </c>
      <c r="AK9" s="295" t="s">
        <v>884</v>
      </c>
      <c r="AL9" s="292">
        <v>548</v>
      </c>
      <c r="AM9" s="295" t="s">
        <v>884</v>
      </c>
      <c r="AN9" s="295" t="s">
        <v>884</v>
      </c>
      <c r="AO9" s="292">
        <v>0</v>
      </c>
      <c r="AP9" s="295" t="s">
        <v>884</v>
      </c>
      <c r="AQ9" s="292">
        <v>0</v>
      </c>
      <c r="AR9" s="295" t="s">
        <v>884</v>
      </c>
      <c r="AS9" s="292">
        <v>0</v>
      </c>
      <c r="AT9" s="292">
        <f>SUM(AU9:BN9)</f>
        <v>0</v>
      </c>
      <c r="AU9" s="292">
        <v>0</v>
      </c>
      <c r="AV9" s="292">
        <v>0</v>
      </c>
      <c r="AW9" s="292">
        <v>0</v>
      </c>
      <c r="AX9" s="292">
        <v>0</v>
      </c>
      <c r="AY9" s="292"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5" t="s">
        <v>884</v>
      </c>
      <c r="BF9" s="295" t="s">
        <v>884</v>
      </c>
      <c r="BG9" s="295" t="s">
        <v>884</v>
      </c>
      <c r="BH9" s="295" t="s">
        <v>884</v>
      </c>
      <c r="BI9" s="295" t="s">
        <v>884</v>
      </c>
      <c r="BJ9" s="295" t="s">
        <v>884</v>
      </c>
      <c r="BK9" s="295" t="s">
        <v>884</v>
      </c>
      <c r="BL9" s="295" t="s">
        <v>884</v>
      </c>
      <c r="BM9" s="295" t="s">
        <v>884</v>
      </c>
      <c r="BN9" s="292">
        <v>0</v>
      </c>
      <c r="BO9" s="292">
        <f>SUM(BP9:CI9)</f>
        <v>1815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1815</v>
      </c>
      <c r="CA9" s="292">
        <v>0</v>
      </c>
      <c r="CB9" s="295" t="s">
        <v>884</v>
      </c>
      <c r="CC9" s="295" t="s">
        <v>884</v>
      </c>
      <c r="CD9" s="295" t="s">
        <v>884</v>
      </c>
      <c r="CE9" s="295" t="s">
        <v>884</v>
      </c>
      <c r="CF9" s="295" t="s">
        <v>884</v>
      </c>
      <c r="CG9" s="295" t="s">
        <v>884</v>
      </c>
      <c r="CH9" s="295" t="s">
        <v>884</v>
      </c>
      <c r="CI9" s="292">
        <v>0</v>
      </c>
      <c r="CJ9" s="292">
        <f>SUM(CK9:DD9)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v>0</v>
      </c>
      <c r="CR9" s="292">
        <v>0</v>
      </c>
      <c r="CS9" s="292">
        <v>0</v>
      </c>
      <c r="CT9" s="292">
        <v>0</v>
      </c>
      <c r="CU9" s="292">
        <v>0</v>
      </c>
      <c r="CV9" s="292">
        <v>0</v>
      </c>
      <c r="CW9" s="295" t="s">
        <v>884</v>
      </c>
      <c r="CX9" s="295" t="s">
        <v>884</v>
      </c>
      <c r="CY9" s="295" t="s">
        <v>884</v>
      </c>
      <c r="CZ9" s="295" t="s">
        <v>884</v>
      </c>
      <c r="DA9" s="295" t="s">
        <v>884</v>
      </c>
      <c r="DB9" s="295" t="s">
        <v>884</v>
      </c>
      <c r="DC9" s="295" t="s">
        <v>884</v>
      </c>
      <c r="DD9" s="292">
        <v>0</v>
      </c>
      <c r="DE9" s="292">
        <f>SUM(DF9:DY9)</f>
        <v>0</v>
      </c>
      <c r="DF9" s="292">
        <v>0</v>
      </c>
      <c r="DG9" s="292"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v>0</v>
      </c>
      <c r="DO9" s="292">
        <v>0</v>
      </c>
      <c r="DP9" s="292">
        <v>0</v>
      </c>
      <c r="DQ9" s="292">
        <v>0</v>
      </c>
      <c r="DR9" s="295" t="s">
        <v>884</v>
      </c>
      <c r="DS9" s="295" t="s">
        <v>884</v>
      </c>
      <c r="DT9" s="292">
        <v>0</v>
      </c>
      <c r="DU9" s="295" t="s">
        <v>884</v>
      </c>
      <c r="DV9" s="295" t="s">
        <v>884</v>
      </c>
      <c r="DW9" s="295" t="s">
        <v>884</v>
      </c>
      <c r="DX9" s="295" t="s">
        <v>884</v>
      </c>
      <c r="DY9" s="292">
        <v>0</v>
      </c>
      <c r="DZ9" s="292">
        <f>SUM(EA9:ET9)</f>
        <v>0</v>
      </c>
      <c r="EA9" s="292"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v>0</v>
      </c>
      <c r="EI9" s="292">
        <v>0</v>
      </c>
      <c r="EJ9" s="292">
        <v>0</v>
      </c>
      <c r="EK9" s="295" t="s">
        <v>884</v>
      </c>
      <c r="EL9" s="295" t="s">
        <v>884</v>
      </c>
      <c r="EM9" s="295" t="s">
        <v>884</v>
      </c>
      <c r="EN9" s="292">
        <v>0</v>
      </c>
      <c r="EO9" s="292">
        <v>0</v>
      </c>
      <c r="EP9" s="295" t="s">
        <v>884</v>
      </c>
      <c r="EQ9" s="295" t="s">
        <v>884</v>
      </c>
      <c r="ER9" s="295" t="s">
        <v>884</v>
      </c>
      <c r="ES9" s="292">
        <v>0</v>
      </c>
      <c r="ET9" s="292">
        <v>0</v>
      </c>
      <c r="EU9" s="292">
        <f>SUM(EV9:FO9)</f>
        <v>2223</v>
      </c>
      <c r="EV9" s="292">
        <v>247</v>
      </c>
      <c r="EW9" s="292">
        <v>5</v>
      </c>
      <c r="EX9" s="292">
        <v>223</v>
      </c>
      <c r="EY9" s="292">
        <v>475</v>
      </c>
      <c r="EZ9" s="292">
        <v>957</v>
      </c>
      <c r="FA9" s="292">
        <v>316</v>
      </c>
      <c r="FB9" s="292">
        <v>0</v>
      </c>
      <c r="FC9" s="292">
        <v>0</v>
      </c>
      <c r="FD9" s="292">
        <v>0</v>
      </c>
      <c r="FE9" s="292">
        <v>0</v>
      </c>
      <c r="FF9" s="292">
        <v>0</v>
      </c>
      <c r="FG9" s="292">
        <v>0</v>
      </c>
      <c r="FH9" s="295" t="s">
        <v>884</v>
      </c>
      <c r="FI9" s="295" t="s">
        <v>884</v>
      </c>
      <c r="FJ9" s="295" t="s">
        <v>884</v>
      </c>
      <c r="FK9" s="292">
        <v>0</v>
      </c>
      <c r="FL9" s="292">
        <v>0</v>
      </c>
      <c r="FM9" s="292">
        <v>0</v>
      </c>
      <c r="FN9" s="292">
        <v>0</v>
      </c>
      <c r="FO9" s="292">
        <v>0</v>
      </c>
    </row>
    <row r="10" spans="1:171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SUM(Y10,AT10,BO10,CJ10,DE10,DZ10,EU10)</f>
        <v>5205</v>
      </c>
      <c r="E10" s="292">
        <f>SUM(Z10,AU10,BP10,CK10,DF10,EA10,EV10)</f>
        <v>3323</v>
      </c>
      <c r="F10" s="292">
        <f>SUM(AA10,AV10,BQ10,CL10,DG10,EB10,EW10)</f>
        <v>20</v>
      </c>
      <c r="G10" s="292">
        <f>SUM(AB10,AW10,BR10,CM10,DH10,EC10,EX10)</f>
        <v>0</v>
      </c>
      <c r="H10" s="292">
        <f>SUM(AC10,AX10,BS10,CN10,DI10,ED10,EY10)</f>
        <v>609</v>
      </c>
      <c r="I10" s="292">
        <f>SUM(AD10,AY10,BT10,CO10,DJ10,EE10,EZ10)</f>
        <v>555</v>
      </c>
      <c r="J10" s="292">
        <f>SUM(AE10,AZ10,BU10,CP10,DK10,EF10,FA10)</f>
        <v>340</v>
      </c>
      <c r="K10" s="292">
        <f>SUM(AF10,BA10,BV10,CQ10,DL10,EG10,FB10)</f>
        <v>0</v>
      </c>
      <c r="L10" s="292">
        <f>SUM(AG10,BB10,BW10,CR10,DM10,EH10,FC10)</f>
        <v>358</v>
      </c>
      <c r="M10" s="292">
        <f>SUM(AH10,BC10,BX10,CS10,DN10,EI10,FD10)</f>
        <v>0</v>
      </c>
      <c r="N10" s="292">
        <f>SUM(AI10,BD10,BY10,CT10,DO10,EJ10,FE10)</f>
        <v>0</v>
      </c>
      <c r="O10" s="292">
        <f>SUM(AJ10,BE10,BZ10,CU10,DP10,EK10,FF10)</f>
        <v>0</v>
      </c>
      <c r="P10" s="292">
        <f>SUM(AK10,BF10,CA10,CV10,DQ10,EL10,FG10)</f>
        <v>0</v>
      </c>
      <c r="Q10" s="292">
        <f>SUM(AL10,BG10,CB10,CW10,DR10,EM10,FH10)</f>
        <v>0</v>
      </c>
      <c r="R10" s="292">
        <f>SUM(AM10,BH10,CC10,CX10,DS10,EN10,FI10)</f>
        <v>0</v>
      </c>
      <c r="S10" s="292">
        <f>SUM(AN10,BI10,CD10,CY10,DT10,EO10,FJ10)</f>
        <v>0</v>
      </c>
      <c r="T10" s="292">
        <f>SUM(AO10,BJ10,CE10,CZ10,DU10,EP10,FK10)</f>
        <v>0</v>
      </c>
      <c r="U10" s="292">
        <f>SUM(AP10,BK10,CF10,DA10,DV10,EQ10,FL10)</f>
        <v>0</v>
      </c>
      <c r="V10" s="292">
        <f>SUM(AQ10,BL10,CG10,DB10,DW10,ER10,FM10)</f>
        <v>0</v>
      </c>
      <c r="W10" s="292">
        <f>SUM(AR10,BM10,CH10,DC10,DX10,ES10,FN10)</f>
        <v>0</v>
      </c>
      <c r="X10" s="292">
        <f>SUM(AS10,BN10,CI10,DD10,DY10,ET10,FO10)</f>
        <v>0</v>
      </c>
      <c r="Y10" s="292">
        <f>SUM(Z10:AS10)</f>
        <v>0</v>
      </c>
      <c r="Z10" s="292">
        <v>0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5" t="s">
        <v>884</v>
      </c>
      <c r="AK10" s="295" t="s">
        <v>884</v>
      </c>
      <c r="AL10" s="292">
        <v>0</v>
      </c>
      <c r="AM10" s="295" t="s">
        <v>884</v>
      </c>
      <c r="AN10" s="295" t="s">
        <v>884</v>
      </c>
      <c r="AO10" s="292">
        <v>0</v>
      </c>
      <c r="AP10" s="295" t="s">
        <v>884</v>
      </c>
      <c r="AQ10" s="292">
        <v>0</v>
      </c>
      <c r="AR10" s="295" t="s">
        <v>884</v>
      </c>
      <c r="AS10" s="292">
        <v>0</v>
      </c>
      <c r="AT10" s="292">
        <f>SUM(AU10:BN10)</f>
        <v>0</v>
      </c>
      <c r="AU10" s="292">
        <v>0</v>
      </c>
      <c r="AV10" s="292">
        <v>0</v>
      </c>
      <c r="AW10" s="292">
        <v>0</v>
      </c>
      <c r="AX10" s="292">
        <v>0</v>
      </c>
      <c r="AY10" s="292"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5" t="s">
        <v>884</v>
      </c>
      <c r="BF10" s="295" t="s">
        <v>884</v>
      </c>
      <c r="BG10" s="295" t="s">
        <v>884</v>
      </c>
      <c r="BH10" s="295" t="s">
        <v>884</v>
      </c>
      <c r="BI10" s="295" t="s">
        <v>884</v>
      </c>
      <c r="BJ10" s="295" t="s">
        <v>884</v>
      </c>
      <c r="BK10" s="295" t="s">
        <v>884</v>
      </c>
      <c r="BL10" s="295" t="s">
        <v>884</v>
      </c>
      <c r="BM10" s="295" t="s">
        <v>884</v>
      </c>
      <c r="BN10" s="292">
        <v>0</v>
      </c>
      <c r="BO10" s="292">
        <f>SUM(BP10:CI10)</f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5" t="s">
        <v>884</v>
      </c>
      <c r="CC10" s="295" t="s">
        <v>884</v>
      </c>
      <c r="CD10" s="295" t="s">
        <v>884</v>
      </c>
      <c r="CE10" s="295" t="s">
        <v>884</v>
      </c>
      <c r="CF10" s="295" t="s">
        <v>884</v>
      </c>
      <c r="CG10" s="295" t="s">
        <v>884</v>
      </c>
      <c r="CH10" s="295" t="s">
        <v>884</v>
      </c>
      <c r="CI10" s="292">
        <v>0</v>
      </c>
      <c r="CJ10" s="292">
        <f>SUM(CK10:DD10)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v>0</v>
      </c>
      <c r="CR10" s="292">
        <v>0</v>
      </c>
      <c r="CS10" s="292">
        <v>0</v>
      </c>
      <c r="CT10" s="292">
        <v>0</v>
      </c>
      <c r="CU10" s="292">
        <v>0</v>
      </c>
      <c r="CV10" s="292">
        <v>0</v>
      </c>
      <c r="CW10" s="295" t="s">
        <v>884</v>
      </c>
      <c r="CX10" s="295" t="s">
        <v>884</v>
      </c>
      <c r="CY10" s="295" t="s">
        <v>884</v>
      </c>
      <c r="CZ10" s="295" t="s">
        <v>884</v>
      </c>
      <c r="DA10" s="295" t="s">
        <v>884</v>
      </c>
      <c r="DB10" s="295" t="s">
        <v>884</v>
      </c>
      <c r="DC10" s="295" t="s">
        <v>884</v>
      </c>
      <c r="DD10" s="292">
        <v>0</v>
      </c>
      <c r="DE10" s="292">
        <f>SUM(DF10:DY10)</f>
        <v>0</v>
      </c>
      <c r="DF10" s="292">
        <v>0</v>
      </c>
      <c r="DG10" s="292"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v>0</v>
      </c>
      <c r="DO10" s="292">
        <v>0</v>
      </c>
      <c r="DP10" s="292">
        <v>0</v>
      </c>
      <c r="DQ10" s="292">
        <v>0</v>
      </c>
      <c r="DR10" s="295" t="s">
        <v>884</v>
      </c>
      <c r="DS10" s="295" t="s">
        <v>884</v>
      </c>
      <c r="DT10" s="292">
        <v>0</v>
      </c>
      <c r="DU10" s="295" t="s">
        <v>884</v>
      </c>
      <c r="DV10" s="295" t="s">
        <v>884</v>
      </c>
      <c r="DW10" s="295" t="s">
        <v>884</v>
      </c>
      <c r="DX10" s="295" t="s">
        <v>884</v>
      </c>
      <c r="DY10" s="292">
        <v>0</v>
      </c>
      <c r="DZ10" s="292">
        <f>SUM(EA10:ET10)</f>
        <v>0</v>
      </c>
      <c r="EA10" s="292"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v>0</v>
      </c>
      <c r="EI10" s="292">
        <v>0</v>
      </c>
      <c r="EJ10" s="292">
        <v>0</v>
      </c>
      <c r="EK10" s="295" t="s">
        <v>884</v>
      </c>
      <c r="EL10" s="295" t="s">
        <v>884</v>
      </c>
      <c r="EM10" s="295" t="s">
        <v>884</v>
      </c>
      <c r="EN10" s="292">
        <v>0</v>
      </c>
      <c r="EO10" s="292">
        <v>0</v>
      </c>
      <c r="EP10" s="295" t="s">
        <v>884</v>
      </c>
      <c r="EQ10" s="295" t="s">
        <v>884</v>
      </c>
      <c r="ER10" s="295" t="s">
        <v>884</v>
      </c>
      <c r="ES10" s="292">
        <v>0</v>
      </c>
      <c r="ET10" s="292">
        <v>0</v>
      </c>
      <c r="EU10" s="292">
        <f>SUM(EV10:FO10)</f>
        <v>5205</v>
      </c>
      <c r="EV10" s="292">
        <v>3323</v>
      </c>
      <c r="EW10" s="292">
        <v>20</v>
      </c>
      <c r="EX10" s="292">
        <v>0</v>
      </c>
      <c r="EY10" s="292">
        <v>609</v>
      </c>
      <c r="EZ10" s="292">
        <v>555</v>
      </c>
      <c r="FA10" s="292">
        <v>340</v>
      </c>
      <c r="FB10" s="292">
        <v>0</v>
      </c>
      <c r="FC10" s="292">
        <v>358</v>
      </c>
      <c r="FD10" s="292">
        <v>0</v>
      </c>
      <c r="FE10" s="292">
        <v>0</v>
      </c>
      <c r="FF10" s="292">
        <v>0</v>
      </c>
      <c r="FG10" s="292">
        <v>0</v>
      </c>
      <c r="FH10" s="295" t="s">
        <v>884</v>
      </c>
      <c r="FI10" s="295" t="s">
        <v>884</v>
      </c>
      <c r="FJ10" s="295" t="s">
        <v>884</v>
      </c>
      <c r="FK10" s="292">
        <v>0</v>
      </c>
      <c r="FL10" s="292">
        <v>0</v>
      </c>
      <c r="FM10" s="292">
        <v>0</v>
      </c>
      <c r="FN10" s="292">
        <v>0</v>
      </c>
      <c r="FO10" s="292">
        <v>0</v>
      </c>
    </row>
    <row r="11" spans="1:171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SUM(Y11,AT11,BO11,CJ11,DE11,DZ11,EU11)</f>
        <v>5214</v>
      </c>
      <c r="E11" s="292">
        <f>SUM(Z11,AU11,BP11,CK11,DF11,EA11,EV11)</f>
        <v>0</v>
      </c>
      <c r="F11" s="292">
        <f>SUM(AA11,AV11,BQ11,CL11,DG11,EB11,EW11)</f>
        <v>0</v>
      </c>
      <c r="G11" s="292">
        <f>SUM(AB11,AW11,BR11,CM11,DH11,EC11,EX11)</f>
        <v>0</v>
      </c>
      <c r="H11" s="292">
        <f>SUM(AC11,AX11,BS11,CN11,DI11,ED11,EY11)</f>
        <v>859</v>
      </c>
      <c r="I11" s="292">
        <f>SUM(AD11,AY11,BT11,CO11,DJ11,EE11,EZ11)</f>
        <v>621</v>
      </c>
      <c r="J11" s="292">
        <f>SUM(AE11,AZ11,BU11,CP11,DK11,EF11,FA11)</f>
        <v>480</v>
      </c>
      <c r="K11" s="292">
        <f>SUM(AF11,BA11,BV11,CQ11,DL11,EG11,FB11)</f>
        <v>0</v>
      </c>
      <c r="L11" s="292">
        <f>SUM(AG11,BB11,BW11,CR11,DM11,EH11,FC11)</f>
        <v>0</v>
      </c>
      <c r="M11" s="292">
        <f>SUM(AH11,BC11,BX11,CS11,DN11,EI11,FD11)</f>
        <v>0</v>
      </c>
      <c r="N11" s="292">
        <f>SUM(AI11,BD11,BY11,CT11,DO11,EJ11,FE11)</f>
        <v>0</v>
      </c>
      <c r="O11" s="292">
        <f>SUM(AJ11,BE11,BZ11,CU11,DP11,EK11,FF11)</f>
        <v>1371</v>
      </c>
      <c r="P11" s="292">
        <f>SUM(AK11,BF11,CA11,CV11,DQ11,EL11,FG11)</f>
        <v>0</v>
      </c>
      <c r="Q11" s="292">
        <f>SUM(AL11,BG11,CB11,CW11,DR11,EM11,FH11)</f>
        <v>1460</v>
      </c>
      <c r="R11" s="292">
        <f>SUM(AM11,BH11,CC11,CX11,DS11,EN11,FI11)</f>
        <v>0</v>
      </c>
      <c r="S11" s="292">
        <f>SUM(AN11,BI11,CD11,CY11,DT11,EO11,FJ11)</f>
        <v>0</v>
      </c>
      <c r="T11" s="292">
        <f>SUM(AO11,BJ11,CE11,CZ11,DU11,EP11,FK11)</f>
        <v>0</v>
      </c>
      <c r="U11" s="292">
        <f>SUM(AP11,BK11,CF11,DA11,DV11,EQ11,FL11)</f>
        <v>0</v>
      </c>
      <c r="V11" s="292">
        <f>SUM(AQ11,BL11,CG11,DB11,DW11,ER11,FM11)</f>
        <v>423</v>
      </c>
      <c r="W11" s="292">
        <f>SUM(AR11,BM11,CH11,DC11,DX11,ES11,FN11)</f>
        <v>0</v>
      </c>
      <c r="X11" s="292">
        <f>SUM(AS11,BN11,CI11,DD11,DY11,ET11,FO11)</f>
        <v>0</v>
      </c>
      <c r="Y11" s="292">
        <f>SUM(Z11:AS11)</f>
        <v>1883</v>
      </c>
      <c r="Z11" s="292">
        <v>0</v>
      </c>
      <c r="AA11" s="292">
        <v>0</v>
      </c>
      <c r="AB11" s="292">
        <v>0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5" t="s">
        <v>884</v>
      </c>
      <c r="AK11" s="295" t="s">
        <v>884</v>
      </c>
      <c r="AL11" s="292">
        <v>1460</v>
      </c>
      <c r="AM11" s="295" t="s">
        <v>884</v>
      </c>
      <c r="AN11" s="295" t="s">
        <v>884</v>
      </c>
      <c r="AO11" s="292">
        <v>0</v>
      </c>
      <c r="AP11" s="295" t="s">
        <v>884</v>
      </c>
      <c r="AQ11" s="292">
        <v>423</v>
      </c>
      <c r="AR11" s="295" t="s">
        <v>884</v>
      </c>
      <c r="AS11" s="292">
        <v>0</v>
      </c>
      <c r="AT11" s="292">
        <f>SUM(AU11:BN11)</f>
        <v>466</v>
      </c>
      <c r="AU11" s="292">
        <v>0</v>
      </c>
      <c r="AV11" s="292">
        <v>0</v>
      </c>
      <c r="AW11" s="292">
        <v>0</v>
      </c>
      <c r="AX11" s="292">
        <v>466</v>
      </c>
      <c r="AY11" s="292"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5" t="s">
        <v>884</v>
      </c>
      <c r="BF11" s="295" t="s">
        <v>884</v>
      </c>
      <c r="BG11" s="295" t="s">
        <v>884</v>
      </c>
      <c r="BH11" s="295" t="s">
        <v>884</v>
      </c>
      <c r="BI11" s="295" t="s">
        <v>884</v>
      </c>
      <c r="BJ11" s="295" t="s">
        <v>884</v>
      </c>
      <c r="BK11" s="295" t="s">
        <v>884</v>
      </c>
      <c r="BL11" s="295" t="s">
        <v>884</v>
      </c>
      <c r="BM11" s="295" t="s">
        <v>884</v>
      </c>
      <c r="BN11" s="292">
        <v>0</v>
      </c>
      <c r="BO11" s="292">
        <f>SUM(BP11:CI11)</f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5" t="s">
        <v>884</v>
      </c>
      <c r="CC11" s="295" t="s">
        <v>884</v>
      </c>
      <c r="CD11" s="295" t="s">
        <v>884</v>
      </c>
      <c r="CE11" s="295" t="s">
        <v>884</v>
      </c>
      <c r="CF11" s="295" t="s">
        <v>884</v>
      </c>
      <c r="CG11" s="295" t="s">
        <v>884</v>
      </c>
      <c r="CH11" s="295" t="s">
        <v>884</v>
      </c>
      <c r="CI11" s="292">
        <v>0</v>
      </c>
      <c r="CJ11" s="292">
        <f>SUM(CK11:DD11)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v>0</v>
      </c>
      <c r="CR11" s="292">
        <v>0</v>
      </c>
      <c r="CS11" s="292">
        <v>0</v>
      </c>
      <c r="CT11" s="292">
        <v>0</v>
      </c>
      <c r="CU11" s="292">
        <v>0</v>
      </c>
      <c r="CV11" s="292">
        <v>0</v>
      </c>
      <c r="CW11" s="295" t="s">
        <v>884</v>
      </c>
      <c r="CX11" s="295" t="s">
        <v>884</v>
      </c>
      <c r="CY11" s="295" t="s">
        <v>884</v>
      </c>
      <c r="CZ11" s="295" t="s">
        <v>884</v>
      </c>
      <c r="DA11" s="295" t="s">
        <v>884</v>
      </c>
      <c r="DB11" s="295" t="s">
        <v>884</v>
      </c>
      <c r="DC11" s="295" t="s">
        <v>884</v>
      </c>
      <c r="DD11" s="292">
        <v>0</v>
      </c>
      <c r="DE11" s="292">
        <f>SUM(DF11:DY11)</f>
        <v>0</v>
      </c>
      <c r="DF11" s="292">
        <v>0</v>
      </c>
      <c r="DG11" s="292"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v>0</v>
      </c>
      <c r="DO11" s="292">
        <v>0</v>
      </c>
      <c r="DP11" s="292">
        <v>0</v>
      </c>
      <c r="DQ11" s="292">
        <v>0</v>
      </c>
      <c r="DR11" s="295" t="s">
        <v>884</v>
      </c>
      <c r="DS11" s="295" t="s">
        <v>884</v>
      </c>
      <c r="DT11" s="292">
        <v>0</v>
      </c>
      <c r="DU11" s="295" t="s">
        <v>884</v>
      </c>
      <c r="DV11" s="295" t="s">
        <v>884</v>
      </c>
      <c r="DW11" s="295" t="s">
        <v>884</v>
      </c>
      <c r="DX11" s="295" t="s">
        <v>884</v>
      </c>
      <c r="DY11" s="292">
        <v>0</v>
      </c>
      <c r="DZ11" s="292">
        <f>SUM(EA11:ET11)</f>
        <v>0</v>
      </c>
      <c r="EA11" s="292"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v>0</v>
      </c>
      <c r="EI11" s="292">
        <v>0</v>
      </c>
      <c r="EJ11" s="292">
        <v>0</v>
      </c>
      <c r="EK11" s="295" t="s">
        <v>884</v>
      </c>
      <c r="EL11" s="295" t="s">
        <v>884</v>
      </c>
      <c r="EM11" s="295" t="s">
        <v>884</v>
      </c>
      <c r="EN11" s="292">
        <v>0</v>
      </c>
      <c r="EO11" s="292">
        <v>0</v>
      </c>
      <c r="EP11" s="295" t="s">
        <v>884</v>
      </c>
      <c r="EQ11" s="295" t="s">
        <v>884</v>
      </c>
      <c r="ER11" s="295" t="s">
        <v>884</v>
      </c>
      <c r="ES11" s="292">
        <v>0</v>
      </c>
      <c r="ET11" s="292">
        <v>0</v>
      </c>
      <c r="EU11" s="292">
        <f>SUM(EV11:FO11)</f>
        <v>2865</v>
      </c>
      <c r="EV11" s="292">
        <v>0</v>
      </c>
      <c r="EW11" s="292">
        <v>0</v>
      </c>
      <c r="EX11" s="292">
        <v>0</v>
      </c>
      <c r="EY11" s="292">
        <v>393</v>
      </c>
      <c r="EZ11" s="292">
        <v>621</v>
      </c>
      <c r="FA11" s="292">
        <v>480</v>
      </c>
      <c r="FB11" s="292">
        <v>0</v>
      </c>
      <c r="FC11" s="292">
        <v>0</v>
      </c>
      <c r="FD11" s="292">
        <v>0</v>
      </c>
      <c r="FE11" s="292">
        <v>0</v>
      </c>
      <c r="FF11" s="292">
        <v>1371</v>
      </c>
      <c r="FG11" s="292">
        <v>0</v>
      </c>
      <c r="FH11" s="295" t="s">
        <v>884</v>
      </c>
      <c r="FI11" s="295" t="s">
        <v>884</v>
      </c>
      <c r="FJ11" s="295" t="s">
        <v>884</v>
      </c>
      <c r="FK11" s="292">
        <v>0</v>
      </c>
      <c r="FL11" s="292">
        <v>0</v>
      </c>
      <c r="FM11" s="292">
        <v>0</v>
      </c>
      <c r="FN11" s="292">
        <v>0</v>
      </c>
      <c r="FO11" s="292">
        <v>0</v>
      </c>
    </row>
    <row r="12" spans="1:171" s="224" customFormat="1" ht="13.5" customHeight="1">
      <c r="A12" s="290" t="s">
        <v>745</v>
      </c>
      <c r="B12" s="291" t="s">
        <v>773</v>
      </c>
      <c r="C12" s="290" t="s">
        <v>774</v>
      </c>
      <c r="D12" s="292">
        <f>SUM(Y12,AT12,BO12,CJ12,DE12,DZ12,EU12)</f>
        <v>3127</v>
      </c>
      <c r="E12" s="292">
        <f>SUM(Z12,AU12,BP12,CK12,DF12,EA12,EV12)</f>
        <v>0</v>
      </c>
      <c r="F12" s="292">
        <f>SUM(AA12,AV12,BQ12,CL12,DG12,EB12,EW12)</f>
        <v>0</v>
      </c>
      <c r="G12" s="292">
        <f>SUM(AB12,AW12,BR12,CM12,DH12,EC12,EX12)</f>
        <v>0</v>
      </c>
      <c r="H12" s="292">
        <f>SUM(AC12,AX12,BS12,CN12,DI12,ED12,EY12)</f>
        <v>0</v>
      </c>
      <c r="I12" s="292">
        <f>SUM(AD12,AY12,BT12,CO12,DJ12,EE12,EZ12)</f>
        <v>0</v>
      </c>
      <c r="J12" s="292">
        <f>SUM(AE12,AZ12,BU12,CP12,DK12,EF12,FA12)</f>
        <v>0</v>
      </c>
      <c r="K12" s="292">
        <f>SUM(AF12,BA12,BV12,CQ12,DL12,EG12,FB12)</f>
        <v>0</v>
      </c>
      <c r="L12" s="292">
        <f>SUM(AG12,BB12,BW12,CR12,DM12,EH12,FC12)</f>
        <v>0</v>
      </c>
      <c r="M12" s="292">
        <f>SUM(AH12,BC12,BX12,CS12,DN12,EI12,FD12)</f>
        <v>1626</v>
      </c>
      <c r="N12" s="292">
        <f>SUM(AI12,BD12,BY12,CT12,DO12,EJ12,FE12)</f>
        <v>0</v>
      </c>
      <c r="O12" s="292">
        <f>SUM(AJ12,BE12,BZ12,CU12,DP12,EK12,FF12)</f>
        <v>31</v>
      </c>
      <c r="P12" s="292">
        <f>SUM(AK12,BF12,CA12,CV12,DQ12,EL12,FG12)</f>
        <v>0</v>
      </c>
      <c r="Q12" s="292">
        <f>SUM(AL12,BG12,CB12,CW12,DR12,EM12,FH12)</f>
        <v>0</v>
      </c>
      <c r="R12" s="292">
        <f>SUM(AM12,BH12,CC12,CX12,DS12,EN12,FI12)</f>
        <v>0</v>
      </c>
      <c r="S12" s="292">
        <f>SUM(AN12,BI12,CD12,CY12,DT12,EO12,FJ12)</f>
        <v>0</v>
      </c>
      <c r="T12" s="292">
        <f>SUM(AO12,BJ12,CE12,CZ12,DU12,EP12,FK12)</f>
        <v>1470</v>
      </c>
      <c r="U12" s="292">
        <f>SUM(AP12,BK12,CF12,DA12,DV12,EQ12,FL12)</f>
        <v>0</v>
      </c>
      <c r="V12" s="292">
        <f>SUM(AQ12,BL12,CG12,DB12,DW12,ER12,FM12)</f>
        <v>0</v>
      </c>
      <c r="W12" s="292">
        <f>SUM(AR12,BM12,CH12,DC12,DX12,ES12,FN12)</f>
        <v>0</v>
      </c>
      <c r="X12" s="292">
        <f>SUM(AS12,BN12,CI12,DD12,DY12,ET12,FO12)</f>
        <v>0</v>
      </c>
      <c r="Y12" s="292">
        <f>SUM(Z12:AS12)</f>
        <v>3096</v>
      </c>
      <c r="Z12" s="292">
        <v>0</v>
      </c>
      <c r="AA12" s="292">
        <v>0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1626</v>
      </c>
      <c r="AI12" s="292">
        <v>0</v>
      </c>
      <c r="AJ12" s="295" t="s">
        <v>884</v>
      </c>
      <c r="AK12" s="295" t="s">
        <v>884</v>
      </c>
      <c r="AL12" s="292">
        <v>0</v>
      </c>
      <c r="AM12" s="295" t="s">
        <v>884</v>
      </c>
      <c r="AN12" s="295" t="s">
        <v>884</v>
      </c>
      <c r="AO12" s="292">
        <v>1470</v>
      </c>
      <c r="AP12" s="295" t="s">
        <v>884</v>
      </c>
      <c r="AQ12" s="292">
        <v>0</v>
      </c>
      <c r="AR12" s="295" t="s">
        <v>884</v>
      </c>
      <c r="AS12" s="292">
        <v>0</v>
      </c>
      <c r="AT12" s="292">
        <f>SUM(AU12:BN12)</f>
        <v>0</v>
      </c>
      <c r="AU12" s="292">
        <v>0</v>
      </c>
      <c r="AV12" s="292">
        <v>0</v>
      </c>
      <c r="AW12" s="292">
        <v>0</v>
      </c>
      <c r="AX12" s="292">
        <v>0</v>
      </c>
      <c r="AY12" s="292"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5" t="s">
        <v>884</v>
      </c>
      <c r="BF12" s="295" t="s">
        <v>884</v>
      </c>
      <c r="BG12" s="295" t="s">
        <v>884</v>
      </c>
      <c r="BH12" s="295" t="s">
        <v>884</v>
      </c>
      <c r="BI12" s="295" t="s">
        <v>884</v>
      </c>
      <c r="BJ12" s="295" t="s">
        <v>884</v>
      </c>
      <c r="BK12" s="295" t="s">
        <v>884</v>
      </c>
      <c r="BL12" s="295" t="s">
        <v>884</v>
      </c>
      <c r="BM12" s="295" t="s">
        <v>884</v>
      </c>
      <c r="BN12" s="292">
        <v>0</v>
      </c>
      <c r="BO12" s="292">
        <f>SUM(BP12:CI12)</f>
        <v>31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31</v>
      </c>
      <c r="CA12" s="292">
        <v>0</v>
      </c>
      <c r="CB12" s="295" t="s">
        <v>884</v>
      </c>
      <c r="CC12" s="295" t="s">
        <v>884</v>
      </c>
      <c r="CD12" s="295" t="s">
        <v>884</v>
      </c>
      <c r="CE12" s="295" t="s">
        <v>884</v>
      </c>
      <c r="CF12" s="295" t="s">
        <v>884</v>
      </c>
      <c r="CG12" s="295" t="s">
        <v>884</v>
      </c>
      <c r="CH12" s="295" t="s">
        <v>884</v>
      </c>
      <c r="CI12" s="292">
        <v>0</v>
      </c>
      <c r="CJ12" s="292">
        <f>SUM(CK12:DD12)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v>0</v>
      </c>
      <c r="CR12" s="292">
        <v>0</v>
      </c>
      <c r="CS12" s="292">
        <v>0</v>
      </c>
      <c r="CT12" s="292">
        <v>0</v>
      </c>
      <c r="CU12" s="292">
        <v>0</v>
      </c>
      <c r="CV12" s="292">
        <v>0</v>
      </c>
      <c r="CW12" s="295" t="s">
        <v>884</v>
      </c>
      <c r="CX12" s="295" t="s">
        <v>884</v>
      </c>
      <c r="CY12" s="295" t="s">
        <v>884</v>
      </c>
      <c r="CZ12" s="295" t="s">
        <v>884</v>
      </c>
      <c r="DA12" s="295" t="s">
        <v>884</v>
      </c>
      <c r="DB12" s="295" t="s">
        <v>884</v>
      </c>
      <c r="DC12" s="295" t="s">
        <v>884</v>
      </c>
      <c r="DD12" s="292">
        <v>0</v>
      </c>
      <c r="DE12" s="292">
        <f>SUM(DF12:DY12)</f>
        <v>0</v>
      </c>
      <c r="DF12" s="292">
        <v>0</v>
      </c>
      <c r="DG12" s="292"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v>0</v>
      </c>
      <c r="DO12" s="292">
        <v>0</v>
      </c>
      <c r="DP12" s="292">
        <v>0</v>
      </c>
      <c r="DQ12" s="292">
        <v>0</v>
      </c>
      <c r="DR12" s="295" t="s">
        <v>884</v>
      </c>
      <c r="DS12" s="295" t="s">
        <v>884</v>
      </c>
      <c r="DT12" s="292">
        <v>0</v>
      </c>
      <c r="DU12" s="295" t="s">
        <v>884</v>
      </c>
      <c r="DV12" s="295" t="s">
        <v>884</v>
      </c>
      <c r="DW12" s="295" t="s">
        <v>884</v>
      </c>
      <c r="DX12" s="295" t="s">
        <v>884</v>
      </c>
      <c r="DY12" s="292">
        <v>0</v>
      </c>
      <c r="DZ12" s="292">
        <f>SUM(EA12:ET12)</f>
        <v>0</v>
      </c>
      <c r="EA12" s="292"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v>0</v>
      </c>
      <c r="EI12" s="292">
        <v>0</v>
      </c>
      <c r="EJ12" s="292">
        <v>0</v>
      </c>
      <c r="EK12" s="295" t="s">
        <v>884</v>
      </c>
      <c r="EL12" s="295" t="s">
        <v>884</v>
      </c>
      <c r="EM12" s="295" t="s">
        <v>884</v>
      </c>
      <c r="EN12" s="292">
        <v>0</v>
      </c>
      <c r="EO12" s="292">
        <v>0</v>
      </c>
      <c r="EP12" s="295" t="s">
        <v>884</v>
      </c>
      <c r="EQ12" s="295" t="s">
        <v>884</v>
      </c>
      <c r="ER12" s="295" t="s">
        <v>884</v>
      </c>
      <c r="ES12" s="292">
        <v>0</v>
      </c>
      <c r="ET12" s="292">
        <v>0</v>
      </c>
      <c r="EU12" s="292">
        <f>SUM(EV12:FO12)</f>
        <v>0</v>
      </c>
      <c r="EV12" s="292">
        <v>0</v>
      </c>
      <c r="EW12" s="292">
        <v>0</v>
      </c>
      <c r="EX12" s="292">
        <v>0</v>
      </c>
      <c r="EY12" s="292">
        <v>0</v>
      </c>
      <c r="EZ12" s="292">
        <v>0</v>
      </c>
      <c r="FA12" s="292">
        <v>0</v>
      </c>
      <c r="FB12" s="292">
        <v>0</v>
      </c>
      <c r="FC12" s="292">
        <v>0</v>
      </c>
      <c r="FD12" s="292">
        <v>0</v>
      </c>
      <c r="FE12" s="292">
        <v>0</v>
      </c>
      <c r="FF12" s="292">
        <v>0</v>
      </c>
      <c r="FG12" s="292">
        <v>0</v>
      </c>
      <c r="FH12" s="295" t="s">
        <v>884</v>
      </c>
      <c r="FI12" s="295" t="s">
        <v>884</v>
      </c>
      <c r="FJ12" s="295" t="s">
        <v>884</v>
      </c>
      <c r="FK12" s="292">
        <v>0</v>
      </c>
      <c r="FL12" s="292">
        <v>0</v>
      </c>
      <c r="FM12" s="292">
        <v>0</v>
      </c>
      <c r="FN12" s="292">
        <v>0</v>
      </c>
      <c r="FO12" s="292">
        <v>0</v>
      </c>
    </row>
    <row r="13" spans="1:171" s="224" customFormat="1" ht="13.5" customHeight="1">
      <c r="A13" s="290" t="s">
        <v>745</v>
      </c>
      <c r="B13" s="291" t="s">
        <v>776</v>
      </c>
      <c r="C13" s="290" t="s">
        <v>777</v>
      </c>
      <c r="D13" s="292">
        <f>SUM(Y13,AT13,BO13,CJ13,DE13,DZ13,EU13)</f>
        <v>3230</v>
      </c>
      <c r="E13" s="292">
        <f>SUM(Z13,AU13,BP13,CK13,DF13,EA13,EV13)</f>
        <v>0</v>
      </c>
      <c r="F13" s="292">
        <f>SUM(AA13,AV13,BQ13,CL13,DG13,EB13,EW13)</f>
        <v>0</v>
      </c>
      <c r="G13" s="292">
        <f>SUM(AB13,AW13,BR13,CM13,DH13,EC13,EX13)</f>
        <v>0</v>
      </c>
      <c r="H13" s="292">
        <f>SUM(AC13,AX13,BS13,CN13,DI13,ED13,EY13)</f>
        <v>237</v>
      </c>
      <c r="I13" s="292">
        <f>SUM(AD13,AY13,BT13,CO13,DJ13,EE13,EZ13)</f>
        <v>447</v>
      </c>
      <c r="J13" s="292">
        <f>SUM(AE13,AZ13,BU13,CP13,DK13,EF13,FA13)</f>
        <v>245</v>
      </c>
      <c r="K13" s="292">
        <f>SUM(AF13,BA13,BV13,CQ13,DL13,EG13,FB13)</f>
        <v>0</v>
      </c>
      <c r="L13" s="292">
        <f>SUM(AG13,BB13,BW13,CR13,DM13,EH13,FC13)</f>
        <v>0</v>
      </c>
      <c r="M13" s="292">
        <f>SUM(AH13,BC13,BX13,CS13,DN13,EI13,FD13)</f>
        <v>0</v>
      </c>
      <c r="N13" s="292">
        <f>SUM(AI13,BD13,BY13,CT13,DO13,EJ13,FE13)</f>
        <v>0</v>
      </c>
      <c r="O13" s="292">
        <f>SUM(AJ13,BE13,BZ13,CU13,DP13,EK13,FF13)</f>
        <v>0</v>
      </c>
      <c r="P13" s="292">
        <f>SUM(AK13,BF13,CA13,CV13,DQ13,EL13,FG13)</f>
        <v>0</v>
      </c>
      <c r="Q13" s="292">
        <f>SUM(AL13,BG13,CB13,CW13,DR13,EM13,FH13)</f>
        <v>1421</v>
      </c>
      <c r="R13" s="292">
        <f>SUM(AM13,BH13,CC13,CX13,DS13,EN13,FI13)</f>
        <v>139</v>
      </c>
      <c r="S13" s="292">
        <f>SUM(AN13,BI13,CD13,CY13,DT13,EO13,FJ13)</f>
        <v>0</v>
      </c>
      <c r="T13" s="292">
        <f>SUM(AO13,BJ13,CE13,CZ13,DU13,EP13,FK13)</f>
        <v>0</v>
      </c>
      <c r="U13" s="292">
        <f>SUM(AP13,BK13,CF13,DA13,DV13,EQ13,FL13)</f>
        <v>0</v>
      </c>
      <c r="V13" s="292">
        <f>SUM(AQ13,BL13,CG13,DB13,DW13,ER13,FM13)</f>
        <v>695</v>
      </c>
      <c r="W13" s="292">
        <f>SUM(AR13,BM13,CH13,DC13,DX13,ES13,FN13)</f>
        <v>0</v>
      </c>
      <c r="X13" s="292">
        <f>SUM(AS13,BN13,CI13,DD13,DY13,ET13,FO13)</f>
        <v>46</v>
      </c>
      <c r="Y13" s="292">
        <f>SUM(Z13:AS13)</f>
        <v>2144</v>
      </c>
      <c r="Z13" s="292">
        <v>0</v>
      </c>
      <c r="AA13" s="292">
        <v>0</v>
      </c>
      <c r="AB13" s="292">
        <v>0</v>
      </c>
      <c r="AC13" s="292">
        <v>28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5" t="s">
        <v>884</v>
      </c>
      <c r="AK13" s="295" t="s">
        <v>884</v>
      </c>
      <c r="AL13" s="292">
        <v>1421</v>
      </c>
      <c r="AM13" s="295" t="s">
        <v>884</v>
      </c>
      <c r="AN13" s="295" t="s">
        <v>884</v>
      </c>
      <c r="AO13" s="292">
        <v>0</v>
      </c>
      <c r="AP13" s="295" t="s">
        <v>884</v>
      </c>
      <c r="AQ13" s="292">
        <v>695</v>
      </c>
      <c r="AR13" s="295" t="s">
        <v>884</v>
      </c>
      <c r="AS13" s="292">
        <v>0</v>
      </c>
      <c r="AT13" s="292">
        <f>SUM(AU13:BN13)</f>
        <v>255</v>
      </c>
      <c r="AU13" s="292">
        <v>0</v>
      </c>
      <c r="AV13" s="292">
        <v>0</v>
      </c>
      <c r="AW13" s="292">
        <v>0</v>
      </c>
      <c r="AX13" s="292">
        <v>209</v>
      </c>
      <c r="AY13" s="292"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5" t="s">
        <v>884</v>
      </c>
      <c r="BF13" s="295" t="s">
        <v>884</v>
      </c>
      <c r="BG13" s="295" t="s">
        <v>884</v>
      </c>
      <c r="BH13" s="295" t="s">
        <v>884</v>
      </c>
      <c r="BI13" s="295" t="s">
        <v>884</v>
      </c>
      <c r="BJ13" s="295" t="s">
        <v>884</v>
      </c>
      <c r="BK13" s="295" t="s">
        <v>884</v>
      </c>
      <c r="BL13" s="295" t="s">
        <v>884</v>
      </c>
      <c r="BM13" s="295" t="s">
        <v>884</v>
      </c>
      <c r="BN13" s="292">
        <v>46</v>
      </c>
      <c r="BO13" s="292">
        <f>SUM(BP13:CI13)</f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5" t="s">
        <v>884</v>
      </c>
      <c r="CC13" s="295" t="s">
        <v>884</v>
      </c>
      <c r="CD13" s="295" t="s">
        <v>884</v>
      </c>
      <c r="CE13" s="295" t="s">
        <v>884</v>
      </c>
      <c r="CF13" s="295" t="s">
        <v>884</v>
      </c>
      <c r="CG13" s="295" t="s">
        <v>884</v>
      </c>
      <c r="CH13" s="295" t="s">
        <v>884</v>
      </c>
      <c r="CI13" s="292">
        <v>0</v>
      </c>
      <c r="CJ13" s="292">
        <f>SUM(CK13:DD13)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v>0</v>
      </c>
      <c r="CR13" s="292">
        <v>0</v>
      </c>
      <c r="CS13" s="292">
        <v>0</v>
      </c>
      <c r="CT13" s="292">
        <v>0</v>
      </c>
      <c r="CU13" s="292">
        <v>0</v>
      </c>
      <c r="CV13" s="292">
        <v>0</v>
      </c>
      <c r="CW13" s="295" t="s">
        <v>884</v>
      </c>
      <c r="CX13" s="295" t="s">
        <v>884</v>
      </c>
      <c r="CY13" s="295" t="s">
        <v>884</v>
      </c>
      <c r="CZ13" s="295" t="s">
        <v>884</v>
      </c>
      <c r="DA13" s="295" t="s">
        <v>884</v>
      </c>
      <c r="DB13" s="295" t="s">
        <v>884</v>
      </c>
      <c r="DC13" s="295" t="s">
        <v>884</v>
      </c>
      <c r="DD13" s="292">
        <v>0</v>
      </c>
      <c r="DE13" s="292">
        <f>SUM(DF13:DY13)</f>
        <v>0</v>
      </c>
      <c r="DF13" s="292">
        <v>0</v>
      </c>
      <c r="DG13" s="292"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v>0</v>
      </c>
      <c r="DO13" s="292">
        <v>0</v>
      </c>
      <c r="DP13" s="292">
        <v>0</v>
      </c>
      <c r="DQ13" s="292">
        <v>0</v>
      </c>
      <c r="DR13" s="295" t="s">
        <v>884</v>
      </c>
      <c r="DS13" s="295" t="s">
        <v>884</v>
      </c>
      <c r="DT13" s="292">
        <v>0</v>
      </c>
      <c r="DU13" s="295" t="s">
        <v>884</v>
      </c>
      <c r="DV13" s="295" t="s">
        <v>884</v>
      </c>
      <c r="DW13" s="295" t="s">
        <v>884</v>
      </c>
      <c r="DX13" s="295" t="s">
        <v>884</v>
      </c>
      <c r="DY13" s="292">
        <v>0</v>
      </c>
      <c r="DZ13" s="292">
        <f>SUM(EA13:ET13)</f>
        <v>139</v>
      </c>
      <c r="EA13" s="292"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v>0</v>
      </c>
      <c r="EI13" s="292">
        <v>0</v>
      </c>
      <c r="EJ13" s="292">
        <v>0</v>
      </c>
      <c r="EK13" s="295" t="s">
        <v>884</v>
      </c>
      <c r="EL13" s="295" t="s">
        <v>884</v>
      </c>
      <c r="EM13" s="295" t="s">
        <v>884</v>
      </c>
      <c r="EN13" s="292">
        <v>139</v>
      </c>
      <c r="EO13" s="292">
        <v>0</v>
      </c>
      <c r="EP13" s="295" t="s">
        <v>884</v>
      </c>
      <c r="EQ13" s="295" t="s">
        <v>884</v>
      </c>
      <c r="ER13" s="295" t="s">
        <v>884</v>
      </c>
      <c r="ES13" s="292">
        <v>0</v>
      </c>
      <c r="ET13" s="292">
        <v>0</v>
      </c>
      <c r="EU13" s="292">
        <f>SUM(EV13:FO13)</f>
        <v>692</v>
      </c>
      <c r="EV13" s="292">
        <v>0</v>
      </c>
      <c r="EW13" s="292">
        <v>0</v>
      </c>
      <c r="EX13" s="292">
        <v>0</v>
      </c>
      <c r="EY13" s="292">
        <v>0</v>
      </c>
      <c r="EZ13" s="292">
        <v>447</v>
      </c>
      <c r="FA13" s="292">
        <v>245</v>
      </c>
      <c r="FB13" s="292">
        <v>0</v>
      </c>
      <c r="FC13" s="292">
        <v>0</v>
      </c>
      <c r="FD13" s="292">
        <v>0</v>
      </c>
      <c r="FE13" s="292">
        <v>0</v>
      </c>
      <c r="FF13" s="292">
        <v>0</v>
      </c>
      <c r="FG13" s="292">
        <v>0</v>
      </c>
      <c r="FH13" s="295" t="s">
        <v>884</v>
      </c>
      <c r="FI13" s="295" t="s">
        <v>884</v>
      </c>
      <c r="FJ13" s="295" t="s">
        <v>884</v>
      </c>
      <c r="FK13" s="292">
        <v>0</v>
      </c>
      <c r="FL13" s="292">
        <v>0</v>
      </c>
      <c r="FM13" s="292">
        <v>0</v>
      </c>
      <c r="FN13" s="292">
        <v>0</v>
      </c>
      <c r="FO13" s="292">
        <v>0</v>
      </c>
    </row>
    <row r="14" spans="1:171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SUM(Y14,AT14,BO14,CJ14,DE14,DZ14,EU14)</f>
        <v>4043</v>
      </c>
      <c r="E14" s="292">
        <f>SUM(Z14,AU14,BP14,CK14,DF14,EA14,EV14)</f>
        <v>308</v>
      </c>
      <c r="F14" s="292">
        <f>SUM(AA14,AV14,BQ14,CL14,DG14,EB14,EW14)</f>
        <v>5</v>
      </c>
      <c r="G14" s="292">
        <f>SUM(AB14,AW14,BR14,CM14,DH14,EC14,EX14)</f>
        <v>277</v>
      </c>
      <c r="H14" s="292">
        <f>SUM(AC14,AX14,BS14,CN14,DI14,ED14,EY14)</f>
        <v>732</v>
      </c>
      <c r="I14" s="292">
        <f>SUM(AD14,AY14,BT14,CO14,DJ14,EE14,EZ14)</f>
        <v>1191</v>
      </c>
      <c r="J14" s="292">
        <f>SUM(AE14,AZ14,BU14,CP14,DK14,EF14,FA14)</f>
        <v>393</v>
      </c>
      <c r="K14" s="292">
        <f>SUM(AF14,BA14,BV14,CQ14,DL14,EG14,FB14)</f>
        <v>0</v>
      </c>
      <c r="L14" s="292">
        <f>SUM(AG14,BB14,BW14,CR14,DM14,EH14,FC14)</f>
        <v>0</v>
      </c>
      <c r="M14" s="292">
        <f>SUM(AH14,BC14,BX14,CS14,DN14,EI14,FD14)</f>
        <v>0</v>
      </c>
      <c r="N14" s="292">
        <f>SUM(AI14,BD14,BY14,CT14,DO14,EJ14,FE14)</f>
        <v>0</v>
      </c>
      <c r="O14" s="292">
        <f>SUM(AJ14,BE14,BZ14,CU14,DP14,EK14,FF14)</f>
        <v>215</v>
      </c>
      <c r="P14" s="292">
        <f>SUM(AK14,BF14,CA14,CV14,DQ14,EL14,FG14)</f>
        <v>0</v>
      </c>
      <c r="Q14" s="292">
        <f>SUM(AL14,BG14,CB14,CW14,DR14,EM14,FH14)</f>
        <v>908</v>
      </c>
      <c r="R14" s="292">
        <f>SUM(AM14,BH14,CC14,CX14,DS14,EN14,FI14)</f>
        <v>0</v>
      </c>
      <c r="S14" s="292">
        <f>SUM(AN14,BI14,CD14,CY14,DT14,EO14,FJ14)</f>
        <v>0</v>
      </c>
      <c r="T14" s="292">
        <f>SUM(AO14,BJ14,CE14,CZ14,DU14,EP14,FK14)</f>
        <v>0</v>
      </c>
      <c r="U14" s="292">
        <f>SUM(AP14,BK14,CF14,DA14,DV14,EQ14,FL14)</f>
        <v>0</v>
      </c>
      <c r="V14" s="292">
        <f>SUM(AQ14,BL14,CG14,DB14,DW14,ER14,FM14)</f>
        <v>0</v>
      </c>
      <c r="W14" s="292">
        <f>SUM(AR14,BM14,CH14,DC14,DX14,ES14,FN14)</f>
        <v>0</v>
      </c>
      <c r="X14" s="292">
        <f>SUM(AS14,BN14,CI14,DD14,DY14,ET14,FO14)</f>
        <v>14</v>
      </c>
      <c r="Y14" s="292">
        <f>SUM(Z14:AS14)</f>
        <v>1049</v>
      </c>
      <c r="Z14" s="292">
        <v>0</v>
      </c>
      <c r="AA14" s="292">
        <v>0</v>
      </c>
      <c r="AB14" s="292">
        <v>0</v>
      </c>
      <c r="AC14" s="292">
        <v>141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5" t="s">
        <v>884</v>
      </c>
      <c r="AK14" s="295" t="s">
        <v>884</v>
      </c>
      <c r="AL14" s="292">
        <v>908</v>
      </c>
      <c r="AM14" s="295" t="s">
        <v>884</v>
      </c>
      <c r="AN14" s="295" t="s">
        <v>884</v>
      </c>
      <c r="AO14" s="292">
        <v>0</v>
      </c>
      <c r="AP14" s="295" t="s">
        <v>884</v>
      </c>
      <c r="AQ14" s="292">
        <v>0</v>
      </c>
      <c r="AR14" s="295" t="s">
        <v>884</v>
      </c>
      <c r="AS14" s="292">
        <v>0</v>
      </c>
      <c r="AT14" s="292">
        <f>SUM(AU14:BN14)</f>
        <v>0</v>
      </c>
      <c r="AU14" s="292">
        <v>0</v>
      </c>
      <c r="AV14" s="292">
        <v>0</v>
      </c>
      <c r="AW14" s="292">
        <v>0</v>
      </c>
      <c r="AX14" s="292">
        <v>0</v>
      </c>
      <c r="AY14" s="292"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5" t="s">
        <v>884</v>
      </c>
      <c r="BF14" s="295" t="s">
        <v>884</v>
      </c>
      <c r="BG14" s="295" t="s">
        <v>884</v>
      </c>
      <c r="BH14" s="295" t="s">
        <v>884</v>
      </c>
      <c r="BI14" s="295" t="s">
        <v>884</v>
      </c>
      <c r="BJ14" s="295" t="s">
        <v>884</v>
      </c>
      <c r="BK14" s="295" t="s">
        <v>884</v>
      </c>
      <c r="BL14" s="295" t="s">
        <v>884</v>
      </c>
      <c r="BM14" s="295" t="s">
        <v>884</v>
      </c>
      <c r="BN14" s="292">
        <v>0</v>
      </c>
      <c r="BO14" s="292">
        <f>SUM(BP14:CI14)</f>
        <v>215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215</v>
      </c>
      <c r="CA14" s="292">
        <v>0</v>
      </c>
      <c r="CB14" s="295" t="s">
        <v>884</v>
      </c>
      <c r="CC14" s="295" t="s">
        <v>884</v>
      </c>
      <c r="CD14" s="295" t="s">
        <v>884</v>
      </c>
      <c r="CE14" s="295" t="s">
        <v>884</v>
      </c>
      <c r="CF14" s="295" t="s">
        <v>884</v>
      </c>
      <c r="CG14" s="295" t="s">
        <v>884</v>
      </c>
      <c r="CH14" s="295" t="s">
        <v>884</v>
      </c>
      <c r="CI14" s="292">
        <v>0</v>
      </c>
      <c r="CJ14" s="292">
        <f>SUM(CK14:DD14)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v>0</v>
      </c>
      <c r="CR14" s="292">
        <v>0</v>
      </c>
      <c r="CS14" s="292">
        <v>0</v>
      </c>
      <c r="CT14" s="292">
        <v>0</v>
      </c>
      <c r="CU14" s="292">
        <v>0</v>
      </c>
      <c r="CV14" s="292">
        <v>0</v>
      </c>
      <c r="CW14" s="295" t="s">
        <v>884</v>
      </c>
      <c r="CX14" s="295" t="s">
        <v>884</v>
      </c>
      <c r="CY14" s="295" t="s">
        <v>884</v>
      </c>
      <c r="CZ14" s="295" t="s">
        <v>884</v>
      </c>
      <c r="DA14" s="295" t="s">
        <v>884</v>
      </c>
      <c r="DB14" s="295" t="s">
        <v>884</v>
      </c>
      <c r="DC14" s="295" t="s">
        <v>884</v>
      </c>
      <c r="DD14" s="292">
        <v>0</v>
      </c>
      <c r="DE14" s="292">
        <f>SUM(DF14:DY14)</f>
        <v>0</v>
      </c>
      <c r="DF14" s="292">
        <v>0</v>
      </c>
      <c r="DG14" s="292"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v>0</v>
      </c>
      <c r="DO14" s="292">
        <v>0</v>
      </c>
      <c r="DP14" s="292">
        <v>0</v>
      </c>
      <c r="DQ14" s="292">
        <v>0</v>
      </c>
      <c r="DR14" s="295" t="s">
        <v>884</v>
      </c>
      <c r="DS14" s="295" t="s">
        <v>884</v>
      </c>
      <c r="DT14" s="292">
        <v>0</v>
      </c>
      <c r="DU14" s="295" t="s">
        <v>884</v>
      </c>
      <c r="DV14" s="295" t="s">
        <v>884</v>
      </c>
      <c r="DW14" s="295" t="s">
        <v>884</v>
      </c>
      <c r="DX14" s="295" t="s">
        <v>884</v>
      </c>
      <c r="DY14" s="292">
        <v>0</v>
      </c>
      <c r="DZ14" s="292">
        <f>SUM(EA14:ET14)</f>
        <v>0</v>
      </c>
      <c r="EA14" s="292"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v>0</v>
      </c>
      <c r="EI14" s="292">
        <v>0</v>
      </c>
      <c r="EJ14" s="292">
        <v>0</v>
      </c>
      <c r="EK14" s="295" t="s">
        <v>884</v>
      </c>
      <c r="EL14" s="295" t="s">
        <v>884</v>
      </c>
      <c r="EM14" s="295" t="s">
        <v>884</v>
      </c>
      <c r="EN14" s="292">
        <v>0</v>
      </c>
      <c r="EO14" s="292">
        <v>0</v>
      </c>
      <c r="EP14" s="295" t="s">
        <v>884</v>
      </c>
      <c r="EQ14" s="295" t="s">
        <v>884</v>
      </c>
      <c r="ER14" s="295" t="s">
        <v>884</v>
      </c>
      <c r="ES14" s="292">
        <v>0</v>
      </c>
      <c r="ET14" s="292">
        <v>0</v>
      </c>
      <c r="EU14" s="292">
        <f>SUM(EV14:FO14)</f>
        <v>2779</v>
      </c>
      <c r="EV14" s="292">
        <v>308</v>
      </c>
      <c r="EW14" s="292">
        <v>5</v>
      </c>
      <c r="EX14" s="292">
        <v>277</v>
      </c>
      <c r="EY14" s="292">
        <v>591</v>
      </c>
      <c r="EZ14" s="292">
        <v>1191</v>
      </c>
      <c r="FA14" s="292">
        <v>393</v>
      </c>
      <c r="FB14" s="292">
        <v>0</v>
      </c>
      <c r="FC14" s="292">
        <v>0</v>
      </c>
      <c r="FD14" s="292">
        <v>0</v>
      </c>
      <c r="FE14" s="292">
        <v>0</v>
      </c>
      <c r="FF14" s="292">
        <v>0</v>
      </c>
      <c r="FG14" s="292">
        <v>0</v>
      </c>
      <c r="FH14" s="295" t="s">
        <v>884</v>
      </c>
      <c r="FI14" s="295" t="s">
        <v>884</v>
      </c>
      <c r="FJ14" s="295" t="s">
        <v>884</v>
      </c>
      <c r="FK14" s="292">
        <v>0</v>
      </c>
      <c r="FL14" s="292">
        <v>0</v>
      </c>
      <c r="FM14" s="292">
        <v>0</v>
      </c>
      <c r="FN14" s="292">
        <v>0</v>
      </c>
      <c r="FO14" s="292">
        <v>14</v>
      </c>
    </row>
    <row r="15" spans="1:171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SUM(Y15,AT15,BO15,CJ15,DE15,DZ15,EU15)</f>
        <v>2695</v>
      </c>
      <c r="E15" s="292">
        <f>SUM(Z15,AU15,BP15,CK15,DF15,EA15,EV15)</f>
        <v>17</v>
      </c>
      <c r="F15" s="292">
        <f>SUM(AA15,AV15,BQ15,CL15,DG15,EB15,EW15)</f>
        <v>0</v>
      </c>
      <c r="G15" s="292">
        <f>SUM(AB15,AW15,BR15,CM15,DH15,EC15,EX15)</f>
        <v>0</v>
      </c>
      <c r="H15" s="292">
        <f>SUM(AC15,AX15,BS15,CN15,DI15,ED15,EY15)</f>
        <v>243</v>
      </c>
      <c r="I15" s="292">
        <f>SUM(AD15,AY15,BT15,CO15,DJ15,EE15,EZ15)</f>
        <v>298</v>
      </c>
      <c r="J15" s="292">
        <f>SUM(AE15,AZ15,BU15,CP15,DK15,EF15,FA15)</f>
        <v>185</v>
      </c>
      <c r="K15" s="292">
        <f>SUM(AF15,BA15,BV15,CQ15,DL15,EG15,FB15)</f>
        <v>0</v>
      </c>
      <c r="L15" s="292">
        <f>SUM(AG15,BB15,BW15,CR15,DM15,EH15,FC15)</f>
        <v>0</v>
      </c>
      <c r="M15" s="292">
        <f>SUM(AH15,BC15,BX15,CS15,DN15,EI15,FD15)</f>
        <v>0</v>
      </c>
      <c r="N15" s="292">
        <f>SUM(AI15,BD15,BY15,CT15,DO15,EJ15,FE15)</f>
        <v>0</v>
      </c>
      <c r="O15" s="292">
        <f>SUM(AJ15,BE15,BZ15,CU15,DP15,EK15,FF15)</f>
        <v>0</v>
      </c>
      <c r="P15" s="292">
        <f>SUM(AK15,BF15,CA15,CV15,DQ15,EL15,FG15)</f>
        <v>0</v>
      </c>
      <c r="Q15" s="292">
        <f>SUM(AL15,BG15,CB15,CW15,DR15,EM15,FH15)</f>
        <v>1306</v>
      </c>
      <c r="R15" s="292">
        <f>SUM(AM15,BH15,CC15,CX15,DS15,EN15,FI15)</f>
        <v>0</v>
      </c>
      <c r="S15" s="292">
        <f>SUM(AN15,BI15,CD15,CY15,DT15,EO15,FJ15)</f>
        <v>0</v>
      </c>
      <c r="T15" s="292">
        <f>SUM(AO15,BJ15,CE15,CZ15,DU15,EP15,FK15)</f>
        <v>0</v>
      </c>
      <c r="U15" s="292">
        <f>SUM(AP15,BK15,CF15,DA15,DV15,EQ15,FL15)</f>
        <v>0</v>
      </c>
      <c r="V15" s="292">
        <f>SUM(AQ15,BL15,CG15,DB15,DW15,ER15,FM15)</f>
        <v>638</v>
      </c>
      <c r="W15" s="292">
        <f>SUM(AR15,BM15,CH15,DC15,DX15,ES15,FN15)</f>
        <v>0</v>
      </c>
      <c r="X15" s="292">
        <f>SUM(AS15,BN15,CI15,DD15,DY15,ET15,FO15)</f>
        <v>8</v>
      </c>
      <c r="Y15" s="292">
        <f>SUM(Z15:AS15)</f>
        <v>1970</v>
      </c>
      <c r="Z15" s="292">
        <v>0</v>
      </c>
      <c r="AA15" s="292">
        <v>0</v>
      </c>
      <c r="AB15" s="292">
        <v>0</v>
      </c>
      <c r="AC15" s="292">
        <v>26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5" t="s">
        <v>884</v>
      </c>
      <c r="AK15" s="295" t="s">
        <v>884</v>
      </c>
      <c r="AL15" s="292">
        <v>1306</v>
      </c>
      <c r="AM15" s="295" t="s">
        <v>884</v>
      </c>
      <c r="AN15" s="295" t="s">
        <v>884</v>
      </c>
      <c r="AO15" s="292">
        <v>0</v>
      </c>
      <c r="AP15" s="295" t="s">
        <v>884</v>
      </c>
      <c r="AQ15" s="292">
        <v>638</v>
      </c>
      <c r="AR15" s="295" t="s">
        <v>884</v>
      </c>
      <c r="AS15" s="292">
        <v>0</v>
      </c>
      <c r="AT15" s="292">
        <f>SUM(AU15:BN15)</f>
        <v>234</v>
      </c>
      <c r="AU15" s="292">
        <v>17</v>
      </c>
      <c r="AV15" s="292">
        <v>0</v>
      </c>
      <c r="AW15" s="292">
        <v>0</v>
      </c>
      <c r="AX15" s="292">
        <v>217</v>
      </c>
      <c r="AY15" s="292"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5" t="s">
        <v>884</v>
      </c>
      <c r="BF15" s="295" t="s">
        <v>884</v>
      </c>
      <c r="BG15" s="295" t="s">
        <v>884</v>
      </c>
      <c r="BH15" s="295" t="s">
        <v>884</v>
      </c>
      <c r="BI15" s="295" t="s">
        <v>884</v>
      </c>
      <c r="BJ15" s="295" t="s">
        <v>884</v>
      </c>
      <c r="BK15" s="295" t="s">
        <v>884</v>
      </c>
      <c r="BL15" s="295" t="s">
        <v>884</v>
      </c>
      <c r="BM15" s="295" t="s">
        <v>884</v>
      </c>
      <c r="BN15" s="292">
        <v>0</v>
      </c>
      <c r="BO15" s="292">
        <f>SUM(BP15:CI15)</f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5" t="s">
        <v>884</v>
      </c>
      <c r="CC15" s="295" t="s">
        <v>884</v>
      </c>
      <c r="CD15" s="295" t="s">
        <v>884</v>
      </c>
      <c r="CE15" s="295" t="s">
        <v>884</v>
      </c>
      <c r="CF15" s="295" t="s">
        <v>884</v>
      </c>
      <c r="CG15" s="295" t="s">
        <v>884</v>
      </c>
      <c r="CH15" s="295" t="s">
        <v>884</v>
      </c>
      <c r="CI15" s="292">
        <v>0</v>
      </c>
      <c r="CJ15" s="292">
        <f>SUM(CK15:DD15)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v>0</v>
      </c>
      <c r="CR15" s="292">
        <v>0</v>
      </c>
      <c r="CS15" s="292">
        <v>0</v>
      </c>
      <c r="CT15" s="292">
        <v>0</v>
      </c>
      <c r="CU15" s="292">
        <v>0</v>
      </c>
      <c r="CV15" s="292">
        <v>0</v>
      </c>
      <c r="CW15" s="295" t="s">
        <v>884</v>
      </c>
      <c r="CX15" s="295" t="s">
        <v>884</v>
      </c>
      <c r="CY15" s="295" t="s">
        <v>884</v>
      </c>
      <c r="CZ15" s="295" t="s">
        <v>884</v>
      </c>
      <c r="DA15" s="295" t="s">
        <v>884</v>
      </c>
      <c r="DB15" s="295" t="s">
        <v>884</v>
      </c>
      <c r="DC15" s="295" t="s">
        <v>884</v>
      </c>
      <c r="DD15" s="292">
        <v>0</v>
      </c>
      <c r="DE15" s="292">
        <f>SUM(DF15:DY15)</f>
        <v>0</v>
      </c>
      <c r="DF15" s="292">
        <v>0</v>
      </c>
      <c r="DG15" s="292"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v>0</v>
      </c>
      <c r="DO15" s="292">
        <v>0</v>
      </c>
      <c r="DP15" s="292">
        <v>0</v>
      </c>
      <c r="DQ15" s="292">
        <v>0</v>
      </c>
      <c r="DR15" s="295" t="s">
        <v>884</v>
      </c>
      <c r="DS15" s="295" t="s">
        <v>884</v>
      </c>
      <c r="DT15" s="292">
        <v>0</v>
      </c>
      <c r="DU15" s="295" t="s">
        <v>884</v>
      </c>
      <c r="DV15" s="295" t="s">
        <v>884</v>
      </c>
      <c r="DW15" s="295" t="s">
        <v>884</v>
      </c>
      <c r="DX15" s="295" t="s">
        <v>884</v>
      </c>
      <c r="DY15" s="292">
        <v>0</v>
      </c>
      <c r="DZ15" s="292">
        <f>SUM(EA15:ET15)</f>
        <v>0</v>
      </c>
      <c r="EA15" s="292"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v>0</v>
      </c>
      <c r="EI15" s="292">
        <v>0</v>
      </c>
      <c r="EJ15" s="292">
        <v>0</v>
      </c>
      <c r="EK15" s="295" t="s">
        <v>884</v>
      </c>
      <c r="EL15" s="295" t="s">
        <v>884</v>
      </c>
      <c r="EM15" s="295" t="s">
        <v>884</v>
      </c>
      <c r="EN15" s="292">
        <v>0</v>
      </c>
      <c r="EO15" s="292">
        <v>0</v>
      </c>
      <c r="EP15" s="295" t="s">
        <v>884</v>
      </c>
      <c r="EQ15" s="295" t="s">
        <v>884</v>
      </c>
      <c r="ER15" s="295" t="s">
        <v>884</v>
      </c>
      <c r="ES15" s="292">
        <v>0</v>
      </c>
      <c r="ET15" s="292">
        <v>0</v>
      </c>
      <c r="EU15" s="292">
        <f>SUM(EV15:FO15)</f>
        <v>491</v>
      </c>
      <c r="EV15" s="292">
        <v>0</v>
      </c>
      <c r="EW15" s="292">
        <v>0</v>
      </c>
      <c r="EX15" s="292">
        <v>0</v>
      </c>
      <c r="EY15" s="292">
        <v>0</v>
      </c>
      <c r="EZ15" s="292">
        <v>298</v>
      </c>
      <c r="FA15" s="292">
        <v>185</v>
      </c>
      <c r="FB15" s="292">
        <v>0</v>
      </c>
      <c r="FC15" s="292">
        <v>0</v>
      </c>
      <c r="FD15" s="292">
        <v>0</v>
      </c>
      <c r="FE15" s="292">
        <v>0</v>
      </c>
      <c r="FF15" s="292">
        <v>0</v>
      </c>
      <c r="FG15" s="292">
        <v>0</v>
      </c>
      <c r="FH15" s="295" t="s">
        <v>884</v>
      </c>
      <c r="FI15" s="295" t="s">
        <v>884</v>
      </c>
      <c r="FJ15" s="295" t="s">
        <v>884</v>
      </c>
      <c r="FK15" s="292">
        <v>0</v>
      </c>
      <c r="FL15" s="292">
        <v>0</v>
      </c>
      <c r="FM15" s="292">
        <v>0</v>
      </c>
      <c r="FN15" s="292">
        <v>0</v>
      </c>
      <c r="FO15" s="292">
        <v>8</v>
      </c>
    </row>
    <row r="16" spans="1:171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SUM(Y16,AT16,BO16,CJ16,DE16,DZ16,EU16)</f>
        <v>4622</v>
      </c>
      <c r="E16" s="292">
        <f>SUM(Z16,AU16,BP16,CK16,DF16,EA16,EV16)</f>
        <v>232</v>
      </c>
      <c r="F16" s="292">
        <f>SUM(AA16,AV16,BQ16,CL16,DG16,EB16,EW16)</f>
        <v>2</v>
      </c>
      <c r="G16" s="292">
        <f>SUM(AB16,AW16,BR16,CM16,DH16,EC16,EX16)</f>
        <v>0</v>
      </c>
      <c r="H16" s="292">
        <f>SUM(AC16,AX16,BS16,CN16,DI16,ED16,EY16)</f>
        <v>577</v>
      </c>
      <c r="I16" s="292">
        <f>SUM(AD16,AY16,BT16,CO16,DJ16,EE16,EZ16)</f>
        <v>880</v>
      </c>
      <c r="J16" s="292">
        <f>SUM(AE16,AZ16,BU16,CP16,DK16,EF16,FA16)</f>
        <v>312</v>
      </c>
      <c r="K16" s="292">
        <f>SUM(AF16,BA16,BV16,CQ16,DL16,EG16,FB16)</f>
        <v>0</v>
      </c>
      <c r="L16" s="292">
        <f>SUM(AG16,BB16,BW16,CR16,DM16,EH16,FC16)</f>
        <v>0</v>
      </c>
      <c r="M16" s="292">
        <f>SUM(AH16,BC16,BX16,CS16,DN16,EI16,FD16)</f>
        <v>0</v>
      </c>
      <c r="N16" s="292">
        <f>SUM(AI16,BD16,BY16,CT16,DO16,EJ16,FE16)</f>
        <v>2</v>
      </c>
      <c r="O16" s="292">
        <f>SUM(AJ16,BE16,BZ16,CU16,DP16,EK16,FF16)</f>
        <v>462</v>
      </c>
      <c r="P16" s="292">
        <f>SUM(AK16,BF16,CA16,CV16,DQ16,EL16,FG16)</f>
        <v>0</v>
      </c>
      <c r="Q16" s="292">
        <f>SUM(AL16,BG16,CB16,CW16,DR16,EM16,FH16)</f>
        <v>2115</v>
      </c>
      <c r="R16" s="292">
        <f>SUM(AM16,BH16,CC16,CX16,DS16,EN16,FI16)</f>
        <v>0</v>
      </c>
      <c r="S16" s="292">
        <f>SUM(AN16,BI16,CD16,CY16,DT16,EO16,FJ16)</f>
        <v>0</v>
      </c>
      <c r="T16" s="292">
        <f>SUM(AO16,BJ16,CE16,CZ16,DU16,EP16,FK16)</f>
        <v>0</v>
      </c>
      <c r="U16" s="292">
        <f>SUM(AP16,BK16,CF16,DA16,DV16,EQ16,FL16)</f>
        <v>0</v>
      </c>
      <c r="V16" s="292">
        <f>SUM(AQ16,BL16,CG16,DB16,DW16,ER16,FM16)</f>
        <v>0</v>
      </c>
      <c r="W16" s="292">
        <f>SUM(AR16,BM16,CH16,DC16,DX16,ES16,FN16)</f>
        <v>0</v>
      </c>
      <c r="X16" s="292">
        <f>SUM(AS16,BN16,CI16,DD16,DY16,ET16,FO16)</f>
        <v>40</v>
      </c>
      <c r="Y16" s="292">
        <f>SUM(Z16:AS16)</f>
        <v>2115</v>
      </c>
      <c r="Z16" s="292">
        <v>0</v>
      </c>
      <c r="AA16" s="292">
        <v>0</v>
      </c>
      <c r="AB16" s="292"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5" t="s">
        <v>884</v>
      </c>
      <c r="AK16" s="295" t="s">
        <v>884</v>
      </c>
      <c r="AL16" s="292">
        <v>2115</v>
      </c>
      <c r="AM16" s="295" t="s">
        <v>884</v>
      </c>
      <c r="AN16" s="295" t="s">
        <v>884</v>
      </c>
      <c r="AO16" s="292">
        <v>0</v>
      </c>
      <c r="AP16" s="295" t="s">
        <v>884</v>
      </c>
      <c r="AQ16" s="292">
        <v>0</v>
      </c>
      <c r="AR16" s="295" t="s">
        <v>884</v>
      </c>
      <c r="AS16" s="292">
        <v>0</v>
      </c>
      <c r="AT16" s="292">
        <f>SUM(AU16:BN16)</f>
        <v>315</v>
      </c>
      <c r="AU16" s="292">
        <v>0</v>
      </c>
      <c r="AV16" s="292">
        <v>0</v>
      </c>
      <c r="AW16" s="292">
        <v>0</v>
      </c>
      <c r="AX16" s="292">
        <v>275</v>
      </c>
      <c r="AY16" s="292"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5" t="s">
        <v>884</v>
      </c>
      <c r="BF16" s="295" t="s">
        <v>884</v>
      </c>
      <c r="BG16" s="295" t="s">
        <v>884</v>
      </c>
      <c r="BH16" s="295" t="s">
        <v>884</v>
      </c>
      <c r="BI16" s="295" t="s">
        <v>884</v>
      </c>
      <c r="BJ16" s="295" t="s">
        <v>884</v>
      </c>
      <c r="BK16" s="295" t="s">
        <v>884</v>
      </c>
      <c r="BL16" s="295" t="s">
        <v>884</v>
      </c>
      <c r="BM16" s="295" t="s">
        <v>884</v>
      </c>
      <c r="BN16" s="292">
        <v>40</v>
      </c>
      <c r="BO16" s="292">
        <f>SUM(BP16:CI16)</f>
        <v>462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462</v>
      </c>
      <c r="CA16" s="292">
        <v>0</v>
      </c>
      <c r="CB16" s="295" t="s">
        <v>884</v>
      </c>
      <c r="CC16" s="295" t="s">
        <v>884</v>
      </c>
      <c r="CD16" s="295" t="s">
        <v>884</v>
      </c>
      <c r="CE16" s="295" t="s">
        <v>884</v>
      </c>
      <c r="CF16" s="295" t="s">
        <v>884</v>
      </c>
      <c r="CG16" s="295" t="s">
        <v>884</v>
      </c>
      <c r="CH16" s="295" t="s">
        <v>884</v>
      </c>
      <c r="CI16" s="292">
        <v>0</v>
      </c>
      <c r="CJ16" s="292">
        <f>SUM(CK16:DD16)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v>0</v>
      </c>
      <c r="CR16" s="292">
        <v>0</v>
      </c>
      <c r="CS16" s="292">
        <v>0</v>
      </c>
      <c r="CT16" s="292">
        <v>0</v>
      </c>
      <c r="CU16" s="292">
        <v>0</v>
      </c>
      <c r="CV16" s="292">
        <v>0</v>
      </c>
      <c r="CW16" s="295" t="s">
        <v>884</v>
      </c>
      <c r="CX16" s="295" t="s">
        <v>884</v>
      </c>
      <c r="CY16" s="295" t="s">
        <v>884</v>
      </c>
      <c r="CZ16" s="295" t="s">
        <v>884</v>
      </c>
      <c r="DA16" s="295" t="s">
        <v>884</v>
      </c>
      <c r="DB16" s="295" t="s">
        <v>884</v>
      </c>
      <c r="DC16" s="295" t="s">
        <v>884</v>
      </c>
      <c r="DD16" s="292">
        <v>0</v>
      </c>
      <c r="DE16" s="292">
        <f>SUM(DF16:DY16)</f>
        <v>0</v>
      </c>
      <c r="DF16" s="292">
        <v>0</v>
      </c>
      <c r="DG16" s="292"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v>0</v>
      </c>
      <c r="DO16" s="292">
        <v>0</v>
      </c>
      <c r="DP16" s="292">
        <v>0</v>
      </c>
      <c r="DQ16" s="292">
        <v>0</v>
      </c>
      <c r="DR16" s="295" t="s">
        <v>884</v>
      </c>
      <c r="DS16" s="295" t="s">
        <v>884</v>
      </c>
      <c r="DT16" s="292">
        <v>0</v>
      </c>
      <c r="DU16" s="295" t="s">
        <v>884</v>
      </c>
      <c r="DV16" s="295" t="s">
        <v>884</v>
      </c>
      <c r="DW16" s="295" t="s">
        <v>884</v>
      </c>
      <c r="DX16" s="295" t="s">
        <v>884</v>
      </c>
      <c r="DY16" s="292">
        <v>0</v>
      </c>
      <c r="DZ16" s="292">
        <f>SUM(EA16:ET16)</f>
        <v>0</v>
      </c>
      <c r="EA16" s="292"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v>0</v>
      </c>
      <c r="EI16" s="292">
        <v>0</v>
      </c>
      <c r="EJ16" s="292">
        <v>0</v>
      </c>
      <c r="EK16" s="295" t="s">
        <v>884</v>
      </c>
      <c r="EL16" s="295" t="s">
        <v>884</v>
      </c>
      <c r="EM16" s="295" t="s">
        <v>884</v>
      </c>
      <c r="EN16" s="292">
        <v>0</v>
      </c>
      <c r="EO16" s="292">
        <v>0</v>
      </c>
      <c r="EP16" s="295" t="s">
        <v>884</v>
      </c>
      <c r="EQ16" s="295" t="s">
        <v>884</v>
      </c>
      <c r="ER16" s="295" t="s">
        <v>884</v>
      </c>
      <c r="ES16" s="292">
        <v>0</v>
      </c>
      <c r="ET16" s="292">
        <v>0</v>
      </c>
      <c r="EU16" s="292">
        <f>SUM(EV16:FO16)</f>
        <v>1730</v>
      </c>
      <c r="EV16" s="292">
        <v>232</v>
      </c>
      <c r="EW16" s="292">
        <v>2</v>
      </c>
      <c r="EX16" s="292">
        <v>0</v>
      </c>
      <c r="EY16" s="292">
        <v>302</v>
      </c>
      <c r="EZ16" s="292">
        <v>880</v>
      </c>
      <c r="FA16" s="292">
        <v>312</v>
      </c>
      <c r="FB16" s="292">
        <v>0</v>
      </c>
      <c r="FC16" s="292">
        <v>0</v>
      </c>
      <c r="FD16" s="292">
        <v>0</v>
      </c>
      <c r="FE16" s="292">
        <v>2</v>
      </c>
      <c r="FF16" s="292">
        <v>0</v>
      </c>
      <c r="FG16" s="292">
        <v>0</v>
      </c>
      <c r="FH16" s="295" t="s">
        <v>884</v>
      </c>
      <c r="FI16" s="295" t="s">
        <v>884</v>
      </c>
      <c r="FJ16" s="295" t="s">
        <v>884</v>
      </c>
      <c r="FK16" s="292">
        <v>0</v>
      </c>
      <c r="FL16" s="292">
        <v>0</v>
      </c>
      <c r="FM16" s="292">
        <v>0</v>
      </c>
      <c r="FN16" s="292">
        <v>0</v>
      </c>
      <c r="FO16" s="292">
        <v>0</v>
      </c>
    </row>
    <row r="17" spans="1:171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SUM(Y17,AT17,BO17,CJ17,DE17,DZ17,EU17)</f>
        <v>1010</v>
      </c>
      <c r="E17" s="292">
        <f>SUM(Z17,AU17,BP17,CK17,DF17,EA17,EV17)</f>
        <v>0</v>
      </c>
      <c r="F17" s="292">
        <f>SUM(AA17,AV17,BQ17,CL17,DG17,EB17,EW17)</f>
        <v>0</v>
      </c>
      <c r="G17" s="292">
        <f>SUM(AB17,AW17,BR17,CM17,DH17,EC17,EX17)</f>
        <v>0</v>
      </c>
      <c r="H17" s="292">
        <f>SUM(AC17,AX17,BS17,CN17,DI17,ED17,EY17)</f>
        <v>120</v>
      </c>
      <c r="I17" s="292">
        <f>SUM(AD17,AY17,BT17,CO17,DJ17,EE17,EZ17)</f>
        <v>0</v>
      </c>
      <c r="J17" s="292">
        <f>SUM(AE17,AZ17,BU17,CP17,DK17,EF17,FA17)</f>
        <v>0</v>
      </c>
      <c r="K17" s="292">
        <f>SUM(AF17,BA17,BV17,CQ17,DL17,EG17,FB17)</f>
        <v>0</v>
      </c>
      <c r="L17" s="292">
        <f>SUM(AG17,BB17,BW17,CR17,DM17,EH17,FC17)</f>
        <v>0</v>
      </c>
      <c r="M17" s="292">
        <f>SUM(AH17,BC17,BX17,CS17,DN17,EI17,FD17)</f>
        <v>0</v>
      </c>
      <c r="N17" s="292">
        <f>SUM(AI17,BD17,BY17,CT17,DO17,EJ17,FE17)</f>
        <v>0</v>
      </c>
      <c r="O17" s="292">
        <f>SUM(AJ17,BE17,BZ17,CU17,DP17,EK17,FF17)</f>
        <v>890</v>
      </c>
      <c r="P17" s="292">
        <f>SUM(AK17,BF17,CA17,CV17,DQ17,EL17,FG17)</f>
        <v>0</v>
      </c>
      <c r="Q17" s="292">
        <f>SUM(AL17,BG17,CB17,CW17,DR17,EM17,FH17)</f>
        <v>0</v>
      </c>
      <c r="R17" s="292">
        <f>SUM(AM17,BH17,CC17,CX17,DS17,EN17,FI17)</f>
        <v>0</v>
      </c>
      <c r="S17" s="292">
        <f>SUM(AN17,BI17,CD17,CY17,DT17,EO17,FJ17)</f>
        <v>0</v>
      </c>
      <c r="T17" s="292">
        <f>SUM(AO17,BJ17,CE17,CZ17,DU17,EP17,FK17)</f>
        <v>0</v>
      </c>
      <c r="U17" s="292">
        <f>SUM(AP17,BK17,CF17,DA17,DV17,EQ17,FL17)</f>
        <v>0</v>
      </c>
      <c r="V17" s="292">
        <f>SUM(AQ17,BL17,CG17,DB17,DW17,ER17,FM17)</f>
        <v>0</v>
      </c>
      <c r="W17" s="292">
        <f>SUM(AR17,BM17,CH17,DC17,DX17,ES17,FN17)</f>
        <v>0</v>
      </c>
      <c r="X17" s="292">
        <f>SUM(AS17,BN17,CI17,DD17,DY17,ET17,FO17)</f>
        <v>0</v>
      </c>
      <c r="Y17" s="292">
        <f>SUM(Z17:AS17)</f>
        <v>0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5" t="s">
        <v>884</v>
      </c>
      <c r="AK17" s="295" t="s">
        <v>884</v>
      </c>
      <c r="AL17" s="292">
        <v>0</v>
      </c>
      <c r="AM17" s="295" t="s">
        <v>884</v>
      </c>
      <c r="AN17" s="295" t="s">
        <v>884</v>
      </c>
      <c r="AO17" s="292">
        <v>0</v>
      </c>
      <c r="AP17" s="295" t="s">
        <v>884</v>
      </c>
      <c r="AQ17" s="292">
        <v>0</v>
      </c>
      <c r="AR17" s="295" t="s">
        <v>884</v>
      </c>
      <c r="AS17" s="292">
        <v>0</v>
      </c>
      <c r="AT17" s="292">
        <f>SUM(AU17:BN17)</f>
        <v>120</v>
      </c>
      <c r="AU17" s="292">
        <v>0</v>
      </c>
      <c r="AV17" s="292">
        <v>0</v>
      </c>
      <c r="AW17" s="292">
        <v>0</v>
      </c>
      <c r="AX17" s="292">
        <v>120</v>
      </c>
      <c r="AY17" s="292"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5" t="s">
        <v>884</v>
      </c>
      <c r="BF17" s="295" t="s">
        <v>884</v>
      </c>
      <c r="BG17" s="295" t="s">
        <v>884</v>
      </c>
      <c r="BH17" s="295" t="s">
        <v>884</v>
      </c>
      <c r="BI17" s="295" t="s">
        <v>884</v>
      </c>
      <c r="BJ17" s="295" t="s">
        <v>884</v>
      </c>
      <c r="BK17" s="295" t="s">
        <v>884</v>
      </c>
      <c r="BL17" s="295" t="s">
        <v>884</v>
      </c>
      <c r="BM17" s="295" t="s">
        <v>884</v>
      </c>
      <c r="BN17" s="292">
        <v>0</v>
      </c>
      <c r="BO17" s="292">
        <f>SUM(BP17:CI17)</f>
        <v>890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890</v>
      </c>
      <c r="CA17" s="292">
        <v>0</v>
      </c>
      <c r="CB17" s="295" t="s">
        <v>884</v>
      </c>
      <c r="CC17" s="295" t="s">
        <v>884</v>
      </c>
      <c r="CD17" s="295" t="s">
        <v>884</v>
      </c>
      <c r="CE17" s="295" t="s">
        <v>884</v>
      </c>
      <c r="CF17" s="295" t="s">
        <v>884</v>
      </c>
      <c r="CG17" s="295" t="s">
        <v>884</v>
      </c>
      <c r="CH17" s="295" t="s">
        <v>884</v>
      </c>
      <c r="CI17" s="292">
        <v>0</v>
      </c>
      <c r="CJ17" s="292">
        <f>SUM(CK17:DD17)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v>0</v>
      </c>
      <c r="CR17" s="292">
        <v>0</v>
      </c>
      <c r="CS17" s="292">
        <v>0</v>
      </c>
      <c r="CT17" s="292">
        <v>0</v>
      </c>
      <c r="CU17" s="292">
        <v>0</v>
      </c>
      <c r="CV17" s="292">
        <v>0</v>
      </c>
      <c r="CW17" s="295" t="s">
        <v>884</v>
      </c>
      <c r="CX17" s="295" t="s">
        <v>884</v>
      </c>
      <c r="CY17" s="295" t="s">
        <v>884</v>
      </c>
      <c r="CZ17" s="295" t="s">
        <v>884</v>
      </c>
      <c r="DA17" s="295" t="s">
        <v>884</v>
      </c>
      <c r="DB17" s="295" t="s">
        <v>884</v>
      </c>
      <c r="DC17" s="295" t="s">
        <v>884</v>
      </c>
      <c r="DD17" s="292">
        <v>0</v>
      </c>
      <c r="DE17" s="292">
        <f>SUM(DF17:DY17)</f>
        <v>0</v>
      </c>
      <c r="DF17" s="292">
        <v>0</v>
      </c>
      <c r="DG17" s="292"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v>0</v>
      </c>
      <c r="DO17" s="292">
        <v>0</v>
      </c>
      <c r="DP17" s="292">
        <v>0</v>
      </c>
      <c r="DQ17" s="292">
        <v>0</v>
      </c>
      <c r="DR17" s="295" t="s">
        <v>884</v>
      </c>
      <c r="DS17" s="295" t="s">
        <v>884</v>
      </c>
      <c r="DT17" s="292">
        <v>0</v>
      </c>
      <c r="DU17" s="295" t="s">
        <v>884</v>
      </c>
      <c r="DV17" s="295" t="s">
        <v>884</v>
      </c>
      <c r="DW17" s="295" t="s">
        <v>884</v>
      </c>
      <c r="DX17" s="295" t="s">
        <v>884</v>
      </c>
      <c r="DY17" s="292">
        <v>0</v>
      </c>
      <c r="DZ17" s="292">
        <f>SUM(EA17:ET17)</f>
        <v>0</v>
      </c>
      <c r="EA17" s="292"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v>0</v>
      </c>
      <c r="EI17" s="292">
        <v>0</v>
      </c>
      <c r="EJ17" s="292">
        <v>0</v>
      </c>
      <c r="EK17" s="295" t="s">
        <v>884</v>
      </c>
      <c r="EL17" s="295" t="s">
        <v>884</v>
      </c>
      <c r="EM17" s="295" t="s">
        <v>884</v>
      </c>
      <c r="EN17" s="292">
        <v>0</v>
      </c>
      <c r="EO17" s="292">
        <v>0</v>
      </c>
      <c r="EP17" s="295" t="s">
        <v>884</v>
      </c>
      <c r="EQ17" s="295" t="s">
        <v>884</v>
      </c>
      <c r="ER17" s="295" t="s">
        <v>884</v>
      </c>
      <c r="ES17" s="292">
        <v>0</v>
      </c>
      <c r="ET17" s="292">
        <v>0</v>
      </c>
      <c r="EU17" s="292">
        <f>SUM(EV17:FO17)</f>
        <v>0</v>
      </c>
      <c r="EV17" s="292">
        <v>0</v>
      </c>
      <c r="EW17" s="292">
        <v>0</v>
      </c>
      <c r="EX17" s="292">
        <v>0</v>
      </c>
      <c r="EY17" s="292">
        <v>0</v>
      </c>
      <c r="EZ17" s="292">
        <v>0</v>
      </c>
      <c r="FA17" s="292">
        <v>0</v>
      </c>
      <c r="FB17" s="292">
        <v>0</v>
      </c>
      <c r="FC17" s="292">
        <v>0</v>
      </c>
      <c r="FD17" s="292">
        <v>0</v>
      </c>
      <c r="FE17" s="292">
        <v>0</v>
      </c>
      <c r="FF17" s="292">
        <v>0</v>
      </c>
      <c r="FG17" s="292">
        <v>0</v>
      </c>
      <c r="FH17" s="295" t="s">
        <v>884</v>
      </c>
      <c r="FI17" s="295" t="s">
        <v>884</v>
      </c>
      <c r="FJ17" s="295" t="s">
        <v>884</v>
      </c>
      <c r="FK17" s="292">
        <v>0</v>
      </c>
      <c r="FL17" s="292">
        <v>0</v>
      </c>
      <c r="FM17" s="292">
        <v>0</v>
      </c>
      <c r="FN17" s="292">
        <v>0</v>
      </c>
      <c r="FO17" s="292">
        <v>0</v>
      </c>
    </row>
    <row r="18" spans="1:171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SUM(Y18,AT18,BO18,CJ18,DE18,DZ18,EU18)</f>
        <v>1077</v>
      </c>
      <c r="E18" s="292">
        <f>SUM(Z18,AU18,BP18,CK18,DF18,EA18,EV18)</f>
        <v>157</v>
      </c>
      <c r="F18" s="292">
        <f>SUM(AA18,AV18,BQ18,CL18,DG18,EB18,EW18)</f>
        <v>8</v>
      </c>
      <c r="G18" s="292">
        <f>SUM(AB18,AW18,BR18,CM18,DH18,EC18,EX18)</f>
        <v>0</v>
      </c>
      <c r="H18" s="292">
        <f>SUM(AC18,AX18,BS18,CN18,DI18,ED18,EY18)</f>
        <v>236</v>
      </c>
      <c r="I18" s="292">
        <f>SUM(AD18,AY18,BT18,CO18,DJ18,EE18,EZ18)</f>
        <v>298</v>
      </c>
      <c r="J18" s="292">
        <f>SUM(AE18,AZ18,BU18,CP18,DK18,EF18,FA18)</f>
        <v>134</v>
      </c>
      <c r="K18" s="292">
        <f>SUM(AF18,BA18,BV18,CQ18,DL18,EG18,FB18)</f>
        <v>3</v>
      </c>
      <c r="L18" s="292">
        <f>SUM(AG18,BB18,BW18,CR18,DM18,EH18,FC18)</f>
        <v>0</v>
      </c>
      <c r="M18" s="292">
        <f>SUM(AH18,BC18,BX18,CS18,DN18,EI18,FD18)</f>
        <v>0</v>
      </c>
      <c r="N18" s="292">
        <f>SUM(AI18,BD18,BY18,CT18,DO18,EJ18,FE18)</f>
        <v>42</v>
      </c>
      <c r="O18" s="292">
        <f>SUM(AJ18,BE18,BZ18,CU18,DP18,EK18,FF18)</f>
        <v>0</v>
      </c>
      <c r="P18" s="292">
        <f>SUM(AK18,BF18,CA18,CV18,DQ18,EL18,FG18)</f>
        <v>0</v>
      </c>
      <c r="Q18" s="292">
        <f>SUM(AL18,BG18,CB18,CW18,DR18,EM18,FH18)</f>
        <v>0</v>
      </c>
      <c r="R18" s="292">
        <f>SUM(AM18,BH18,CC18,CX18,DS18,EN18,FI18)</f>
        <v>0</v>
      </c>
      <c r="S18" s="292">
        <f>SUM(AN18,BI18,CD18,CY18,DT18,EO18,FJ18)</f>
        <v>0</v>
      </c>
      <c r="T18" s="292">
        <f>SUM(AO18,BJ18,CE18,CZ18,DU18,EP18,FK18)</f>
        <v>0</v>
      </c>
      <c r="U18" s="292">
        <f>SUM(AP18,BK18,CF18,DA18,DV18,EQ18,FL18)</f>
        <v>0</v>
      </c>
      <c r="V18" s="292">
        <f>SUM(AQ18,BL18,CG18,DB18,DW18,ER18,FM18)</f>
        <v>0</v>
      </c>
      <c r="W18" s="292">
        <f>SUM(AR18,BM18,CH18,DC18,DX18,ES18,FN18)</f>
        <v>0</v>
      </c>
      <c r="X18" s="292">
        <f>SUM(AS18,BN18,CI18,DD18,DY18,ET18,FO18)</f>
        <v>199</v>
      </c>
      <c r="Y18" s="292">
        <f>SUM(Z18:AS18)</f>
        <v>0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5" t="s">
        <v>884</v>
      </c>
      <c r="AK18" s="295" t="s">
        <v>884</v>
      </c>
      <c r="AL18" s="292">
        <v>0</v>
      </c>
      <c r="AM18" s="295" t="s">
        <v>884</v>
      </c>
      <c r="AN18" s="295" t="s">
        <v>884</v>
      </c>
      <c r="AO18" s="292">
        <v>0</v>
      </c>
      <c r="AP18" s="295" t="s">
        <v>884</v>
      </c>
      <c r="AQ18" s="292">
        <v>0</v>
      </c>
      <c r="AR18" s="295" t="s">
        <v>884</v>
      </c>
      <c r="AS18" s="292">
        <v>0</v>
      </c>
      <c r="AT18" s="292">
        <f>SUM(AU18:BN18)</f>
        <v>37</v>
      </c>
      <c r="AU18" s="292">
        <v>0</v>
      </c>
      <c r="AV18" s="292">
        <v>0</v>
      </c>
      <c r="AW18" s="292">
        <v>0</v>
      </c>
      <c r="AX18" s="292">
        <v>37</v>
      </c>
      <c r="AY18" s="292"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5" t="s">
        <v>884</v>
      </c>
      <c r="BF18" s="295" t="s">
        <v>884</v>
      </c>
      <c r="BG18" s="295" t="s">
        <v>884</v>
      </c>
      <c r="BH18" s="295" t="s">
        <v>884</v>
      </c>
      <c r="BI18" s="295" t="s">
        <v>884</v>
      </c>
      <c r="BJ18" s="295" t="s">
        <v>884</v>
      </c>
      <c r="BK18" s="295" t="s">
        <v>884</v>
      </c>
      <c r="BL18" s="295" t="s">
        <v>884</v>
      </c>
      <c r="BM18" s="295" t="s">
        <v>884</v>
      </c>
      <c r="BN18" s="292">
        <v>0</v>
      </c>
      <c r="BO18" s="292">
        <f>SUM(BP18:CI18)</f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5" t="s">
        <v>884</v>
      </c>
      <c r="CC18" s="295" t="s">
        <v>884</v>
      </c>
      <c r="CD18" s="295" t="s">
        <v>884</v>
      </c>
      <c r="CE18" s="295" t="s">
        <v>884</v>
      </c>
      <c r="CF18" s="295" t="s">
        <v>884</v>
      </c>
      <c r="CG18" s="295" t="s">
        <v>884</v>
      </c>
      <c r="CH18" s="295" t="s">
        <v>884</v>
      </c>
      <c r="CI18" s="292">
        <v>0</v>
      </c>
      <c r="CJ18" s="292">
        <f>SUM(CK18:DD18)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v>0</v>
      </c>
      <c r="CR18" s="292">
        <v>0</v>
      </c>
      <c r="CS18" s="292">
        <v>0</v>
      </c>
      <c r="CT18" s="292">
        <v>0</v>
      </c>
      <c r="CU18" s="292">
        <v>0</v>
      </c>
      <c r="CV18" s="292">
        <v>0</v>
      </c>
      <c r="CW18" s="295" t="s">
        <v>884</v>
      </c>
      <c r="CX18" s="295" t="s">
        <v>884</v>
      </c>
      <c r="CY18" s="295" t="s">
        <v>884</v>
      </c>
      <c r="CZ18" s="295" t="s">
        <v>884</v>
      </c>
      <c r="DA18" s="295" t="s">
        <v>884</v>
      </c>
      <c r="DB18" s="295" t="s">
        <v>884</v>
      </c>
      <c r="DC18" s="295" t="s">
        <v>884</v>
      </c>
      <c r="DD18" s="292">
        <v>0</v>
      </c>
      <c r="DE18" s="292">
        <f>SUM(DF18:DY18)</f>
        <v>0</v>
      </c>
      <c r="DF18" s="292">
        <v>0</v>
      </c>
      <c r="DG18" s="292"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v>0</v>
      </c>
      <c r="DO18" s="292">
        <v>0</v>
      </c>
      <c r="DP18" s="292">
        <v>0</v>
      </c>
      <c r="DQ18" s="292">
        <v>0</v>
      </c>
      <c r="DR18" s="295" t="s">
        <v>884</v>
      </c>
      <c r="DS18" s="295" t="s">
        <v>884</v>
      </c>
      <c r="DT18" s="292">
        <v>0</v>
      </c>
      <c r="DU18" s="295" t="s">
        <v>884</v>
      </c>
      <c r="DV18" s="295" t="s">
        <v>884</v>
      </c>
      <c r="DW18" s="295" t="s">
        <v>884</v>
      </c>
      <c r="DX18" s="295" t="s">
        <v>884</v>
      </c>
      <c r="DY18" s="292">
        <v>0</v>
      </c>
      <c r="DZ18" s="292">
        <f>SUM(EA18:ET18)</f>
        <v>0</v>
      </c>
      <c r="EA18" s="292"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v>0</v>
      </c>
      <c r="EI18" s="292">
        <v>0</v>
      </c>
      <c r="EJ18" s="292">
        <v>0</v>
      </c>
      <c r="EK18" s="295" t="s">
        <v>884</v>
      </c>
      <c r="EL18" s="295" t="s">
        <v>884</v>
      </c>
      <c r="EM18" s="295" t="s">
        <v>884</v>
      </c>
      <c r="EN18" s="292">
        <v>0</v>
      </c>
      <c r="EO18" s="292">
        <v>0</v>
      </c>
      <c r="EP18" s="295" t="s">
        <v>884</v>
      </c>
      <c r="EQ18" s="295" t="s">
        <v>884</v>
      </c>
      <c r="ER18" s="295" t="s">
        <v>884</v>
      </c>
      <c r="ES18" s="292">
        <v>0</v>
      </c>
      <c r="ET18" s="292">
        <v>0</v>
      </c>
      <c r="EU18" s="292">
        <f>SUM(EV18:FO18)</f>
        <v>1040</v>
      </c>
      <c r="EV18" s="292">
        <v>157</v>
      </c>
      <c r="EW18" s="292">
        <v>8</v>
      </c>
      <c r="EX18" s="292">
        <v>0</v>
      </c>
      <c r="EY18" s="292">
        <v>199</v>
      </c>
      <c r="EZ18" s="292">
        <v>298</v>
      </c>
      <c r="FA18" s="292">
        <v>134</v>
      </c>
      <c r="FB18" s="292">
        <v>3</v>
      </c>
      <c r="FC18" s="292">
        <v>0</v>
      </c>
      <c r="FD18" s="292">
        <v>0</v>
      </c>
      <c r="FE18" s="292">
        <v>42</v>
      </c>
      <c r="FF18" s="292">
        <v>0</v>
      </c>
      <c r="FG18" s="292">
        <v>0</v>
      </c>
      <c r="FH18" s="295" t="s">
        <v>884</v>
      </c>
      <c r="FI18" s="295" t="s">
        <v>884</v>
      </c>
      <c r="FJ18" s="295" t="s">
        <v>884</v>
      </c>
      <c r="FK18" s="292">
        <v>0</v>
      </c>
      <c r="FL18" s="292">
        <v>0</v>
      </c>
      <c r="FM18" s="292">
        <v>0</v>
      </c>
      <c r="FN18" s="292">
        <v>0</v>
      </c>
      <c r="FO18" s="292">
        <v>199</v>
      </c>
    </row>
    <row r="19" spans="1:171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SUM(Y19,AT19,BO19,CJ19,DE19,DZ19,EU19)</f>
        <v>75</v>
      </c>
      <c r="E19" s="292">
        <f>SUM(Z19,AU19,BP19,CK19,DF19,EA19,EV19)</f>
        <v>0</v>
      </c>
      <c r="F19" s="292">
        <f>SUM(AA19,AV19,BQ19,CL19,DG19,EB19,EW19)</f>
        <v>0</v>
      </c>
      <c r="G19" s="292">
        <f>SUM(AB19,AW19,BR19,CM19,DH19,EC19,EX19)</f>
        <v>0</v>
      </c>
      <c r="H19" s="292">
        <f>SUM(AC19,AX19,BS19,CN19,DI19,ED19,EY19)</f>
        <v>0</v>
      </c>
      <c r="I19" s="292">
        <f>SUM(AD19,AY19,BT19,CO19,DJ19,EE19,EZ19)</f>
        <v>53</v>
      </c>
      <c r="J19" s="292">
        <f>SUM(AE19,AZ19,BU19,CP19,DK19,EF19,FA19)</f>
        <v>22</v>
      </c>
      <c r="K19" s="292">
        <f>SUM(AF19,BA19,BV19,CQ19,DL19,EG19,FB19)</f>
        <v>0</v>
      </c>
      <c r="L19" s="292">
        <f>SUM(AG19,BB19,BW19,CR19,DM19,EH19,FC19)</f>
        <v>0</v>
      </c>
      <c r="M19" s="292">
        <f>SUM(AH19,BC19,BX19,CS19,DN19,EI19,FD19)</f>
        <v>0</v>
      </c>
      <c r="N19" s="292">
        <f>SUM(AI19,BD19,BY19,CT19,DO19,EJ19,FE19)</f>
        <v>0</v>
      </c>
      <c r="O19" s="292">
        <f>SUM(AJ19,BE19,BZ19,CU19,DP19,EK19,FF19)</f>
        <v>0</v>
      </c>
      <c r="P19" s="292">
        <f>SUM(AK19,BF19,CA19,CV19,DQ19,EL19,FG19)</f>
        <v>0</v>
      </c>
      <c r="Q19" s="292">
        <f>SUM(AL19,BG19,CB19,CW19,DR19,EM19,FH19)</f>
        <v>0</v>
      </c>
      <c r="R19" s="292">
        <f>SUM(AM19,BH19,CC19,CX19,DS19,EN19,FI19)</f>
        <v>0</v>
      </c>
      <c r="S19" s="292">
        <f>SUM(AN19,BI19,CD19,CY19,DT19,EO19,FJ19)</f>
        <v>0</v>
      </c>
      <c r="T19" s="292">
        <f>SUM(AO19,BJ19,CE19,CZ19,DU19,EP19,FK19)</f>
        <v>0</v>
      </c>
      <c r="U19" s="292">
        <f>SUM(AP19,BK19,CF19,DA19,DV19,EQ19,FL19)</f>
        <v>0</v>
      </c>
      <c r="V19" s="292">
        <f>SUM(AQ19,BL19,CG19,DB19,DW19,ER19,FM19)</f>
        <v>0</v>
      </c>
      <c r="W19" s="292">
        <f>SUM(AR19,BM19,CH19,DC19,DX19,ES19,FN19)</f>
        <v>0</v>
      </c>
      <c r="X19" s="292">
        <f>SUM(AS19,BN19,CI19,DD19,DY19,ET19,FO19)</f>
        <v>0</v>
      </c>
      <c r="Y19" s="292">
        <f>SUM(Z19:AS19)</f>
        <v>0</v>
      </c>
      <c r="Z19" s="292">
        <v>0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5" t="s">
        <v>884</v>
      </c>
      <c r="AK19" s="295" t="s">
        <v>884</v>
      </c>
      <c r="AL19" s="292">
        <v>0</v>
      </c>
      <c r="AM19" s="295" t="s">
        <v>884</v>
      </c>
      <c r="AN19" s="295" t="s">
        <v>884</v>
      </c>
      <c r="AO19" s="292">
        <v>0</v>
      </c>
      <c r="AP19" s="295" t="s">
        <v>884</v>
      </c>
      <c r="AQ19" s="292">
        <v>0</v>
      </c>
      <c r="AR19" s="295" t="s">
        <v>884</v>
      </c>
      <c r="AS19" s="292">
        <v>0</v>
      </c>
      <c r="AT19" s="292">
        <f>SUM(AU19:BN19)</f>
        <v>0</v>
      </c>
      <c r="AU19" s="292">
        <v>0</v>
      </c>
      <c r="AV19" s="292">
        <v>0</v>
      </c>
      <c r="AW19" s="292">
        <v>0</v>
      </c>
      <c r="AX19" s="292">
        <v>0</v>
      </c>
      <c r="AY19" s="292"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5" t="s">
        <v>884</v>
      </c>
      <c r="BF19" s="295" t="s">
        <v>884</v>
      </c>
      <c r="BG19" s="295" t="s">
        <v>884</v>
      </c>
      <c r="BH19" s="295" t="s">
        <v>884</v>
      </c>
      <c r="BI19" s="295" t="s">
        <v>884</v>
      </c>
      <c r="BJ19" s="295" t="s">
        <v>884</v>
      </c>
      <c r="BK19" s="295" t="s">
        <v>884</v>
      </c>
      <c r="BL19" s="295" t="s">
        <v>884</v>
      </c>
      <c r="BM19" s="295" t="s">
        <v>884</v>
      </c>
      <c r="BN19" s="292">
        <v>0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5" t="s">
        <v>884</v>
      </c>
      <c r="CC19" s="295" t="s">
        <v>884</v>
      </c>
      <c r="CD19" s="295" t="s">
        <v>884</v>
      </c>
      <c r="CE19" s="295" t="s">
        <v>884</v>
      </c>
      <c r="CF19" s="295" t="s">
        <v>884</v>
      </c>
      <c r="CG19" s="295" t="s">
        <v>884</v>
      </c>
      <c r="CH19" s="295" t="s">
        <v>884</v>
      </c>
      <c r="CI19" s="292">
        <v>0</v>
      </c>
      <c r="CJ19" s="292">
        <f>SUM(CK19:DD19)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v>0</v>
      </c>
      <c r="CR19" s="292">
        <v>0</v>
      </c>
      <c r="CS19" s="292">
        <v>0</v>
      </c>
      <c r="CT19" s="292">
        <v>0</v>
      </c>
      <c r="CU19" s="292">
        <v>0</v>
      </c>
      <c r="CV19" s="292">
        <v>0</v>
      </c>
      <c r="CW19" s="295" t="s">
        <v>884</v>
      </c>
      <c r="CX19" s="295" t="s">
        <v>884</v>
      </c>
      <c r="CY19" s="295" t="s">
        <v>884</v>
      </c>
      <c r="CZ19" s="295" t="s">
        <v>884</v>
      </c>
      <c r="DA19" s="295" t="s">
        <v>884</v>
      </c>
      <c r="DB19" s="295" t="s">
        <v>884</v>
      </c>
      <c r="DC19" s="295" t="s">
        <v>884</v>
      </c>
      <c r="DD19" s="292">
        <v>0</v>
      </c>
      <c r="DE19" s="292">
        <f>SUM(DF19:DY19)</f>
        <v>0</v>
      </c>
      <c r="DF19" s="292">
        <v>0</v>
      </c>
      <c r="DG19" s="292"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v>0</v>
      </c>
      <c r="DO19" s="292">
        <v>0</v>
      </c>
      <c r="DP19" s="292">
        <v>0</v>
      </c>
      <c r="DQ19" s="292">
        <v>0</v>
      </c>
      <c r="DR19" s="295" t="s">
        <v>884</v>
      </c>
      <c r="DS19" s="295" t="s">
        <v>884</v>
      </c>
      <c r="DT19" s="292">
        <v>0</v>
      </c>
      <c r="DU19" s="295" t="s">
        <v>884</v>
      </c>
      <c r="DV19" s="295" t="s">
        <v>884</v>
      </c>
      <c r="DW19" s="295" t="s">
        <v>884</v>
      </c>
      <c r="DX19" s="295" t="s">
        <v>884</v>
      </c>
      <c r="DY19" s="292">
        <v>0</v>
      </c>
      <c r="DZ19" s="292">
        <f>SUM(EA19:ET19)</f>
        <v>0</v>
      </c>
      <c r="EA19" s="292"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v>0</v>
      </c>
      <c r="EI19" s="292">
        <v>0</v>
      </c>
      <c r="EJ19" s="292">
        <v>0</v>
      </c>
      <c r="EK19" s="295" t="s">
        <v>884</v>
      </c>
      <c r="EL19" s="295" t="s">
        <v>884</v>
      </c>
      <c r="EM19" s="295" t="s">
        <v>884</v>
      </c>
      <c r="EN19" s="292">
        <v>0</v>
      </c>
      <c r="EO19" s="292">
        <v>0</v>
      </c>
      <c r="EP19" s="295" t="s">
        <v>884</v>
      </c>
      <c r="EQ19" s="295" t="s">
        <v>884</v>
      </c>
      <c r="ER19" s="295" t="s">
        <v>884</v>
      </c>
      <c r="ES19" s="292">
        <v>0</v>
      </c>
      <c r="ET19" s="292">
        <v>0</v>
      </c>
      <c r="EU19" s="292">
        <f>SUM(EV19:FO19)</f>
        <v>75</v>
      </c>
      <c r="EV19" s="292">
        <v>0</v>
      </c>
      <c r="EW19" s="292">
        <v>0</v>
      </c>
      <c r="EX19" s="292">
        <v>0</v>
      </c>
      <c r="EY19" s="292">
        <v>0</v>
      </c>
      <c r="EZ19" s="292">
        <v>53</v>
      </c>
      <c r="FA19" s="292">
        <v>22</v>
      </c>
      <c r="FB19" s="292">
        <v>0</v>
      </c>
      <c r="FC19" s="292">
        <v>0</v>
      </c>
      <c r="FD19" s="292">
        <v>0</v>
      </c>
      <c r="FE19" s="292">
        <v>0</v>
      </c>
      <c r="FF19" s="292">
        <v>0</v>
      </c>
      <c r="FG19" s="292">
        <v>0</v>
      </c>
      <c r="FH19" s="295" t="s">
        <v>884</v>
      </c>
      <c r="FI19" s="295" t="s">
        <v>884</v>
      </c>
      <c r="FJ19" s="295" t="s">
        <v>884</v>
      </c>
      <c r="FK19" s="292">
        <v>0</v>
      </c>
      <c r="FL19" s="292">
        <v>0</v>
      </c>
      <c r="FM19" s="292">
        <v>0</v>
      </c>
      <c r="FN19" s="292">
        <v>0</v>
      </c>
      <c r="FO19" s="292">
        <v>0</v>
      </c>
    </row>
    <row r="20" spans="1:171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SUM(Y20,AT20,BO20,CJ20,DE20,DZ20,EU20)</f>
        <v>59</v>
      </c>
      <c r="E20" s="292">
        <f>SUM(Z20,AU20,BP20,CK20,DF20,EA20,EV20)</f>
        <v>0</v>
      </c>
      <c r="F20" s="292">
        <f>SUM(AA20,AV20,BQ20,CL20,DG20,EB20,EW20)</f>
        <v>0</v>
      </c>
      <c r="G20" s="292">
        <f>SUM(AB20,AW20,BR20,CM20,DH20,EC20,EX20)</f>
        <v>0</v>
      </c>
      <c r="H20" s="292">
        <f>SUM(AC20,AX20,BS20,CN20,DI20,ED20,EY20)</f>
        <v>28</v>
      </c>
      <c r="I20" s="292">
        <f>SUM(AD20,AY20,BT20,CO20,DJ20,EE20,EZ20)</f>
        <v>20</v>
      </c>
      <c r="J20" s="292">
        <f>SUM(AE20,AZ20,BU20,CP20,DK20,EF20,FA20)</f>
        <v>11</v>
      </c>
      <c r="K20" s="292">
        <f>SUM(AF20,BA20,BV20,CQ20,DL20,EG20,FB20)</f>
        <v>0</v>
      </c>
      <c r="L20" s="292">
        <f>SUM(AG20,BB20,BW20,CR20,DM20,EH20,FC20)</f>
        <v>0</v>
      </c>
      <c r="M20" s="292">
        <f>SUM(AH20,BC20,BX20,CS20,DN20,EI20,FD20)</f>
        <v>0</v>
      </c>
      <c r="N20" s="292">
        <f>SUM(AI20,BD20,BY20,CT20,DO20,EJ20,FE20)</f>
        <v>0</v>
      </c>
      <c r="O20" s="292">
        <f>SUM(AJ20,BE20,BZ20,CU20,DP20,EK20,FF20)</f>
        <v>0</v>
      </c>
      <c r="P20" s="292">
        <f>SUM(AK20,BF20,CA20,CV20,DQ20,EL20,FG20)</f>
        <v>0</v>
      </c>
      <c r="Q20" s="292">
        <f>SUM(AL20,BG20,CB20,CW20,DR20,EM20,FH20)</f>
        <v>0</v>
      </c>
      <c r="R20" s="292">
        <f>SUM(AM20,BH20,CC20,CX20,DS20,EN20,FI20)</f>
        <v>0</v>
      </c>
      <c r="S20" s="292">
        <f>SUM(AN20,BI20,CD20,CY20,DT20,EO20,FJ20)</f>
        <v>0</v>
      </c>
      <c r="T20" s="292">
        <f>SUM(AO20,BJ20,CE20,CZ20,DU20,EP20,FK20)</f>
        <v>0</v>
      </c>
      <c r="U20" s="292">
        <f>SUM(AP20,BK20,CF20,DA20,DV20,EQ20,FL20)</f>
        <v>0</v>
      </c>
      <c r="V20" s="292">
        <f>SUM(AQ20,BL20,CG20,DB20,DW20,ER20,FM20)</f>
        <v>0</v>
      </c>
      <c r="W20" s="292">
        <f>SUM(AR20,BM20,CH20,DC20,DX20,ES20,FN20)</f>
        <v>0</v>
      </c>
      <c r="X20" s="292">
        <f>SUM(AS20,BN20,CI20,DD20,DY20,ET20,FO20)</f>
        <v>0</v>
      </c>
      <c r="Y20" s="292">
        <f>SUM(Z20:AS20)</f>
        <v>0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5" t="s">
        <v>884</v>
      </c>
      <c r="AK20" s="295" t="s">
        <v>884</v>
      </c>
      <c r="AL20" s="292">
        <v>0</v>
      </c>
      <c r="AM20" s="295" t="s">
        <v>884</v>
      </c>
      <c r="AN20" s="295" t="s">
        <v>884</v>
      </c>
      <c r="AO20" s="292">
        <v>0</v>
      </c>
      <c r="AP20" s="295" t="s">
        <v>884</v>
      </c>
      <c r="AQ20" s="292">
        <v>0</v>
      </c>
      <c r="AR20" s="295" t="s">
        <v>884</v>
      </c>
      <c r="AS20" s="292">
        <v>0</v>
      </c>
      <c r="AT20" s="292">
        <f>SUM(AU20:BN20)</f>
        <v>4</v>
      </c>
      <c r="AU20" s="292">
        <v>0</v>
      </c>
      <c r="AV20" s="292">
        <v>0</v>
      </c>
      <c r="AW20" s="292">
        <v>0</v>
      </c>
      <c r="AX20" s="292">
        <v>4</v>
      </c>
      <c r="AY20" s="292"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5" t="s">
        <v>884</v>
      </c>
      <c r="BF20" s="295" t="s">
        <v>884</v>
      </c>
      <c r="BG20" s="295" t="s">
        <v>884</v>
      </c>
      <c r="BH20" s="295" t="s">
        <v>884</v>
      </c>
      <c r="BI20" s="295" t="s">
        <v>884</v>
      </c>
      <c r="BJ20" s="295" t="s">
        <v>884</v>
      </c>
      <c r="BK20" s="295" t="s">
        <v>884</v>
      </c>
      <c r="BL20" s="295" t="s">
        <v>884</v>
      </c>
      <c r="BM20" s="295" t="s">
        <v>884</v>
      </c>
      <c r="BN20" s="292">
        <v>0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5" t="s">
        <v>884</v>
      </c>
      <c r="CC20" s="295" t="s">
        <v>884</v>
      </c>
      <c r="CD20" s="295" t="s">
        <v>884</v>
      </c>
      <c r="CE20" s="295" t="s">
        <v>884</v>
      </c>
      <c r="CF20" s="295" t="s">
        <v>884</v>
      </c>
      <c r="CG20" s="295" t="s">
        <v>884</v>
      </c>
      <c r="CH20" s="295" t="s">
        <v>884</v>
      </c>
      <c r="CI20" s="292">
        <v>0</v>
      </c>
      <c r="CJ20" s="292">
        <f>SUM(CK20:DD20)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v>0</v>
      </c>
      <c r="CR20" s="292">
        <v>0</v>
      </c>
      <c r="CS20" s="292">
        <v>0</v>
      </c>
      <c r="CT20" s="292">
        <v>0</v>
      </c>
      <c r="CU20" s="292">
        <v>0</v>
      </c>
      <c r="CV20" s="292">
        <v>0</v>
      </c>
      <c r="CW20" s="295" t="s">
        <v>884</v>
      </c>
      <c r="CX20" s="295" t="s">
        <v>884</v>
      </c>
      <c r="CY20" s="295" t="s">
        <v>884</v>
      </c>
      <c r="CZ20" s="295" t="s">
        <v>884</v>
      </c>
      <c r="DA20" s="295" t="s">
        <v>884</v>
      </c>
      <c r="DB20" s="295" t="s">
        <v>884</v>
      </c>
      <c r="DC20" s="295" t="s">
        <v>884</v>
      </c>
      <c r="DD20" s="292">
        <v>0</v>
      </c>
      <c r="DE20" s="292">
        <f>SUM(DF20:DY20)</f>
        <v>0</v>
      </c>
      <c r="DF20" s="292">
        <v>0</v>
      </c>
      <c r="DG20" s="292"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v>0</v>
      </c>
      <c r="DO20" s="292">
        <v>0</v>
      </c>
      <c r="DP20" s="292">
        <v>0</v>
      </c>
      <c r="DQ20" s="292">
        <v>0</v>
      </c>
      <c r="DR20" s="295" t="s">
        <v>884</v>
      </c>
      <c r="DS20" s="295" t="s">
        <v>884</v>
      </c>
      <c r="DT20" s="292">
        <v>0</v>
      </c>
      <c r="DU20" s="295" t="s">
        <v>884</v>
      </c>
      <c r="DV20" s="295" t="s">
        <v>884</v>
      </c>
      <c r="DW20" s="295" t="s">
        <v>884</v>
      </c>
      <c r="DX20" s="295" t="s">
        <v>884</v>
      </c>
      <c r="DY20" s="292">
        <v>0</v>
      </c>
      <c r="DZ20" s="292">
        <f>SUM(EA20:ET20)</f>
        <v>0</v>
      </c>
      <c r="EA20" s="292"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v>0</v>
      </c>
      <c r="EI20" s="292">
        <v>0</v>
      </c>
      <c r="EJ20" s="292">
        <v>0</v>
      </c>
      <c r="EK20" s="295" t="s">
        <v>884</v>
      </c>
      <c r="EL20" s="295" t="s">
        <v>884</v>
      </c>
      <c r="EM20" s="295" t="s">
        <v>884</v>
      </c>
      <c r="EN20" s="292">
        <v>0</v>
      </c>
      <c r="EO20" s="292">
        <v>0</v>
      </c>
      <c r="EP20" s="295" t="s">
        <v>884</v>
      </c>
      <c r="EQ20" s="295" t="s">
        <v>884</v>
      </c>
      <c r="ER20" s="295" t="s">
        <v>884</v>
      </c>
      <c r="ES20" s="292">
        <v>0</v>
      </c>
      <c r="ET20" s="292">
        <v>0</v>
      </c>
      <c r="EU20" s="292">
        <f>SUM(EV20:FO20)</f>
        <v>55</v>
      </c>
      <c r="EV20" s="292">
        <v>0</v>
      </c>
      <c r="EW20" s="292">
        <v>0</v>
      </c>
      <c r="EX20" s="292">
        <v>0</v>
      </c>
      <c r="EY20" s="292">
        <v>24</v>
      </c>
      <c r="EZ20" s="292">
        <v>20</v>
      </c>
      <c r="FA20" s="292">
        <v>11</v>
      </c>
      <c r="FB20" s="292">
        <v>0</v>
      </c>
      <c r="FC20" s="292">
        <v>0</v>
      </c>
      <c r="FD20" s="292">
        <v>0</v>
      </c>
      <c r="FE20" s="292">
        <v>0</v>
      </c>
      <c r="FF20" s="292">
        <v>0</v>
      </c>
      <c r="FG20" s="292">
        <v>0</v>
      </c>
      <c r="FH20" s="295" t="s">
        <v>884</v>
      </c>
      <c r="FI20" s="295" t="s">
        <v>884</v>
      </c>
      <c r="FJ20" s="295" t="s">
        <v>884</v>
      </c>
      <c r="FK20" s="292">
        <v>0</v>
      </c>
      <c r="FL20" s="292">
        <v>0</v>
      </c>
      <c r="FM20" s="292">
        <v>0</v>
      </c>
      <c r="FN20" s="292">
        <v>0</v>
      </c>
      <c r="FO20" s="292">
        <v>0</v>
      </c>
    </row>
    <row r="21" spans="1:171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SUM(Y21,AT21,BO21,CJ21,DE21,DZ21,EU21)</f>
        <v>33</v>
      </c>
      <c r="E21" s="292">
        <f>SUM(Z21,AU21,BP21,CK21,DF21,EA21,EV21)</f>
        <v>0</v>
      </c>
      <c r="F21" s="292">
        <f>SUM(AA21,AV21,BQ21,CL21,DG21,EB21,EW21)</f>
        <v>0</v>
      </c>
      <c r="G21" s="292">
        <f>SUM(AB21,AW21,BR21,CM21,DH21,EC21,EX21)</f>
        <v>0</v>
      </c>
      <c r="H21" s="292">
        <f>SUM(AC21,AX21,BS21,CN21,DI21,ED21,EY21)</f>
        <v>10</v>
      </c>
      <c r="I21" s="292">
        <f>SUM(AD21,AY21,BT21,CO21,DJ21,EE21,EZ21)</f>
        <v>11</v>
      </c>
      <c r="J21" s="292">
        <f>SUM(AE21,AZ21,BU21,CP21,DK21,EF21,FA21)</f>
        <v>12</v>
      </c>
      <c r="K21" s="292">
        <f>SUM(AF21,BA21,BV21,CQ21,DL21,EG21,FB21)</f>
        <v>0</v>
      </c>
      <c r="L21" s="292">
        <f>SUM(AG21,BB21,BW21,CR21,DM21,EH21,FC21)</f>
        <v>0</v>
      </c>
      <c r="M21" s="292">
        <f>SUM(AH21,BC21,BX21,CS21,DN21,EI21,FD21)</f>
        <v>0</v>
      </c>
      <c r="N21" s="292">
        <f>SUM(AI21,BD21,BY21,CT21,DO21,EJ21,FE21)</f>
        <v>0</v>
      </c>
      <c r="O21" s="292">
        <f>SUM(AJ21,BE21,BZ21,CU21,DP21,EK21,FF21)</f>
        <v>0</v>
      </c>
      <c r="P21" s="292">
        <f>SUM(AK21,BF21,CA21,CV21,DQ21,EL21,FG21)</f>
        <v>0</v>
      </c>
      <c r="Q21" s="292">
        <f>SUM(AL21,BG21,CB21,CW21,DR21,EM21,FH21)</f>
        <v>0</v>
      </c>
      <c r="R21" s="292">
        <f>SUM(AM21,BH21,CC21,CX21,DS21,EN21,FI21)</f>
        <v>0</v>
      </c>
      <c r="S21" s="292">
        <f>SUM(AN21,BI21,CD21,CY21,DT21,EO21,FJ21)</f>
        <v>0</v>
      </c>
      <c r="T21" s="292">
        <f>SUM(AO21,BJ21,CE21,CZ21,DU21,EP21,FK21)</f>
        <v>0</v>
      </c>
      <c r="U21" s="292">
        <f>SUM(AP21,BK21,CF21,DA21,DV21,EQ21,FL21)</f>
        <v>0</v>
      </c>
      <c r="V21" s="292">
        <f>SUM(AQ21,BL21,CG21,DB21,DW21,ER21,FM21)</f>
        <v>0</v>
      </c>
      <c r="W21" s="292">
        <f>SUM(AR21,BM21,CH21,DC21,DX21,ES21,FN21)</f>
        <v>0</v>
      </c>
      <c r="X21" s="292">
        <f>SUM(AS21,BN21,CI21,DD21,DY21,ET21,FO21)</f>
        <v>0</v>
      </c>
      <c r="Y21" s="292">
        <f>SUM(Z21:AS21)</f>
        <v>0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5" t="s">
        <v>884</v>
      </c>
      <c r="AK21" s="295" t="s">
        <v>884</v>
      </c>
      <c r="AL21" s="292">
        <v>0</v>
      </c>
      <c r="AM21" s="295" t="s">
        <v>884</v>
      </c>
      <c r="AN21" s="295" t="s">
        <v>884</v>
      </c>
      <c r="AO21" s="292">
        <v>0</v>
      </c>
      <c r="AP21" s="295" t="s">
        <v>884</v>
      </c>
      <c r="AQ21" s="292">
        <v>0</v>
      </c>
      <c r="AR21" s="295" t="s">
        <v>884</v>
      </c>
      <c r="AS21" s="292">
        <v>0</v>
      </c>
      <c r="AT21" s="292">
        <f>SUM(AU21:BN21)</f>
        <v>0</v>
      </c>
      <c r="AU21" s="292">
        <v>0</v>
      </c>
      <c r="AV21" s="292">
        <v>0</v>
      </c>
      <c r="AW21" s="292">
        <v>0</v>
      </c>
      <c r="AX21" s="292">
        <v>0</v>
      </c>
      <c r="AY21" s="292"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5" t="s">
        <v>884</v>
      </c>
      <c r="BF21" s="295" t="s">
        <v>884</v>
      </c>
      <c r="BG21" s="295" t="s">
        <v>884</v>
      </c>
      <c r="BH21" s="295" t="s">
        <v>884</v>
      </c>
      <c r="BI21" s="295" t="s">
        <v>884</v>
      </c>
      <c r="BJ21" s="295" t="s">
        <v>884</v>
      </c>
      <c r="BK21" s="295" t="s">
        <v>884</v>
      </c>
      <c r="BL21" s="295" t="s">
        <v>884</v>
      </c>
      <c r="BM21" s="295" t="s">
        <v>884</v>
      </c>
      <c r="BN21" s="292">
        <v>0</v>
      </c>
      <c r="BO21" s="292">
        <f>SUM(BP21:CI21)</f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5" t="s">
        <v>884</v>
      </c>
      <c r="CC21" s="295" t="s">
        <v>884</v>
      </c>
      <c r="CD21" s="295" t="s">
        <v>884</v>
      </c>
      <c r="CE21" s="295" t="s">
        <v>884</v>
      </c>
      <c r="CF21" s="295" t="s">
        <v>884</v>
      </c>
      <c r="CG21" s="295" t="s">
        <v>884</v>
      </c>
      <c r="CH21" s="295" t="s">
        <v>884</v>
      </c>
      <c r="CI21" s="292">
        <v>0</v>
      </c>
      <c r="CJ21" s="292">
        <f>SUM(CK21:DD21)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v>0</v>
      </c>
      <c r="CR21" s="292">
        <v>0</v>
      </c>
      <c r="CS21" s="292">
        <v>0</v>
      </c>
      <c r="CT21" s="292">
        <v>0</v>
      </c>
      <c r="CU21" s="292">
        <v>0</v>
      </c>
      <c r="CV21" s="292">
        <v>0</v>
      </c>
      <c r="CW21" s="295" t="s">
        <v>884</v>
      </c>
      <c r="CX21" s="295" t="s">
        <v>884</v>
      </c>
      <c r="CY21" s="295" t="s">
        <v>884</v>
      </c>
      <c r="CZ21" s="295" t="s">
        <v>884</v>
      </c>
      <c r="DA21" s="295" t="s">
        <v>884</v>
      </c>
      <c r="DB21" s="295" t="s">
        <v>884</v>
      </c>
      <c r="DC21" s="295" t="s">
        <v>884</v>
      </c>
      <c r="DD21" s="292">
        <v>0</v>
      </c>
      <c r="DE21" s="292">
        <f>SUM(DF21:DY21)</f>
        <v>0</v>
      </c>
      <c r="DF21" s="292">
        <v>0</v>
      </c>
      <c r="DG21" s="292"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v>0</v>
      </c>
      <c r="DO21" s="292">
        <v>0</v>
      </c>
      <c r="DP21" s="292">
        <v>0</v>
      </c>
      <c r="DQ21" s="292">
        <v>0</v>
      </c>
      <c r="DR21" s="295" t="s">
        <v>884</v>
      </c>
      <c r="DS21" s="295" t="s">
        <v>884</v>
      </c>
      <c r="DT21" s="292">
        <v>0</v>
      </c>
      <c r="DU21" s="295" t="s">
        <v>884</v>
      </c>
      <c r="DV21" s="295" t="s">
        <v>884</v>
      </c>
      <c r="DW21" s="295" t="s">
        <v>884</v>
      </c>
      <c r="DX21" s="295" t="s">
        <v>884</v>
      </c>
      <c r="DY21" s="292">
        <v>0</v>
      </c>
      <c r="DZ21" s="292">
        <f>SUM(EA21:ET21)</f>
        <v>0</v>
      </c>
      <c r="EA21" s="292"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v>0</v>
      </c>
      <c r="EI21" s="292">
        <v>0</v>
      </c>
      <c r="EJ21" s="292">
        <v>0</v>
      </c>
      <c r="EK21" s="295" t="s">
        <v>884</v>
      </c>
      <c r="EL21" s="295" t="s">
        <v>884</v>
      </c>
      <c r="EM21" s="295" t="s">
        <v>884</v>
      </c>
      <c r="EN21" s="292">
        <v>0</v>
      </c>
      <c r="EO21" s="292">
        <v>0</v>
      </c>
      <c r="EP21" s="295" t="s">
        <v>884</v>
      </c>
      <c r="EQ21" s="295" t="s">
        <v>884</v>
      </c>
      <c r="ER21" s="295" t="s">
        <v>884</v>
      </c>
      <c r="ES21" s="292">
        <v>0</v>
      </c>
      <c r="ET21" s="292">
        <v>0</v>
      </c>
      <c r="EU21" s="292">
        <f>SUM(EV21:FO21)</f>
        <v>33</v>
      </c>
      <c r="EV21" s="292">
        <v>0</v>
      </c>
      <c r="EW21" s="292">
        <v>0</v>
      </c>
      <c r="EX21" s="292">
        <v>0</v>
      </c>
      <c r="EY21" s="292">
        <v>10</v>
      </c>
      <c r="EZ21" s="292">
        <v>11</v>
      </c>
      <c r="FA21" s="292">
        <v>12</v>
      </c>
      <c r="FB21" s="292">
        <v>0</v>
      </c>
      <c r="FC21" s="292">
        <v>0</v>
      </c>
      <c r="FD21" s="292">
        <v>0</v>
      </c>
      <c r="FE21" s="292">
        <v>0</v>
      </c>
      <c r="FF21" s="292">
        <v>0</v>
      </c>
      <c r="FG21" s="292">
        <v>0</v>
      </c>
      <c r="FH21" s="295" t="s">
        <v>884</v>
      </c>
      <c r="FI21" s="295" t="s">
        <v>884</v>
      </c>
      <c r="FJ21" s="295" t="s">
        <v>884</v>
      </c>
      <c r="FK21" s="292">
        <v>0</v>
      </c>
      <c r="FL21" s="292">
        <v>0</v>
      </c>
      <c r="FM21" s="292">
        <v>0</v>
      </c>
      <c r="FN21" s="292">
        <v>0</v>
      </c>
      <c r="FO21" s="292">
        <v>0</v>
      </c>
    </row>
    <row r="22" spans="1:171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SUM(Y22,AT22,BO22,CJ22,DE22,DZ22,EU22)</f>
        <v>90</v>
      </c>
      <c r="E22" s="292">
        <f>SUM(Z22,AU22,BP22,CK22,DF22,EA22,EV22)</f>
        <v>0</v>
      </c>
      <c r="F22" s="292">
        <f>SUM(AA22,AV22,BQ22,CL22,DG22,EB22,EW22)</f>
        <v>0</v>
      </c>
      <c r="G22" s="292">
        <f>SUM(AB22,AW22,BR22,CM22,DH22,EC22,EX22)</f>
        <v>0</v>
      </c>
      <c r="H22" s="292">
        <f>SUM(AC22,AX22,BS22,CN22,DI22,ED22,EY22)</f>
        <v>57</v>
      </c>
      <c r="I22" s="292">
        <f>SUM(AD22,AY22,BT22,CO22,DJ22,EE22,EZ22)</f>
        <v>0</v>
      </c>
      <c r="J22" s="292">
        <f>SUM(AE22,AZ22,BU22,CP22,DK22,EF22,FA22)</f>
        <v>32</v>
      </c>
      <c r="K22" s="292">
        <f>SUM(AF22,BA22,BV22,CQ22,DL22,EG22,FB22)</f>
        <v>1</v>
      </c>
      <c r="L22" s="292">
        <f>SUM(AG22,BB22,BW22,CR22,DM22,EH22,FC22)</f>
        <v>0</v>
      </c>
      <c r="M22" s="292">
        <f>SUM(AH22,BC22,BX22,CS22,DN22,EI22,FD22)</f>
        <v>0</v>
      </c>
      <c r="N22" s="292">
        <f>SUM(AI22,BD22,BY22,CT22,DO22,EJ22,FE22)</f>
        <v>0</v>
      </c>
      <c r="O22" s="292">
        <f>SUM(AJ22,BE22,BZ22,CU22,DP22,EK22,FF22)</f>
        <v>0</v>
      </c>
      <c r="P22" s="292">
        <f>SUM(AK22,BF22,CA22,CV22,DQ22,EL22,FG22)</f>
        <v>0</v>
      </c>
      <c r="Q22" s="292">
        <f>SUM(AL22,BG22,CB22,CW22,DR22,EM22,FH22)</f>
        <v>0</v>
      </c>
      <c r="R22" s="292">
        <f>SUM(AM22,BH22,CC22,CX22,DS22,EN22,FI22)</f>
        <v>0</v>
      </c>
      <c r="S22" s="292">
        <f>SUM(AN22,BI22,CD22,CY22,DT22,EO22,FJ22)</f>
        <v>0</v>
      </c>
      <c r="T22" s="292">
        <f>SUM(AO22,BJ22,CE22,CZ22,DU22,EP22,FK22)</f>
        <v>0</v>
      </c>
      <c r="U22" s="292">
        <f>SUM(AP22,BK22,CF22,DA22,DV22,EQ22,FL22)</f>
        <v>0</v>
      </c>
      <c r="V22" s="292">
        <f>SUM(AQ22,BL22,CG22,DB22,DW22,ER22,FM22)</f>
        <v>0</v>
      </c>
      <c r="W22" s="292">
        <f>SUM(AR22,BM22,CH22,DC22,DX22,ES22,FN22)</f>
        <v>0</v>
      </c>
      <c r="X22" s="292">
        <f>SUM(AS22,BN22,CI22,DD22,DY22,ET22,FO22)</f>
        <v>0</v>
      </c>
      <c r="Y22" s="292">
        <f>SUM(Z22:AS22)</f>
        <v>0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5" t="s">
        <v>884</v>
      </c>
      <c r="AK22" s="295" t="s">
        <v>884</v>
      </c>
      <c r="AL22" s="292">
        <v>0</v>
      </c>
      <c r="AM22" s="295" t="s">
        <v>884</v>
      </c>
      <c r="AN22" s="295" t="s">
        <v>884</v>
      </c>
      <c r="AO22" s="292">
        <v>0</v>
      </c>
      <c r="AP22" s="295" t="s">
        <v>884</v>
      </c>
      <c r="AQ22" s="292">
        <v>0</v>
      </c>
      <c r="AR22" s="295" t="s">
        <v>884</v>
      </c>
      <c r="AS22" s="292">
        <v>0</v>
      </c>
      <c r="AT22" s="292">
        <f>SUM(AU22:BN22)</f>
        <v>57</v>
      </c>
      <c r="AU22" s="292">
        <v>0</v>
      </c>
      <c r="AV22" s="292">
        <v>0</v>
      </c>
      <c r="AW22" s="292">
        <v>0</v>
      </c>
      <c r="AX22" s="292">
        <v>57</v>
      </c>
      <c r="AY22" s="292"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5" t="s">
        <v>884</v>
      </c>
      <c r="BF22" s="295" t="s">
        <v>884</v>
      </c>
      <c r="BG22" s="295" t="s">
        <v>884</v>
      </c>
      <c r="BH22" s="295" t="s">
        <v>884</v>
      </c>
      <c r="BI22" s="295" t="s">
        <v>884</v>
      </c>
      <c r="BJ22" s="295" t="s">
        <v>884</v>
      </c>
      <c r="BK22" s="295" t="s">
        <v>884</v>
      </c>
      <c r="BL22" s="295" t="s">
        <v>884</v>
      </c>
      <c r="BM22" s="295" t="s">
        <v>884</v>
      </c>
      <c r="BN22" s="292">
        <v>0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5" t="s">
        <v>884</v>
      </c>
      <c r="CC22" s="295" t="s">
        <v>884</v>
      </c>
      <c r="CD22" s="295" t="s">
        <v>884</v>
      </c>
      <c r="CE22" s="295" t="s">
        <v>884</v>
      </c>
      <c r="CF22" s="295" t="s">
        <v>884</v>
      </c>
      <c r="CG22" s="295" t="s">
        <v>884</v>
      </c>
      <c r="CH22" s="295" t="s">
        <v>884</v>
      </c>
      <c r="CI22" s="292">
        <v>0</v>
      </c>
      <c r="CJ22" s="292">
        <f>SUM(CK22:DD22)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v>0</v>
      </c>
      <c r="CR22" s="292">
        <v>0</v>
      </c>
      <c r="CS22" s="292">
        <v>0</v>
      </c>
      <c r="CT22" s="292">
        <v>0</v>
      </c>
      <c r="CU22" s="292">
        <v>0</v>
      </c>
      <c r="CV22" s="292">
        <v>0</v>
      </c>
      <c r="CW22" s="295" t="s">
        <v>884</v>
      </c>
      <c r="CX22" s="295" t="s">
        <v>884</v>
      </c>
      <c r="CY22" s="295" t="s">
        <v>884</v>
      </c>
      <c r="CZ22" s="295" t="s">
        <v>884</v>
      </c>
      <c r="DA22" s="295" t="s">
        <v>884</v>
      </c>
      <c r="DB22" s="295" t="s">
        <v>884</v>
      </c>
      <c r="DC22" s="295" t="s">
        <v>884</v>
      </c>
      <c r="DD22" s="292">
        <v>0</v>
      </c>
      <c r="DE22" s="292">
        <f>SUM(DF22:DY22)</f>
        <v>0</v>
      </c>
      <c r="DF22" s="292">
        <v>0</v>
      </c>
      <c r="DG22" s="292"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v>0</v>
      </c>
      <c r="DO22" s="292">
        <v>0</v>
      </c>
      <c r="DP22" s="292">
        <v>0</v>
      </c>
      <c r="DQ22" s="292">
        <v>0</v>
      </c>
      <c r="DR22" s="295" t="s">
        <v>884</v>
      </c>
      <c r="DS22" s="295" t="s">
        <v>884</v>
      </c>
      <c r="DT22" s="292">
        <v>0</v>
      </c>
      <c r="DU22" s="295" t="s">
        <v>884</v>
      </c>
      <c r="DV22" s="295" t="s">
        <v>884</v>
      </c>
      <c r="DW22" s="295" t="s">
        <v>884</v>
      </c>
      <c r="DX22" s="295" t="s">
        <v>884</v>
      </c>
      <c r="DY22" s="292">
        <v>0</v>
      </c>
      <c r="DZ22" s="292">
        <f>SUM(EA22:ET22)</f>
        <v>0</v>
      </c>
      <c r="EA22" s="292"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v>0</v>
      </c>
      <c r="EI22" s="292">
        <v>0</v>
      </c>
      <c r="EJ22" s="292">
        <v>0</v>
      </c>
      <c r="EK22" s="295" t="s">
        <v>884</v>
      </c>
      <c r="EL22" s="295" t="s">
        <v>884</v>
      </c>
      <c r="EM22" s="295" t="s">
        <v>884</v>
      </c>
      <c r="EN22" s="292">
        <v>0</v>
      </c>
      <c r="EO22" s="292">
        <v>0</v>
      </c>
      <c r="EP22" s="295" t="s">
        <v>884</v>
      </c>
      <c r="EQ22" s="295" t="s">
        <v>884</v>
      </c>
      <c r="ER22" s="295" t="s">
        <v>884</v>
      </c>
      <c r="ES22" s="292">
        <v>0</v>
      </c>
      <c r="ET22" s="292">
        <v>0</v>
      </c>
      <c r="EU22" s="292">
        <f>SUM(EV22:FO22)</f>
        <v>33</v>
      </c>
      <c r="EV22" s="292">
        <v>0</v>
      </c>
      <c r="EW22" s="292">
        <v>0</v>
      </c>
      <c r="EX22" s="292">
        <v>0</v>
      </c>
      <c r="EY22" s="292">
        <v>0</v>
      </c>
      <c r="EZ22" s="292">
        <v>0</v>
      </c>
      <c r="FA22" s="292">
        <v>32</v>
      </c>
      <c r="FB22" s="292">
        <v>1</v>
      </c>
      <c r="FC22" s="292">
        <v>0</v>
      </c>
      <c r="FD22" s="292">
        <v>0</v>
      </c>
      <c r="FE22" s="292">
        <v>0</v>
      </c>
      <c r="FF22" s="292">
        <v>0</v>
      </c>
      <c r="FG22" s="292">
        <v>0</v>
      </c>
      <c r="FH22" s="295" t="s">
        <v>884</v>
      </c>
      <c r="FI22" s="295" t="s">
        <v>884</v>
      </c>
      <c r="FJ22" s="295" t="s">
        <v>884</v>
      </c>
      <c r="FK22" s="292">
        <v>0</v>
      </c>
      <c r="FL22" s="292">
        <v>0</v>
      </c>
      <c r="FM22" s="292">
        <v>0</v>
      </c>
      <c r="FN22" s="292">
        <v>0</v>
      </c>
      <c r="FO22" s="292">
        <v>0</v>
      </c>
    </row>
    <row r="23" spans="1:171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SUM(Y23,AT23,BO23,CJ23,DE23,DZ23,EU23)</f>
        <v>213</v>
      </c>
      <c r="E23" s="292">
        <f>SUM(Z23,AU23,BP23,CK23,DF23,EA23,EV23)</f>
        <v>0</v>
      </c>
      <c r="F23" s="292">
        <f>SUM(AA23,AV23,BQ23,CL23,DG23,EB23,EW23)</f>
        <v>0</v>
      </c>
      <c r="G23" s="292">
        <f>SUM(AB23,AW23,BR23,CM23,DH23,EC23,EX23)</f>
        <v>0</v>
      </c>
      <c r="H23" s="292">
        <f>SUM(AC23,AX23,BS23,CN23,DI23,ED23,EY23)</f>
        <v>154</v>
      </c>
      <c r="I23" s="292">
        <f>SUM(AD23,AY23,BT23,CO23,DJ23,EE23,EZ23)</f>
        <v>0</v>
      </c>
      <c r="J23" s="292">
        <f>SUM(AE23,AZ23,BU23,CP23,DK23,EF23,FA23)</f>
        <v>58</v>
      </c>
      <c r="K23" s="292">
        <f>SUM(AF23,BA23,BV23,CQ23,DL23,EG23,FB23)</f>
        <v>1</v>
      </c>
      <c r="L23" s="292">
        <f>SUM(AG23,BB23,BW23,CR23,DM23,EH23,FC23)</f>
        <v>0</v>
      </c>
      <c r="M23" s="292">
        <f>SUM(AH23,BC23,BX23,CS23,DN23,EI23,FD23)</f>
        <v>0</v>
      </c>
      <c r="N23" s="292">
        <f>SUM(AI23,BD23,BY23,CT23,DO23,EJ23,FE23)</f>
        <v>0</v>
      </c>
      <c r="O23" s="292">
        <f>SUM(AJ23,BE23,BZ23,CU23,DP23,EK23,FF23)</f>
        <v>0</v>
      </c>
      <c r="P23" s="292">
        <f>SUM(AK23,BF23,CA23,CV23,DQ23,EL23,FG23)</f>
        <v>0</v>
      </c>
      <c r="Q23" s="292">
        <f>SUM(AL23,BG23,CB23,CW23,DR23,EM23,FH23)</f>
        <v>0</v>
      </c>
      <c r="R23" s="292">
        <f>SUM(AM23,BH23,CC23,CX23,DS23,EN23,FI23)</f>
        <v>0</v>
      </c>
      <c r="S23" s="292">
        <f>SUM(AN23,BI23,CD23,CY23,DT23,EO23,FJ23)</f>
        <v>0</v>
      </c>
      <c r="T23" s="292">
        <f>SUM(AO23,BJ23,CE23,CZ23,DU23,EP23,FK23)</f>
        <v>0</v>
      </c>
      <c r="U23" s="292">
        <f>SUM(AP23,BK23,CF23,DA23,DV23,EQ23,FL23)</f>
        <v>0</v>
      </c>
      <c r="V23" s="292">
        <f>SUM(AQ23,BL23,CG23,DB23,DW23,ER23,FM23)</f>
        <v>0</v>
      </c>
      <c r="W23" s="292">
        <f>SUM(AR23,BM23,CH23,DC23,DX23,ES23,FN23)</f>
        <v>0</v>
      </c>
      <c r="X23" s="292">
        <f>SUM(AS23,BN23,CI23,DD23,DY23,ET23,FO23)</f>
        <v>0</v>
      </c>
      <c r="Y23" s="292">
        <f>SUM(Z23:AS23)</f>
        <v>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5" t="s">
        <v>884</v>
      </c>
      <c r="AK23" s="295" t="s">
        <v>884</v>
      </c>
      <c r="AL23" s="292">
        <v>0</v>
      </c>
      <c r="AM23" s="295" t="s">
        <v>884</v>
      </c>
      <c r="AN23" s="295" t="s">
        <v>884</v>
      </c>
      <c r="AO23" s="292">
        <v>0</v>
      </c>
      <c r="AP23" s="295" t="s">
        <v>884</v>
      </c>
      <c r="AQ23" s="292">
        <v>0</v>
      </c>
      <c r="AR23" s="295" t="s">
        <v>884</v>
      </c>
      <c r="AS23" s="292">
        <v>0</v>
      </c>
      <c r="AT23" s="292">
        <f>SUM(AU23:BN23)</f>
        <v>154</v>
      </c>
      <c r="AU23" s="292">
        <v>0</v>
      </c>
      <c r="AV23" s="292">
        <v>0</v>
      </c>
      <c r="AW23" s="292">
        <v>0</v>
      </c>
      <c r="AX23" s="292">
        <v>154</v>
      </c>
      <c r="AY23" s="292"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5" t="s">
        <v>884</v>
      </c>
      <c r="BF23" s="295" t="s">
        <v>884</v>
      </c>
      <c r="BG23" s="295" t="s">
        <v>884</v>
      </c>
      <c r="BH23" s="295" t="s">
        <v>884</v>
      </c>
      <c r="BI23" s="295" t="s">
        <v>884</v>
      </c>
      <c r="BJ23" s="295" t="s">
        <v>884</v>
      </c>
      <c r="BK23" s="295" t="s">
        <v>884</v>
      </c>
      <c r="BL23" s="295" t="s">
        <v>884</v>
      </c>
      <c r="BM23" s="295" t="s">
        <v>884</v>
      </c>
      <c r="BN23" s="292">
        <v>0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5" t="s">
        <v>884</v>
      </c>
      <c r="CC23" s="295" t="s">
        <v>884</v>
      </c>
      <c r="CD23" s="295" t="s">
        <v>884</v>
      </c>
      <c r="CE23" s="295" t="s">
        <v>884</v>
      </c>
      <c r="CF23" s="295" t="s">
        <v>884</v>
      </c>
      <c r="CG23" s="295" t="s">
        <v>884</v>
      </c>
      <c r="CH23" s="295" t="s">
        <v>884</v>
      </c>
      <c r="CI23" s="292">
        <v>0</v>
      </c>
      <c r="CJ23" s="292">
        <f>SUM(CK23:DD23)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v>0</v>
      </c>
      <c r="CR23" s="292">
        <v>0</v>
      </c>
      <c r="CS23" s="292">
        <v>0</v>
      </c>
      <c r="CT23" s="292">
        <v>0</v>
      </c>
      <c r="CU23" s="292">
        <v>0</v>
      </c>
      <c r="CV23" s="292">
        <v>0</v>
      </c>
      <c r="CW23" s="295" t="s">
        <v>884</v>
      </c>
      <c r="CX23" s="295" t="s">
        <v>884</v>
      </c>
      <c r="CY23" s="295" t="s">
        <v>884</v>
      </c>
      <c r="CZ23" s="295" t="s">
        <v>884</v>
      </c>
      <c r="DA23" s="295" t="s">
        <v>884</v>
      </c>
      <c r="DB23" s="295" t="s">
        <v>884</v>
      </c>
      <c r="DC23" s="295" t="s">
        <v>884</v>
      </c>
      <c r="DD23" s="292">
        <v>0</v>
      </c>
      <c r="DE23" s="292">
        <f>SUM(DF23:DY23)</f>
        <v>0</v>
      </c>
      <c r="DF23" s="292">
        <v>0</v>
      </c>
      <c r="DG23" s="292"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v>0</v>
      </c>
      <c r="DO23" s="292">
        <v>0</v>
      </c>
      <c r="DP23" s="292">
        <v>0</v>
      </c>
      <c r="DQ23" s="292">
        <v>0</v>
      </c>
      <c r="DR23" s="295" t="s">
        <v>884</v>
      </c>
      <c r="DS23" s="295" t="s">
        <v>884</v>
      </c>
      <c r="DT23" s="292">
        <v>0</v>
      </c>
      <c r="DU23" s="295" t="s">
        <v>884</v>
      </c>
      <c r="DV23" s="295" t="s">
        <v>884</v>
      </c>
      <c r="DW23" s="295" t="s">
        <v>884</v>
      </c>
      <c r="DX23" s="295" t="s">
        <v>884</v>
      </c>
      <c r="DY23" s="292">
        <v>0</v>
      </c>
      <c r="DZ23" s="292">
        <f>SUM(EA23:ET23)</f>
        <v>0</v>
      </c>
      <c r="EA23" s="292"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v>0</v>
      </c>
      <c r="EI23" s="292">
        <v>0</v>
      </c>
      <c r="EJ23" s="292">
        <v>0</v>
      </c>
      <c r="EK23" s="295" t="s">
        <v>884</v>
      </c>
      <c r="EL23" s="295" t="s">
        <v>884</v>
      </c>
      <c r="EM23" s="295" t="s">
        <v>884</v>
      </c>
      <c r="EN23" s="292">
        <v>0</v>
      </c>
      <c r="EO23" s="292">
        <v>0</v>
      </c>
      <c r="EP23" s="295" t="s">
        <v>884</v>
      </c>
      <c r="EQ23" s="295" t="s">
        <v>884</v>
      </c>
      <c r="ER23" s="295" t="s">
        <v>884</v>
      </c>
      <c r="ES23" s="292">
        <v>0</v>
      </c>
      <c r="ET23" s="292">
        <v>0</v>
      </c>
      <c r="EU23" s="292">
        <f>SUM(EV23:FO23)</f>
        <v>59</v>
      </c>
      <c r="EV23" s="292">
        <v>0</v>
      </c>
      <c r="EW23" s="292">
        <v>0</v>
      </c>
      <c r="EX23" s="292">
        <v>0</v>
      </c>
      <c r="EY23" s="292">
        <v>0</v>
      </c>
      <c r="EZ23" s="292">
        <v>0</v>
      </c>
      <c r="FA23" s="292">
        <v>58</v>
      </c>
      <c r="FB23" s="292">
        <v>1</v>
      </c>
      <c r="FC23" s="292">
        <v>0</v>
      </c>
      <c r="FD23" s="292">
        <v>0</v>
      </c>
      <c r="FE23" s="292">
        <v>0</v>
      </c>
      <c r="FF23" s="292">
        <v>0</v>
      </c>
      <c r="FG23" s="292">
        <v>0</v>
      </c>
      <c r="FH23" s="295" t="s">
        <v>884</v>
      </c>
      <c r="FI23" s="295" t="s">
        <v>884</v>
      </c>
      <c r="FJ23" s="295" t="s">
        <v>884</v>
      </c>
      <c r="FK23" s="292">
        <v>0</v>
      </c>
      <c r="FL23" s="292">
        <v>0</v>
      </c>
      <c r="FM23" s="292">
        <v>0</v>
      </c>
      <c r="FN23" s="292">
        <v>0</v>
      </c>
      <c r="FO23" s="292">
        <v>0</v>
      </c>
    </row>
    <row r="24" spans="1:171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SUM(Y24,AT24,BO24,CJ24,DE24,DZ24,EU24)</f>
        <v>820</v>
      </c>
      <c r="E24" s="292">
        <f>SUM(Z24,AU24,BP24,CK24,DF24,EA24,EV24)</f>
        <v>0</v>
      </c>
      <c r="F24" s="292">
        <f>SUM(AA24,AV24,BQ24,CL24,DG24,EB24,EW24)</f>
        <v>0</v>
      </c>
      <c r="G24" s="292">
        <f>SUM(AB24,AW24,BR24,CM24,DH24,EC24,EX24)</f>
        <v>0</v>
      </c>
      <c r="H24" s="292">
        <f>SUM(AC24,AX24,BS24,CN24,DI24,ED24,EY24)</f>
        <v>193</v>
      </c>
      <c r="I24" s="292">
        <f>SUM(AD24,AY24,BT24,CO24,DJ24,EE24,EZ24)</f>
        <v>232</v>
      </c>
      <c r="J24" s="292">
        <f>SUM(AE24,AZ24,BU24,CP24,DK24,EF24,FA24)</f>
        <v>46</v>
      </c>
      <c r="K24" s="292">
        <f>SUM(AF24,BA24,BV24,CQ24,DL24,EG24,FB24)</f>
        <v>0</v>
      </c>
      <c r="L24" s="292">
        <f>SUM(AG24,BB24,BW24,CR24,DM24,EH24,FC24)</f>
        <v>0</v>
      </c>
      <c r="M24" s="292">
        <f>SUM(AH24,BC24,BX24,CS24,DN24,EI24,FD24)</f>
        <v>0</v>
      </c>
      <c r="N24" s="292">
        <f>SUM(AI24,BD24,BY24,CT24,DO24,EJ24,FE24)</f>
        <v>0</v>
      </c>
      <c r="O24" s="292">
        <f>SUM(AJ24,BE24,BZ24,CU24,DP24,EK24,FF24)</f>
        <v>0</v>
      </c>
      <c r="P24" s="292">
        <f>SUM(AK24,BF24,CA24,CV24,DQ24,EL24,FG24)</f>
        <v>0</v>
      </c>
      <c r="Q24" s="292">
        <f>SUM(AL24,BG24,CB24,CW24,DR24,EM24,FH24)</f>
        <v>349</v>
      </c>
      <c r="R24" s="292">
        <f>SUM(AM24,BH24,CC24,CX24,DS24,EN24,FI24)</f>
        <v>0</v>
      </c>
      <c r="S24" s="292">
        <f>SUM(AN24,BI24,CD24,CY24,DT24,EO24,FJ24)</f>
        <v>0</v>
      </c>
      <c r="T24" s="292">
        <f>SUM(AO24,BJ24,CE24,CZ24,DU24,EP24,FK24)</f>
        <v>0</v>
      </c>
      <c r="U24" s="292">
        <f>SUM(AP24,BK24,CF24,DA24,DV24,EQ24,FL24)</f>
        <v>0</v>
      </c>
      <c r="V24" s="292">
        <f>SUM(AQ24,BL24,CG24,DB24,DW24,ER24,FM24)</f>
        <v>0</v>
      </c>
      <c r="W24" s="292">
        <f>SUM(AR24,BM24,CH24,DC24,DX24,ES24,FN24)</f>
        <v>0</v>
      </c>
      <c r="X24" s="292">
        <f>SUM(AS24,BN24,CI24,DD24,DY24,ET24,FO24)</f>
        <v>0</v>
      </c>
      <c r="Y24" s="292">
        <f>SUM(Z24:AS24)</f>
        <v>425</v>
      </c>
      <c r="Z24" s="292">
        <v>0</v>
      </c>
      <c r="AA24" s="292">
        <v>0</v>
      </c>
      <c r="AB24" s="292">
        <v>0</v>
      </c>
      <c r="AC24" s="292">
        <v>76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5" t="s">
        <v>884</v>
      </c>
      <c r="AK24" s="295" t="s">
        <v>884</v>
      </c>
      <c r="AL24" s="292">
        <v>349</v>
      </c>
      <c r="AM24" s="295" t="s">
        <v>884</v>
      </c>
      <c r="AN24" s="295" t="s">
        <v>884</v>
      </c>
      <c r="AO24" s="292">
        <v>0</v>
      </c>
      <c r="AP24" s="295" t="s">
        <v>884</v>
      </c>
      <c r="AQ24" s="292">
        <v>0</v>
      </c>
      <c r="AR24" s="295" t="s">
        <v>884</v>
      </c>
      <c r="AS24" s="292">
        <v>0</v>
      </c>
      <c r="AT24" s="292">
        <f>SUM(AU24:BN24)</f>
        <v>53</v>
      </c>
      <c r="AU24" s="292">
        <v>0</v>
      </c>
      <c r="AV24" s="292">
        <v>0</v>
      </c>
      <c r="AW24" s="292">
        <v>0</v>
      </c>
      <c r="AX24" s="292">
        <v>53</v>
      </c>
      <c r="AY24" s="292"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5" t="s">
        <v>884</v>
      </c>
      <c r="BF24" s="295" t="s">
        <v>884</v>
      </c>
      <c r="BG24" s="295" t="s">
        <v>884</v>
      </c>
      <c r="BH24" s="295" t="s">
        <v>884</v>
      </c>
      <c r="BI24" s="295" t="s">
        <v>884</v>
      </c>
      <c r="BJ24" s="295" t="s">
        <v>884</v>
      </c>
      <c r="BK24" s="295" t="s">
        <v>884</v>
      </c>
      <c r="BL24" s="295" t="s">
        <v>884</v>
      </c>
      <c r="BM24" s="295" t="s">
        <v>884</v>
      </c>
      <c r="BN24" s="292">
        <v>0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5" t="s">
        <v>884</v>
      </c>
      <c r="CC24" s="295" t="s">
        <v>884</v>
      </c>
      <c r="CD24" s="295" t="s">
        <v>884</v>
      </c>
      <c r="CE24" s="295" t="s">
        <v>884</v>
      </c>
      <c r="CF24" s="295" t="s">
        <v>884</v>
      </c>
      <c r="CG24" s="295" t="s">
        <v>884</v>
      </c>
      <c r="CH24" s="295" t="s">
        <v>884</v>
      </c>
      <c r="CI24" s="292">
        <v>0</v>
      </c>
      <c r="CJ24" s="292">
        <f>SUM(CK24:DD24)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v>0</v>
      </c>
      <c r="CR24" s="292">
        <v>0</v>
      </c>
      <c r="CS24" s="292">
        <v>0</v>
      </c>
      <c r="CT24" s="292">
        <v>0</v>
      </c>
      <c r="CU24" s="292">
        <v>0</v>
      </c>
      <c r="CV24" s="292">
        <v>0</v>
      </c>
      <c r="CW24" s="295" t="s">
        <v>884</v>
      </c>
      <c r="CX24" s="295" t="s">
        <v>884</v>
      </c>
      <c r="CY24" s="295" t="s">
        <v>884</v>
      </c>
      <c r="CZ24" s="295" t="s">
        <v>884</v>
      </c>
      <c r="DA24" s="295" t="s">
        <v>884</v>
      </c>
      <c r="DB24" s="295" t="s">
        <v>884</v>
      </c>
      <c r="DC24" s="295" t="s">
        <v>884</v>
      </c>
      <c r="DD24" s="292">
        <v>0</v>
      </c>
      <c r="DE24" s="292">
        <f>SUM(DF24:DY24)</f>
        <v>0</v>
      </c>
      <c r="DF24" s="292">
        <v>0</v>
      </c>
      <c r="DG24" s="292"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v>0</v>
      </c>
      <c r="DO24" s="292">
        <v>0</v>
      </c>
      <c r="DP24" s="292">
        <v>0</v>
      </c>
      <c r="DQ24" s="292">
        <v>0</v>
      </c>
      <c r="DR24" s="295" t="s">
        <v>884</v>
      </c>
      <c r="DS24" s="295" t="s">
        <v>884</v>
      </c>
      <c r="DT24" s="292">
        <v>0</v>
      </c>
      <c r="DU24" s="295" t="s">
        <v>884</v>
      </c>
      <c r="DV24" s="295" t="s">
        <v>884</v>
      </c>
      <c r="DW24" s="295" t="s">
        <v>884</v>
      </c>
      <c r="DX24" s="295" t="s">
        <v>884</v>
      </c>
      <c r="DY24" s="292">
        <v>0</v>
      </c>
      <c r="DZ24" s="292">
        <f>SUM(EA24:ET24)</f>
        <v>0</v>
      </c>
      <c r="EA24" s="292"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v>0</v>
      </c>
      <c r="EI24" s="292">
        <v>0</v>
      </c>
      <c r="EJ24" s="292">
        <v>0</v>
      </c>
      <c r="EK24" s="295" t="s">
        <v>884</v>
      </c>
      <c r="EL24" s="295" t="s">
        <v>884</v>
      </c>
      <c r="EM24" s="295" t="s">
        <v>884</v>
      </c>
      <c r="EN24" s="292">
        <v>0</v>
      </c>
      <c r="EO24" s="292">
        <v>0</v>
      </c>
      <c r="EP24" s="295" t="s">
        <v>884</v>
      </c>
      <c r="EQ24" s="295" t="s">
        <v>884</v>
      </c>
      <c r="ER24" s="295" t="s">
        <v>884</v>
      </c>
      <c r="ES24" s="292">
        <v>0</v>
      </c>
      <c r="ET24" s="292">
        <v>0</v>
      </c>
      <c r="EU24" s="292">
        <f>SUM(EV24:FO24)</f>
        <v>342</v>
      </c>
      <c r="EV24" s="292">
        <v>0</v>
      </c>
      <c r="EW24" s="292">
        <v>0</v>
      </c>
      <c r="EX24" s="292">
        <v>0</v>
      </c>
      <c r="EY24" s="292">
        <v>64</v>
      </c>
      <c r="EZ24" s="292">
        <v>232</v>
      </c>
      <c r="FA24" s="292">
        <v>46</v>
      </c>
      <c r="FB24" s="292">
        <v>0</v>
      </c>
      <c r="FC24" s="292">
        <v>0</v>
      </c>
      <c r="FD24" s="292">
        <v>0</v>
      </c>
      <c r="FE24" s="292">
        <v>0</v>
      </c>
      <c r="FF24" s="292">
        <v>0</v>
      </c>
      <c r="FG24" s="292">
        <v>0</v>
      </c>
      <c r="FH24" s="295" t="s">
        <v>884</v>
      </c>
      <c r="FI24" s="295" t="s">
        <v>884</v>
      </c>
      <c r="FJ24" s="295" t="s">
        <v>884</v>
      </c>
      <c r="FK24" s="292">
        <v>0</v>
      </c>
      <c r="FL24" s="292">
        <v>0</v>
      </c>
      <c r="FM24" s="292">
        <v>0</v>
      </c>
      <c r="FN24" s="292">
        <v>0</v>
      </c>
      <c r="FO24" s="292">
        <v>0</v>
      </c>
    </row>
    <row r="25" spans="1:171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SUM(Y25,AT25,BO25,CJ25,DE25,DZ25,EU25)</f>
        <v>33</v>
      </c>
      <c r="E25" s="292">
        <f>SUM(Z25,AU25,BP25,CK25,DF25,EA25,EV25)</f>
        <v>0</v>
      </c>
      <c r="F25" s="292">
        <f>SUM(AA25,AV25,BQ25,CL25,DG25,EB25,EW25)</f>
        <v>0</v>
      </c>
      <c r="G25" s="292">
        <f>SUM(AB25,AW25,BR25,CM25,DH25,EC25,EX25)</f>
        <v>0</v>
      </c>
      <c r="H25" s="292">
        <f>SUM(AC25,AX25,BS25,CN25,DI25,ED25,EY25)</f>
        <v>33</v>
      </c>
      <c r="I25" s="292">
        <f>SUM(AD25,AY25,BT25,CO25,DJ25,EE25,EZ25)</f>
        <v>0</v>
      </c>
      <c r="J25" s="292">
        <f>SUM(AE25,AZ25,BU25,CP25,DK25,EF25,FA25)</f>
        <v>0</v>
      </c>
      <c r="K25" s="292">
        <f>SUM(AF25,BA25,BV25,CQ25,DL25,EG25,FB25)</f>
        <v>0</v>
      </c>
      <c r="L25" s="292">
        <f>SUM(AG25,BB25,BW25,CR25,DM25,EH25,FC25)</f>
        <v>0</v>
      </c>
      <c r="M25" s="292">
        <f>SUM(AH25,BC25,BX25,CS25,DN25,EI25,FD25)</f>
        <v>0</v>
      </c>
      <c r="N25" s="292">
        <f>SUM(AI25,BD25,BY25,CT25,DO25,EJ25,FE25)</f>
        <v>0</v>
      </c>
      <c r="O25" s="292">
        <f>SUM(AJ25,BE25,BZ25,CU25,DP25,EK25,FF25)</f>
        <v>0</v>
      </c>
      <c r="P25" s="292">
        <f>SUM(AK25,BF25,CA25,CV25,DQ25,EL25,FG25)</f>
        <v>0</v>
      </c>
      <c r="Q25" s="292">
        <f>SUM(AL25,BG25,CB25,CW25,DR25,EM25,FH25)</f>
        <v>0</v>
      </c>
      <c r="R25" s="292">
        <f>SUM(AM25,BH25,CC25,CX25,DS25,EN25,FI25)</f>
        <v>0</v>
      </c>
      <c r="S25" s="292">
        <f>SUM(AN25,BI25,CD25,CY25,DT25,EO25,FJ25)</f>
        <v>0</v>
      </c>
      <c r="T25" s="292">
        <f>SUM(AO25,BJ25,CE25,CZ25,DU25,EP25,FK25)</f>
        <v>0</v>
      </c>
      <c r="U25" s="292">
        <f>SUM(AP25,BK25,CF25,DA25,DV25,EQ25,FL25)</f>
        <v>0</v>
      </c>
      <c r="V25" s="292">
        <f>SUM(AQ25,BL25,CG25,DB25,DW25,ER25,FM25)</f>
        <v>0</v>
      </c>
      <c r="W25" s="292">
        <f>SUM(AR25,BM25,CH25,DC25,DX25,ES25,FN25)</f>
        <v>0</v>
      </c>
      <c r="X25" s="292">
        <f>SUM(AS25,BN25,CI25,DD25,DY25,ET25,FO25)</f>
        <v>0</v>
      </c>
      <c r="Y25" s="292">
        <f>SUM(Z25:AS25)</f>
        <v>0</v>
      </c>
      <c r="Z25" s="292">
        <v>0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5" t="s">
        <v>884</v>
      </c>
      <c r="AK25" s="295" t="s">
        <v>884</v>
      </c>
      <c r="AL25" s="292">
        <v>0</v>
      </c>
      <c r="AM25" s="295" t="s">
        <v>884</v>
      </c>
      <c r="AN25" s="295" t="s">
        <v>884</v>
      </c>
      <c r="AO25" s="292">
        <v>0</v>
      </c>
      <c r="AP25" s="295" t="s">
        <v>884</v>
      </c>
      <c r="AQ25" s="292">
        <v>0</v>
      </c>
      <c r="AR25" s="295" t="s">
        <v>884</v>
      </c>
      <c r="AS25" s="292">
        <v>0</v>
      </c>
      <c r="AT25" s="292">
        <f>SUM(AU25:BN25)</f>
        <v>0</v>
      </c>
      <c r="AU25" s="292">
        <v>0</v>
      </c>
      <c r="AV25" s="292">
        <v>0</v>
      </c>
      <c r="AW25" s="292">
        <v>0</v>
      </c>
      <c r="AX25" s="292">
        <v>0</v>
      </c>
      <c r="AY25" s="292"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5" t="s">
        <v>884</v>
      </c>
      <c r="BF25" s="295" t="s">
        <v>884</v>
      </c>
      <c r="BG25" s="295" t="s">
        <v>884</v>
      </c>
      <c r="BH25" s="295" t="s">
        <v>884</v>
      </c>
      <c r="BI25" s="295" t="s">
        <v>884</v>
      </c>
      <c r="BJ25" s="295" t="s">
        <v>884</v>
      </c>
      <c r="BK25" s="295" t="s">
        <v>884</v>
      </c>
      <c r="BL25" s="295" t="s">
        <v>884</v>
      </c>
      <c r="BM25" s="295" t="s">
        <v>884</v>
      </c>
      <c r="BN25" s="292">
        <v>0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5" t="s">
        <v>884</v>
      </c>
      <c r="CC25" s="295" t="s">
        <v>884</v>
      </c>
      <c r="CD25" s="295" t="s">
        <v>884</v>
      </c>
      <c r="CE25" s="295" t="s">
        <v>884</v>
      </c>
      <c r="CF25" s="295" t="s">
        <v>884</v>
      </c>
      <c r="CG25" s="295" t="s">
        <v>884</v>
      </c>
      <c r="CH25" s="295" t="s">
        <v>884</v>
      </c>
      <c r="CI25" s="292">
        <v>0</v>
      </c>
      <c r="CJ25" s="292">
        <f>SUM(CK25:DD25)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v>0</v>
      </c>
      <c r="CR25" s="292">
        <v>0</v>
      </c>
      <c r="CS25" s="292">
        <v>0</v>
      </c>
      <c r="CT25" s="292">
        <v>0</v>
      </c>
      <c r="CU25" s="292">
        <v>0</v>
      </c>
      <c r="CV25" s="292">
        <v>0</v>
      </c>
      <c r="CW25" s="295" t="s">
        <v>884</v>
      </c>
      <c r="CX25" s="295" t="s">
        <v>884</v>
      </c>
      <c r="CY25" s="295" t="s">
        <v>884</v>
      </c>
      <c r="CZ25" s="295" t="s">
        <v>884</v>
      </c>
      <c r="DA25" s="295" t="s">
        <v>884</v>
      </c>
      <c r="DB25" s="295" t="s">
        <v>884</v>
      </c>
      <c r="DC25" s="295" t="s">
        <v>884</v>
      </c>
      <c r="DD25" s="292">
        <v>0</v>
      </c>
      <c r="DE25" s="292">
        <f>SUM(DF25:DY25)</f>
        <v>0</v>
      </c>
      <c r="DF25" s="292">
        <v>0</v>
      </c>
      <c r="DG25" s="292"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v>0</v>
      </c>
      <c r="DO25" s="292">
        <v>0</v>
      </c>
      <c r="DP25" s="292">
        <v>0</v>
      </c>
      <c r="DQ25" s="292">
        <v>0</v>
      </c>
      <c r="DR25" s="295" t="s">
        <v>884</v>
      </c>
      <c r="DS25" s="295" t="s">
        <v>884</v>
      </c>
      <c r="DT25" s="292">
        <v>0</v>
      </c>
      <c r="DU25" s="295" t="s">
        <v>884</v>
      </c>
      <c r="DV25" s="295" t="s">
        <v>884</v>
      </c>
      <c r="DW25" s="295" t="s">
        <v>884</v>
      </c>
      <c r="DX25" s="295" t="s">
        <v>884</v>
      </c>
      <c r="DY25" s="292">
        <v>0</v>
      </c>
      <c r="DZ25" s="292">
        <f>SUM(EA25:ET25)</f>
        <v>0</v>
      </c>
      <c r="EA25" s="292"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v>0</v>
      </c>
      <c r="EI25" s="292">
        <v>0</v>
      </c>
      <c r="EJ25" s="292">
        <v>0</v>
      </c>
      <c r="EK25" s="295" t="s">
        <v>884</v>
      </c>
      <c r="EL25" s="295" t="s">
        <v>884</v>
      </c>
      <c r="EM25" s="295" t="s">
        <v>884</v>
      </c>
      <c r="EN25" s="292">
        <v>0</v>
      </c>
      <c r="EO25" s="292">
        <v>0</v>
      </c>
      <c r="EP25" s="295" t="s">
        <v>884</v>
      </c>
      <c r="EQ25" s="295" t="s">
        <v>884</v>
      </c>
      <c r="ER25" s="295" t="s">
        <v>884</v>
      </c>
      <c r="ES25" s="292">
        <v>0</v>
      </c>
      <c r="ET25" s="292">
        <v>0</v>
      </c>
      <c r="EU25" s="292">
        <f>SUM(EV25:FO25)</f>
        <v>33</v>
      </c>
      <c r="EV25" s="292">
        <v>0</v>
      </c>
      <c r="EW25" s="292">
        <v>0</v>
      </c>
      <c r="EX25" s="292">
        <v>0</v>
      </c>
      <c r="EY25" s="292">
        <v>33</v>
      </c>
      <c r="EZ25" s="292">
        <v>0</v>
      </c>
      <c r="FA25" s="292">
        <v>0</v>
      </c>
      <c r="FB25" s="292">
        <v>0</v>
      </c>
      <c r="FC25" s="292">
        <v>0</v>
      </c>
      <c r="FD25" s="292">
        <v>0</v>
      </c>
      <c r="FE25" s="292">
        <v>0</v>
      </c>
      <c r="FF25" s="292">
        <v>0</v>
      </c>
      <c r="FG25" s="292">
        <v>0</v>
      </c>
      <c r="FH25" s="295" t="s">
        <v>884</v>
      </c>
      <c r="FI25" s="295" t="s">
        <v>884</v>
      </c>
      <c r="FJ25" s="295" t="s">
        <v>884</v>
      </c>
      <c r="FK25" s="292">
        <v>0</v>
      </c>
      <c r="FL25" s="292">
        <v>0</v>
      </c>
      <c r="FM25" s="292">
        <v>0</v>
      </c>
      <c r="FN25" s="292">
        <v>0</v>
      </c>
      <c r="FO25" s="292">
        <v>0</v>
      </c>
    </row>
    <row r="26" spans="1:171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SUM(Y26,AT26,BO26,CJ26,DE26,DZ26,EU26)</f>
        <v>82</v>
      </c>
      <c r="E26" s="292">
        <f>SUM(Z26,AU26,BP26,CK26,DF26,EA26,EV26)</f>
        <v>0</v>
      </c>
      <c r="F26" s="292">
        <f>SUM(AA26,AV26,BQ26,CL26,DG26,EB26,EW26)</f>
        <v>0</v>
      </c>
      <c r="G26" s="292">
        <f>SUM(AB26,AW26,BR26,CM26,DH26,EC26,EX26)</f>
        <v>0</v>
      </c>
      <c r="H26" s="292">
        <f>SUM(AC26,AX26,BS26,CN26,DI26,ED26,EY26)</f>
        <v>82</v>
      </c>
      <c r="I26" s="292">
        <f>SUM(AD26,AY26,BT26,CO26,DJ26,EE26,EZ26)</f>
        <v>0</v>
      </c>
      <c r="J26" s="292">
        <f>SUM(AE26,AZ26,BU26,CP26,DK26,EF26,FA26)</f>
        <v>0</v>
      </c>
      <c r="K26" s="292">
        <f>SUM(AF26,BA26,BV26,CQ26,DL26,EG26,FB26)</f>
        <v>0</v>
      </c>
      <c r="L26" s="292">
        <f>SUM(AG26,BB26,BW26,CR26,DM26,EH26,FC26)</f>
        <v>0</v>
      </c>
      <c r="M26" s="292">
        <f>SUM(AH26,BC26,BX26,CS26,DN26,EI26,FD26)</f>
        <v>0</v>
      </c>
      <c r="N26" s="292">
        <f>SUM(AI26,BD26,BY26,CT26,DO26,EJ26,FE26)</f>
        <v>0</v>
      </c>
      <c r="O26" s="292">
        <f>SUM(AJ26,BE26,BZ26,CU26,DP26,EK26,FF26)</f>
        <v>0</v>
      </c>
      <c r="P26" s="292">
        <f>SUM(AK26,BF26,CA26,CV26,DQ26,EL26,FG26)</f>
        <v>0</v>
      </c>
      <c r="Q26" s="292">
        <f>SUM(AL26,BG26,CB26,CW26,DR26,EM26,FH26)</f>
        <v>0</v>
      </c>
      <c r="R26" s="292">
        <f>SUM(AM26,BH26,CC26,CX26,DS26,EN26,FI26)</f>
        <v>0</v>
      </c>
      <c r="S26" s="292">
        <f>SUM(AN26,BI26,CD26,CY26,DT26,EO26,FJ26)</f>
        <v>0</v>
      </c>
      <c r="T26" s="292">
        <f>SUM(AO26,BJ26,CE26,CZ26,DU26,EP26,FK26)</f>
        <v>0</v>
      </c>
      <c r="U26" s="292">
        <f>SUM(AP26,BK26,CF26,DA26,DV26,EQ26,FL26)</f>
        <v>0</v>
      </c>
      <c r="V26" s="292">
        <f>SUM(AQ26,BL26,CG26,DB26,DW26,ER26,FM26)</f>
        <v>0</v>
      </c>
      <c r="W26" s="292">
        <f>SUM(AR26,BM26,CH26,DC26,DX26,ES26,FN26)</f>
        <v>0</v>
      </c>
      <c r="X26" s="292">
        <f>SUM(AS26,BN26,CI26,DD26,DY26,ET26,FO26)</f>
        <v>0</v>
      </c>
      <c r="Y26" s="292">
        <f>SUM(Z26:AS26)</f>
        <v>0</v>
      </c>
      <c r="Z26" s="292">
        <v>0</v>
      </c>
      <c r="AA26" s="292">
        <v>0</v>
      </c>
      <c r="AB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5" t="s">
        <v>884</v>
      </c>
      <c r="AK26" s="295" t="s">
        <v>884</v>
      </c>
      <c r="AL26" s="292">
        <v>0</v>
      </c>
      <c r="AM26" s="295" t="s">
        <v>884</v>
      </c>
      <c r="AN26" s="295" t="s">
        <v>884</v>
      </c>
      <c r="AO26" s="292">
        <v>0</v>
      </c>
      <c r="AP26" s="295" t="s">
        <v>884</v>
      </c>
      <c r="AQ26" s="292">
        <v>0</v>
      </c>
      <c r="AR26" s="295" t="s">
        <v>884</v>
      </c>
      <c r="AS26" s="292">
        <v>0</v>
      </c>
      <c r="AT26" s="292">
        <f>SUM(AU26:BN26)</f>
        <v>0</v>
      </c>
      <c r="AU26" s="292">
        <v>0</v>
      </c>
      <c r="AV26" s="292">
        <v>0</v>
      </c>
      <c r="AW26" s="292">
        <v>0</v>
      </c>
      <c r="AX26" s="292">
        <v>0</v>
      </c>
      <c r="AY26" s="292"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5" t="s">
        <v>884</v>
      </c>
      <c r="BF26" s="295" t="s">
        <v>884</v>
      </c>
      <c r="BG26" s="295" t="s">
        <v>884</v>
      </c>
      <c r="BH26" s="295" t="s">
        <v>884</v>
      </c>
      <c r="BI26" s="295" t="s">
        <v>884</v>
      </c>
      <c r="BJ26" s="295" t="s">
        <v>884</v>
      </c>
      <c r="BK26" s="295" t="s">
        <v>884</v>
      </c>
      <c r="BL26" s="295" t="s">
        <v>884</v>
      </c>
      <c r="BM26" s="295" t="s">
        <v>884</v>
      </c>
      <c r="BN26" s="292">
        <v>0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5" t="s">
        <v>884</v>
      </c>
      <c r="CC26" s="295" t="s">
        <v>884</v>
      </c>
      <c r="CD26" s="295" t="s">
        <v>884</v>
      </c>
      <c r="CE26" s="295" t="s">
        <v>884</v>
      </c>
      <c r="CF26" s="295" t="s">
        <v>884</v>
      </c>
      <c r="CG26" s="295" t="s">
        <v>884</v>
      </c>
      <c r="CH26" s="295" t="s">
        <v>884</v>
      </c>
      <c r="CI26" s="292">
        <v>0</v>
      </c>
      <c r="CJ26" s="292">
        <f>SUM(CK26:DD26)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v>0</v>
      </c>
      <c r="CR26" s="292">
        <v>0</v>
      </c>
      <c r="CS26" s="292">
        <v>0</v>
      </c>
      <c r="CT26" s="292">
        <v>0</v>
      </c>
      <c r="CU26" s="292">
        <v>0</v>
      </c>
      <c r="CV26" s="292">
        <v>0</v>
      </c>
      <c r="CW26" s="295" t="s">
        <v>884</v>
      </c>
      <c r="CX26" s="295" t="s">
        <v>884</v>
      </c>
      <c r="CY26" s="295" t="s">
        <v>884</v>
      </c>
      <c r="CZ26" s="295" t="s">
        <v>884</v>
      </c>
      <c r="DA26" s="295" t="s">
        <v>884</v>
      </c>
      <c r="DB26" s="295" t="s">
        <v>884</v>
      </c>
      <c r="DC26" s="295" t="s">
        <v>884</v>
      </c>
      <c r="DD26" s="292">
        <v>0</v>
      </c>
      <c r="DE26" s="292">
        <f>SUM(DF26:DY26)</f>
        <v>0</v>
      </c>
      <c r="DF26" s="292">
        <v>0</v>
      </c>
      <c r="DG26" s="292"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v>0</v>
      </c>
      <c r="DO26" s="292">
        <v>0</v>
      </c>
      <c r="DP26" s="292">
        <v>0</v>
      </c>
      <c r="DQ26" s="292">
        <v>0</v>
      </c>
      <c r="DR26" s="295" t="s">
        <v>884</v>
      </c>
      <c r="DS26" s="295" t="s">
        <v>884</v>
      </c>
      <c r="DT26" s="292">
        <v>0</v>
      </c>
      <c r="DU26" s="295" t="s">
        <v>884</v>
      </c>
      <c r="DV26" s="295" t="s">
        <v>884</v>
      </c>
      <c r="DW26" s="295" t="s">
        <v>884</v>
      </c>
      <c r="DX26" s="295" t="s">
        <v>884</v>
      </c>
      <c r="DY26" s="292">
        <v>0</v>
      </c>
      <c r="DZ26" s="292">
        <f>SUM(EA26:ET26)</f>
        <v>0</v>
      </c>
      <c r="EA26" s="292"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v>0</v>
      </c>
      <c r="EI26" s="292">
        <v>0</v>
      </c>
      <c r="EJ26" s="292">
        <v>0</v>
      </c>
      <c r="EK26" s="295" t="s">
        <v>884</v>
      </c>
      <c r="EL26" s="295" t="s">
        <v>884</v>
      </c>
      <c r="EM26" s="295" t="s">
        <v>884</v>
      </c>
      <c r="EN26" s="292">
        <v>0</v>
      </c>
      <c r="EO26" s="292">
        <v>0</v>
      </c>
      <c r="EP26" s="295" t="s">
        <v>884</v>
      </c>
      <c r="EQ26" s="295" t="s">
        <v>884</v>
      </c>
      <c r="ER26" s="295" t="s">
        <v>884</v>
      </c>
      <c r="ES26" s="292">
        <v>0</v>
      </c>
      <c r="ET26" s="292">
        <v>0</v>
      </c>
      <c r="EU26" s="292">
        <f>SUM(EV26:FO26)</f>
        <v>82</v>
      </c>
      <c r="EV26" s="292">
        <v>0</v>
      </c>
      <c r="EW26" s="292">
        <v>0</v>
      </c>
      <c r="EX26" s="292">
        <v>0</v>
      </c>
      <c r="EY26" s="292">
        <v>82</v>
      </c>
      <c r="EZ26" s="292">
        <v>0</v>
      </c>
      <c r="FA26" s="292">
        <v>0</v>
      </c>
      <c r="FB26" s="292">
        <v>0</v>
      </c>
      <c r="FC26" s="292">
        <v>0</v>
      </c>
      <c r="FD26" s="292">
        <v>0</v>
      </c>
      <c r="FE26" s="292">
        <v>0</v>
      </c>
      <c r="FF26" s="292">
        <v>0</v>
      </c>
      <c r="FG26" s="292">
        <v>0</v>
      </c>
      <c r="FH26" s="295" t="s">
        <v>884</v>
      </c>
      <c r="FI26" s="295" t="s">
        <v>884</v>
      </c>
      <c r="FJ26" s="295" t="s">
        <v>884</v>
      </c>
      <c r="FK26" s="292">
        <v>0</v>
      </c>
      <c r="FL26" s="292">
        <v>0</v>
      </c>
      <c r="FM26" s="292">
        <v>0</v>
      </c>
      <c r="FN26" s="292">
        <v>0</v>
      </c>
      <c r="FO26" s="292">
        <v>0</v>
      </c>
    </row>
    <row r="27" spans="1:171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SUM(Y27,AT27,BO27,CJ27,DE27,DZ27,EU27)</f>
        <v>123</v>
      </c>
      <c r="E27" s="292">
        <f>SUM(Z27,AU27,BP27,CK27,DF27,EA27,EV27)</f>
        <v>0</v>
      </c>
      <c r="F27" s="292">
        <f>SUM(AA27,AV27,BQ27,CL27,DG27,EB27,EW27)</f>
        <v>0</v>
      </c>
      <c r="G27" s="292">
        <f>SUM(AB27,AW27,BR27,CM27,DH27,EC27,EX27)</f>
        <v>84</v>
      </c>
      <c r="H27" s="292">
        <f>SUM(AC27,AX27,BS27,CN27,DI27,ED27,EY27)</f>
        <v>12</v>
      </c>
      <c r="I27" s="292">
        <f>SUM(AD27,AY27,BT27,CO27,DJ27,EE27,EZ27)</f>
        <v>0</v>
      </c>
      <c r="J27" s="292">
        <f>SUM(AE27,AZ27,BU27,CP27,DK27,EF27,FA27)</f>
        <v>16</v>
      </c>
      <c r="K27" s="292">
        <f>SUM(AF27,BA27,BV27,CQ27,DL27,EG27,FB27)</f>
        <v>0</v>
      </c>
      <c r="L27" s="292">
        <f>SUM(AG27,BB27,BW27,CR27,DM27,EH27,FC27)</f>
        <v>0</v>
      </c>
      <c r="M27" s="292">
        <f>SUM(AH27,BC27,BX27,CS27,DN27,EI27,FD27)</f>
        <v>0</v>
      </c>
      <c r="N27" s="292">
        <f>SUM(AI27,BD27,BY27,CT27,DO27,EJ27,FE27)</f>
        <v>0</v>
      </c>
      <c r="O27" s="292">
        <f>SUM(AJ27,BE27,BZ27,CU27,DP27,EK27,FF27)</f>
        <v>0</v>
      </c>
      <c r="P27" s="292">
        <f>SUM(AK27,BF27,CA27,CV27,DQ27,EL27,FG27)</f>
        <v>0</v>
      </c>
      <c r="Q27" s="292">
        <f>SUM(AL27,BG27,CB27,CW27,DR27,EM27,FH27)</f>
        <v>0</v>
      </c>
      <c r="R27" s="292">
        <f>SUM(AM27,BH27,CC27,CX27,DS27,EN27,FI27)</f>
        <v>0</v>
      </c>
      <c r="S27" s="292">
        <f>SUM(AN27,BI27,CD27,CY27,DT27,EO27,FJ27)</f>
        <v>0</v>
      </c>
      <c r="T27" s="292">
        <f>SUM(AO27,BJ27,CE27,CZ27,DU27,EP27,FK27)</f>
        <v>0</v>
      </c>
      <c r="U27" s="292">
        <f>SUM(AP27,BK27,CF27,DA27,DV27,EQ27,FL27)</f>
        <v>0</v>
      </c>
      <c r="V27" s="292">
        <f>SUM(AQ27,BL27,CG27,DB27,DW27,ER27,FM27)</f>
        <v>0</v>
      </c>
      <c r="W27" s="292">
        <f>SUM(AR27,BM27,CH27,DC27,DX27,ES27,FN27)</f>
        <v>11</v>
      </c>
      <c r="X27" s="292">
        <f>SUM(AS27,BN27,CI27,DD27,DY27,ET27,FO27)</f>
        <v>0</v>
      </c>
      <c r="Y27" s="292">
        <f>SUM(Z27:AS27)</f>
        <v>0</v>
      </c>
      <c r="Z27" s="292">
        <v>0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5" t="s">
        <v>884</v>
      </c>
      <c r="AK27" s="295" t="s">
        <v>884</v>
      </c>
      <c r="AL27" s="292">
        <v>0</v>
      </c>
      <c r="AM27" s="295" t="s">
        <v>884</v>
      </c>
      <c r="AN27" s="295" t="s">
        <v>884</v>
      </c>
      <c r="AO27" s="292">
        <v>0</v>
      </c>
      <c r="AP27" s="295" t="s">
        <v>884</v>
      </c>
      <c r="AQ27" s="292">
        <v>0</v>
      </c>
      <c r="AR27" s="295" t="s">
        <v>884</v>
      </c>
      <c r="AS27" s="292">
        <v>0</v>
      </c>
      <c r="AT27" s="292">
        <f>SUM(AU27:BN27)</f>
        <v>0</v>
      </c>
      <c r="AU27" s="292">
        <v>0</v>
      </c>
      <c r="AV27" s="292">
        <v>0</v>
      </c>
      <c r="AW27" s="292">
        <v>0</v>
      </c>
      <c r="AX27" s="292">
        <v>0</v>
      </c>
      <c r="AY27" s="292"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5" t="s">
        <v>884</v>
      </c>
      <c r="BF27" s="295" t="s">
        <v>884</v>
      </c>
      <c r="BG27" s="295" t="s">
        <v>884</v>
      </c>
      <c r="BH27" s="295" t="s">
        <v>884</v>
      </c>
      <c r="BI27" s="295" t="s">
        <v>884</v>
      </c>
      <c r="BJ27" s="295" t="s">
        <v>884</v>
      </c>
      <c r="BK27" s="295" t="s">
        <v>884</v>
      </c>
      <c r="BL27" s="295" t="s">
        <v>884</v>
      </c>
      <c r="BM27" s="295" t="s">
        <v>884</v>
      </c>
      <c r="BN27" s="292">
        <v>0</v>
      </c>
      <c r="BO27" s="292">
        <f>SUM(BP27:CI27)</f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5" t="s">
        <v>884</v>
      </c>
      <c r="CC27" s="295" t="s">
        <v>884</v>
      </c>
      <c r="CD27" s="295" t="s">
        <v>884</v>
      </c>
      <c r="CE27" s="295" t="s">
        <v>884</v>
      </c>
      <c r="CF27" s="295" t="s">
        <v>884</v>
      </c>
      <c r="CG27" s="295" t="s">
        <v>884</v>
      </c>
      <c r="CH27" s="295" t="s">
        <v>884</v>
      </c>
      <c r="CI27" s="292">
        <v>0</v>
      </c>
      <c r="CJ27" s="292">
        <f>SUM(CK27:DD27)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v>0</v>
      </c>
      <c r="CR27" s="292">
        <v>0</v>
      </c>
      <c r="CS27" s="292">
        <v>0</v>
      </c>
      <c r="CT27" s="292">
        <v>0</v>
      </c>
      <c r="CU27" s="292">
        <v>0</v>
      </c>
      <c r="CV27" s="292">
        <v>0</v>
      </c>
      <c r="CW27" s="295" t="s">
        <v>884</v>
      </c>
      <c r="CX27" s="295" t="s">
        <v>884</v>
      </c>
      <c r="CY27" s="295" t="s">
        <v>884</v>
      </c>
      <c r="CZ27" s="295" t="s">
        <v>884</v>
      </c>
      <c r="DA27" s="295" t="s">
        <v>884</v>
      </c>
      <c r="DB27" s="295" t="s">
        <v>884</v>
      </c>
      <c r="DC27" s="295" t="s">
        <v>884</v>
      </c>
      <c r="DD27" s="292">
        <v>0</v>
      </c>
      <c r="DE27" s="292">
        <f>SUM(DF27:DY27)</f>
        <v>0</v>
      </c>
      <c r="DF27" s="292">
        <v>0</v>
      </c>
      <c r="DG27" s="292"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v>0</v>
      </c>
      <c r="DO27" s="292">
        <v>0</v>
      </c>
      <c r="DP27" s="292">
        <v>0</v>
      </c>
      <c r="DQ27" s="292">
        <v>0</v>
      </c>
      <c r="DR27" s="295" t="s">
        <v>884</v>
      </c>
      <c r="DS27" s="295" t="s">
        <v>884</v>
      </c>
      <c r="DT27" s="292">
        <v>0</v>
      </c>
      <c r="DU27" s="295" t="s">
        <v>884</v>
      </c>
      <c r="DV27" s="295" t="s">
        <v>884</v>
      </c>
      <c r="DW27" s="295" t="s">
        <v>884</v>
      </c>
      <c r="DX27" s="295" t="s">
        <v>884</v>
      </c>
      <c r="DY27" s="292">
        <v>0</v>
      </c>
      <c r="DZ27" s="292">
        <f>SUM(EA27:ET27)</f>
        <v>0</v>
      </c>
      <c r="EA27" s="292"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v>0</v>
      </c>
      <c r="EI27" s="292">
        <v>0</v>
      </c>
      <c r="EJ27" s="292">
        <v>0</v>
      </c>
      <c r="EK27" s="295" t="s">
        <v>884</v>
      </c>
      <c r="EL27" s="295" t="s">
        <v>884</v>
      </c>
      <c r="EM27" s="295" t="s">
        <v>884</v>
      </c>
      <c r="EN27" s="292">
        <v>0</v>
      </c>
      <c r="EO27" s="292">
        <v>0</v>
      </c>
      <c r="EP27" s="295" t="s">
        <v>884</v>
      </c>
      <c r="EQ27" s="295" t="s">
        <v>884</v>
      </c>
      <c r="ER27" s="295" t="s">
        <v>884</v>
      </c>
      <c r="ES27" s="292">
        <v>0</v>
      </c>
      <c r="ET27" s="292">
        <v>0</v>
      </c>
      <c r="EU27" s="292">
        <f>SUM(EV27:FO27)</f>
        <v>123</v>
      </c>
      <c r="EV27" s="292">
        <v>0</v>
      </c>
      <c r="EW27" s="292">
        <v>0</v>
      </c>
      <c r="EX27" s="292">
        <v>84</v>
      </c>
      <c r="EY27" s="292">
        <v>12</v>
      </c>
      <c r="EZ27" s="292">
        <v>0</v>
      </c>
      <c r="FA27" s="292">
        <v>16</v>
      </c>
      <c r="FB27" s="292">
        <v>0</v>
      </c>
      <c r="FC27" s="292">
        <v>0</v>
      </c>
      <c r="FD27" s="292">
        <v>0</v>
      </c>
      <c r="FE27" s="292">
        <v>0</v>
      </c>
      <c r="FF27" s="292">
        <v>0</v>
      </c>
      <c r="FG27" s="292">
        <v>0</v>
      </c>
      <c r="FH27" s="295" t="s">
        <v>884</v>
      </c>
      <c r="FI27" s="295" t="s">
        <v>884</v>
      </c>
      <c r="FJ27" s="295" t="s">
        <v>884</v>
      </c>
      <c r="FK27" s="292">
        <v>0</v>
      </c>
      <c r="FL27" s="292">
        <v>0</v>
      </c>
      <c r="FM27" s="292">
        <v>0</v>
      </c>
      <c r="FN27" s="292">
        <v>11</v>
      </c>
      <c r="FO27" s="292">
        <v>0</v>
      </c>
    </row>
    <row r="28" spans="1:171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SUM(Y28,AT28,BO28,CJ28,DE28,DZ28,EU28)</f>
        <v>868</v>
      </c>
      <c r="E28" s="292">
        <f>SUM(Z28,AU28,BP28,CK28,DF28,EA28,EV28)</f>
        <v>0</v>
      </c>
      <c r="F28" s="292">
        <f>SUM(AA28,AV28,BQ28,CL28,DG28,EB28,EW28)</f>
        <v>0</v>
      </c>
      <c r="G28" s="292">
        <f>SUM(AB28,AW28,BR28,CM28,DH28,EC28,EX28)</f>
        <v>0</v>
      </c>
      <c r="H28" s="292">
        <f>SUM(AC28,AX28,BS28,CN28,DI28,ED28,EY28)</f>
        <v>325</v>
      </c>
      <c r="I28" s="292">
        <f>SUM(AD28,AY28,BT28,CO28,DJ28,EE28,EZ28)</f>
        <v>401</v>
      </c>
      <c r="J28" s="292">
        <f>SUM(AE28,AZ28,BU28,CP28,DK28,EF28,FA28)</f>
        <v>142</v>
      </c>
      <c r="K28" s="292">
        <f>SUM(AF28,BA28,BV28,CQ28,DL28,EG28,FB28)</f>
        <v>0</v>
      </c>
      <c r="L28" s="292">
        <f>SUM(AG28,BB28,BW28,CR28,DM28,EH28,FC28)</f>
        <v>0</v>
      </c>
      <c r="M28" s="292">
        <f>SUM(AH28,BC28,BX28,CS28,DN28,EI28,FD28)</f>
        <v>0</v>
      </c>
      <c r="N28" s="292">
        <f>SUM(AI28,BD28,BY28,CT28,DO28,EJ28,FE28)</f>
        <v>0</v>
      </c>
      <c r="O28" s="292">
        <f>SUM(AJ28,BE28,BZ28,CU28,DP28,EK28,FF28)</f>
        <v>0</v>
      </c>
      <c r="P28" s="292">
        <f>SUM(AK28,BF28,CA28,CV28,DQ28,EL28,FG28)</f>
        <v>0</v>
      </c>
      <c r="Q28" s="292">
        <f>SUM(AL28,BG28,CB28,CW28,DR28,EM28,FH28)</f>
        <v>0</v>
      </c>
      <c r="R28" s="292">
        <f>SUM(AM28,BH28,CC28,CX28,DS28,EN28,FI28)</f>
        <v>0</v>
      </c>
      <c r="S28" s="292">
        <f>SUM(AN28,BI28,CD28,CY28,DT28,EO28,FJ28)</f>
        <v>0</v>
      </c>
      <c r="T28" s="292">
        <f>SUM(AO28,BJ28,CE28,CZ28,DU28,EP28,FK28)</f>
        <v>0</v>
      </c>
      <c r="U28" s="292">
        <f>SUM(AP28,BK28,CF28,DA28,DV28,EQ28,FL28)</f>
        <v>0</v>
      </c>
      <c r="V28" s="292">
        <f>SUM(AQ28,BL28,CG28,DB28,DW28,ER28,FM28)</f>
        <v>0</v>
      </c>
      <c r="W28" s="292">
        <f>SUM(AR28,BM28,CH28,DC28,DX28,ES28,FN28)</f>
        <v>0</v>
      </c>
      <c r="X28" s="292">
        <f>SUM(AS28,BN28,CI28,DD28,DY28,ET28,FO28)</f>
        <v>0</v>
      </c>
      <c r="Y28" s="292">
        <f>SUM(Z28:AS28)</f>
        <v>0</v>
      </c>
      <c r="Z28" s="292">
        <v>0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5" t="s">
        <v>884</v>
      </c>
      <c r="AK28" s="295" t="s">
        <v>884</v>
      </c>
      <c r="AL28" s="292">
        <v>0</v>
      </c>
      <c r="AM28" s="295" t="s">
        <v>884</v>
      </c>
      <c r="AN28" s="295" t="s">
        <v>884</v>
      </c>
      <c r="AO28" s="292">
        <v>0</v>
      </c>
      <c r="AP28" s="295" t="s">
        <v>884</v>
      </c>
      <c r="AQ28" s="292">
        <v>0</v>
      </c>
      <c r="AR28" s="295" t="s">
        <v>884</v>
      </c>
      <c r="AS28" s="292">
        <v>0</v>
      </c>
      <c r="AT28" s="292">
        <f>SUM(AU28:BN28)</f>
        <v>325</v>
      </c>
      <c r="AU28" s="292">
        <v>0</v>
      </c>
      <c r="AV28" s="292">
        <v>0</v>
      </c>
      <c r="AW28" s="292">
        <v>0</v>
      </c>
      <c r="AX28" s="292">
        <v>325</v>
      </c>
      <c r="AY28" s="292"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5" t="s">
        <v>884</v>
      </c>
      <c r="BF28" s="295" t="s">
        <v>884</v>
      </c>
      <c r="BG28" s="295" t="s">
        <v>884</v>
      </c>
      <c r="BH28" s="295" t="s">
        <v>884</v>
      </c>
      <c r="BI28" s="295" t="s">
        <v>884</v>
      </c>
      <c r="BJ28" s="295" t="s">
        <v>884</v>
      </c>
      <c r="BK28" s="295" t="s">
        <v>884</v>
      </c>
      <c r="BL28" s="295" t="s">
        <v>884</v>
      </c>
      <c r="BM28" s="295" t="s">
        <v>884</v>
      </c>
      <c r="BN28" s="292">
        <v>0</v>
      </c>
      <c r="BO28" s="292">
        <f>SUM(BP28:CI28)</f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5" t="s">
        <v>884</v>
      </c>
      <c r="CC28" s="295" t="s">
        <v>884</v>
      </c>
      <c r="CD28" s="295" t="s">
        <v>884</v>
      </c>
      <c r="CE28" s="295" t="s">
        <v>884</v>
      </c>
      <c r="CF28" s="295" t="s">
        <v>884</v>
      </c>
      <c r="CG28" s="295" t="s">
        <v>884</v>
      </c>
      <c r="CH28" s="295" t="s">
        <v>884</v>
      </c>
      <c r="CI28" s="292">
        <v>0</v>
      </c>
      <c r="CJ28" s="292">
        <f>SUM(CK28:DD28)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v>0</v>
      </c>
      <c r="CR28" s="292">
        <v>0</v>
      </c>
      <c r="CS28" s="292">
        <v>0</v>
      </c>
      <c r="CT28" s="292">
        <v>0</v>
      </c>
      <c r="CU28" s="292">
        <v>0</v>
      </c>
      <c r="CV28" s="292">
        <v>0</v>
      </c>
      <c r="CW28" s="295" t="s">
        <v>884</v>
      </c>
      <c r="CX28" s="295" t="s">
        <v>884</v>
      </c>
      <c r="CY28" s="295" t="s">
        <v>884</v>
      </c>
      <c r="CZ28" s="295" t="s">
        <v>884</v>
      </c>
      <c r="DA28" s="295" t="s">
        <v>884</v>
      </c>
      <c r="DB28" s="295" t="s">
        <v>884</v>
      </c>
      <c r="DC28" s="295" t="s">
        <v>884</v>
      </c>
      <c r="DD28" s="292">
        <v>0</v>
      </c>
      <c r="DE28" s="292">
        <f>SUM(DF28:DY28)</f>
        <v>0</v>
      </c>
      <c r="DF28" s="292">
        <v>0</v>
      </c>
      <c r="DG28" s="292"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v>0</v>
      </c>
      <c r="DO28" s="292">
        <v>0</v>
      </c>
      <c r="DP28" s="292">
        <v>0</v>
      </c>
      <c r="DQ28" s="292">
        <v>0</v>
      </c>
      <c r="DR28" s="295" t="s">
        <v>884</v>
      </c>
      <c r="DS28" s="295" t="s">
        <v>884</v>
      </c>
      <c r="DT28" s="292">
        <v>0</v>
      </c>
      <c r="DU28" s="295" t="s">
        <v>884</v>
      </c>
      <c r="DV28" s="295" t="s">
        <v>884</v>
      </c>
      <c r="DW28" s="295" t="s">
        <v>884</v>
      </c>
      <c r="DX28" s="295" t="s">
        <v>884</v>
      </c>
      <c r="DY28" s="292">
        <v>0</v>
      </c>
      <c r="DZ28" s="292">
        <f>SUM(EA28:ET28)</f>
        <v>0</v>
      </c>
      <c r="EA28" s="292"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v>0</v>
      </c>
      <c r="EI28" s="292">
        <v>0</v>
      </c>
      <c r="EJ28" s="292">
        <v>0</v>
      </c>
      <c r="EK28" s="295" t="s">
        <v>884</v>
      </c>
      <c r="EL28" s="295" t="s">
        <v>884</v>
      </c>
      <c r="EM28" s="295" t="s">
        <v>884</v>
      </c>
      <c r="EN28" s="292">
        <v>0</v>
      </c>
      <c r="EO28" s="292">
        <v>0</v>
      </c>
      <c r="EP28" s="295" t="s">
        <v>884</v>
      </c>
      <c r="EQ28" s="295" t="s">
        <v>884</v>
      </c>
      <c r="ER28" s="295" t="s">
        <v>884</v>
      </c>
      <c r="ES28" s="292">
        <v>0</v>
      </c>
      <c r="ET28" s="292">
        <v>0</v>
      </c>
      <c r="EU28" s="292">
        <f>SUM(EV28:FO28)</f>
        <v>543</v>
      </c>
      <c r="EV28" s="292">
        <v>0</v>
      </c>
      <c r="EW28" s="292">
        <v>0</v>
      </c>
      <c r="EX28" s="292">
        <v>0</v>
      </c>
      <c r="EY28" s="292">
        <v>0</v>
      </c>
      <c r="EZ28" s="292">
        <v>401</v>
      </c>
      <c r="FA28" s="292">
        <v>142</v>
      </c>
      <c r="FB28" s="292">
        <v>0</v>
      </c>
      <c r="FC28" s="292">
        <v>0</v>
      </c>
      <c r="FD28" s="292">
        <v>0</v>
      </c>
      <c r="FE28" s="292">
        <v>0</v>
      </c>
      <c r="FF28" s="292">
        <v>0</v>
      </c>
      <c r="FG28" s="292">
        <v>0</v>
      </c>
      <c r="FH28" s="295" t="s">
        <v>884</v>
      </c>
      <c r="FI28" s="295" t="s">
        <v>884</v>
      </c>
      <c r="FJ28" s="295" t="s">
        <v>884</v>
      </c>
      <c r="FK28" s="292">
        <v>0</v>
      </c>
      <c r="FL28" s="292">
        <v>0</v>
      </c>
      <c r="FM28" s="292">
        <v>0</v>
      </c>
      <c r="FN28" s="292">
        <v>0</v>
      </c>
      <c r="FO28" s="292">
        <v>0</v>
      </c>
    </row>
    <row r="29" spans="1:171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SUM(Y29,AT29,BO29,CJ29,DE29,DZ29,EU29)</f>
        <v>895</v>
      </c>
      <c r="E29" s="292">
        <f>SUM(Z29,AU29,BP29,CK29,DF29,EA29,EV29)</f>
        <v>53</v>
      </c>
      <c r="F29" s="292">
        <f>SUM(AA29,AV29,BQ29,CL29,DG29,EB29,EW29)</f>
        <v>0</v>
      </c>
      <c r="G29" s="292">
        <f>SUM(AB29,AW29,BR29,CM29,DH29,EC29,EX29)</f>
        <v>0</v>
      </c>
      <c r="H29" s="292">
        <f>SUM(AC29,AX29,BS29,CN29,DI29,ED29,EY29)</f>
        <v>0</v>
      </c>
      <c r="I29" s="292">
        <f>SUM(AD29,AY29,BT29,CO29,DJ29,EE29,EZ29)</f>
        <v>106</v>
      </c>
      <c r="J29" s="292">
        <f>SUM(AE29,AZ29,BU29,CP29,DK29,EF29,FA29)</f>
        <v>46</v>
      </c>
      <c r="K29" s="292">
        <f>SUM(AF29,BA29,BV29,CQ29,DL29,EG29,FB29)</f>
        <v>0</v>
      </c>
      <c r="L29" s="292">
        <f>SUM(AG29,BB29,BW29,CR29,DM29,EH29,FC29)</f>
        <v>0</v>
      </c>
      <c r="M29" s="292">
        <f>SUM(AH29,BC29,BX29,CS29,DN29,EI29,FD29)</f>
        <v>0</v>
      </c>
      <c r="N29" s="292">
        <f>SUM(AI29,BD29,BY29,CT29,DO29,EJ29,FE29)</f>
        <v>0</v>
      </c>
      <c r="O29" s="292">
        <f>SUM(AJ29,BE29,BZ29,CU29,DP29,EK29,FF29)</f>
        <v>0</v>
      </c>
      <c r="P29" s="292">
        <f>SUM(AK29,BF29,CA29,CV29,DQ29,EL29,FG29)</f>
        <v>0</v>
      </c>
      <c r="Q29" s="292">
        <f>SUM(AL29,BG29,CB29,CW29,DR29,EM29,FH29)</f>
        <v>0</v>
      </c>
      <c r="R29" s="292">
        <f>SUM(AM29,BH29,CC29,CX29,DS29,EN29,FI29)</f>
        <v>0</v>
      </c>
      <c r="S29" s="292">
        <f>SUM(AN29,BI29,CD29,CY29,DT29,EO29,FJ29)</f>
        <v>0</v>
      </c>
      <c r="T29" s="292">
        <f>SUM(AO29,BJ29,CE29,CZ29,DU29,EP29,FK29)</f>
        <v>0</v>
      </c>
      <c r="U29" s="292">
        <f>SUM(AP29,BK29,CF29,DA29,DV29,EQ29,FL29)</f>
        <v>0</v>
      </c>
      <c r="V29" s="292">
        <f>SUM(AQ29,BL29,CG29,DB29,DW29,ER29,FM29)</f>
        <v>0</v>
      </c>
      <c r="W29" s="292">
        <f>SUM(AR29,BM29,CH29,DC29,DX29,ES29,FN29)</f>
        <v>4</v>
      </c>
      <c r="X29" s="292">
        <f>SUM(AS29,BN29,CI29,DD29,DY29,ET29,FO29)</f>
        <v>686</v>
      </c>
      <c r="Y29" s="292">
        <f>SUM(Z29:AS29)</f>
        <v>0</v>
      </c>
      <c r="Z29" s="292">
        <v>0</v>
      </c>
      <c r="AA29" s="292">
        <v>0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5" t="s">
        <v>884</v>
      </c>
      <c r="AK29" s="295" t="s">
        <v>884</v>
      </c>
      <c r="AL29" s="292">
        <v>0</v>
      </c>
      <c r="AM29" s="295" t="s">
        <v>884</v>
      </c>
      <c r="AN29" s="295" t="s">
        <v>884</v>
      </c>
      <c r="AO29" s="292">
        <v>0</v>
      </c>
      <c r="AP29" s="295" t="s">
        <v>884</v>
      </c>
      <c r="AQ29" s="292">
        <v>0</v>
      </c>
      <c r="AR29" s="295" t="s">
        <v>884</v>
      </c>
      <c r="AS29" s="292">
        <v>0</v>
      </c>
      <c r="AT29" s="292">
        <f>SUM(AU29:BN29)</f>
        <v>106</v>
      </c>
      <c r="AU29" s="292">
        <v>0</v>
      </c>
      <c r="AV29" s="292">
        <v>0</v>
      </c>
      <c r="AW29" s="292">
        <v>0</v>
      </c>
      <c r="AX29" s="292">
        <v>0</v>
      </c>
      <c r="AY29" s="292">
        <v>106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5" t="s">
        <v>884</v>
      </c>
      <c r="BF29" s="295" t="s">
        <v>884</v>
      </c>
      <c r="BG29" s="295" t="s">
        <v>884</v>
      </c>
      <c r="BH29" s="295" t="s">
        <v>884</v>
      </c>
      <c r="BI29" s="295" t="s">
        <v>884</v>
      </c>
      <c r="BJ29" s="295" t="s">
        <v>884</v>
      </c>
      <c r="BK29" s="295" t="s">
        <v>884</v>
      </c>
      <c r="BL29" s="295" t="s">
        <v>884</v>
      </c>
      <c r="BM29" s="295" t="s">
        <v>884</v>
      </c>
      <c r="BN29" s="292">
        <v>0</v>
      </c>
      <c r="BO29" s="292">
        <f>SUM(BP29:CI29)</f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5" t="s">
        <v>884</v>
      </c>
      <c r="CC29" s="295" t="s">
        <v>884</v>
      </c>
      <c r="CD29" s="295" t="s">
        <v>884</v>
      </c>
      <c r="CE29" s="295" t="s">
        <v>884</v>
      </c>
      <c r="CF29" s="295" t="s">
        <v>884</v>
      </c>
      <c r="CG29" s="295" t="s">
        <v>884</v>
      </c>
      <c r="CH29" s="295" t="s">
        <v>884</v>
      </c>
      <c r="CI29" s="292">
        <v>0</v>
      </c>
      <c r="CJ29" s="292">
        <f>SUM(CK29:DD29)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v>0</v>
      </c>
      <c r="CR29" s="292">
        <v>0</v>
      </c>
      <c r="CS29" s="292">
        <v>0</v>
      </c>
      <c r="CT29" s="292">
        <v>0</v>
      </c>
      <c r="CU29" s="292">
        <v>0</v>
      </c>
      <c r="CV29" s="292">
        <v>0</v>
      </c>
      <c r="CW29" s="295" t="s">
        <v>884</v>
      </c>
      <c r="CX29" s="295" t="s">
        <v>884</v>
      </c>
      <c r="CY29" s="295" t="s">
        <v>884</v>
      </c>
      <c r="CZ29" s="295" t="s">
        <v>884</v>
      </c>
      <c r="DA29" s="295" t="s">
        <v>884</v>
      </c>
      <c r="DB29" s="295" t="s">
        <v>884</v>
      </c>
      <c r="DC29" s="295" t="s">
        <v>884</v>
      </c>
      <c r="DD29" s="292">
        <v>0</v>
      </c>
      <c r="DE29" s="292">
        <f>SUM(DF29:DY29)</f>
        <v>0</v>
      </c>
      <c r="DF29" s="292">
        <v>0</v>
      </c>
      <c r="DG29" s="292"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v>0</v>
      </c>
      <c r="DO29" s="292">
        <v>0</v>
      </c>
      <c r="DP29" s="292">
        <v>0</v>
      </c>
      <c r="DQ29" s="292">
        <v>0</v>
      </c>
      <c r="DR29" s="295" t="s">
        <v>884</v>
      </c>
      <c r="DS29" s="295" t="s">
        <v>884</v>
      </c>
      <c r="DT29" s="292">
        <v>0</v>
      </c>
      <c r="DU29" s="295" t="s">
        <v>884</v>
      </c>
      <c r="DV29" s="295" t="s">
        <v>884</v>
      </c>
      <c r="DW29" s="295" t="s">
        <v>884</v>
      </c>
      <c r="DX29" s="295" t="s">
        <v>884</v>
      </c>
      <c r="DY29" s="292">
        <v>0</v>
      </c>
      <c r="DZ29" s="292">
        <f>SUM(EA29:ET29)</f>
        <v>0</v>
      </c>
      <c r="EA29" s="292"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v>0</v>
      </c>
      <c r="EI29" s="292">
        <v>0</v>
      </c>
      <c r="EJ29" s="292">
        <v>0</v>
      </c>
      <c r="EK29" s="295" t="s">
        <v>884</v>
      </c>
      <c r="EL29" s="295" t="s">
        <v>884</v>
      </c>
      <c r="EM29" s="295" t="s">
        <v>884</v>
      </c>
      <c r="EN29" s="292">
        <v>0</v>
      </c>
      <c r="EO29" s="292">
        <v>0</v>
      </c>
      <c r="EP29" s="295" t="s">
        <v>884</v>
      </c>
      <c r="EQ29" s="295" t="s">
        <v>884</v>
      </c>
      <c r="ER29" s="295" t="s">
        <v>884</v>
      </c>
      <c r="ES29" s="292">
        <v>0</v>
      </c>
      <c r="ET29" s="292">
        <v>0</v>
      </c>
      <c r="EU29" s="292">
        <f>SUM(EV29:FO29)</f>
        <v>789</v>
      </c>
      <c r="EV29" s="292">
        <v>53</v>
      </c>
      <c r="EW29" s="292">
        <v>0</v>
      </c>
      <c r="EX29" s="292">
        <v>0</v>
      </c>
      <c r="EY29" s="292">
        <v>0</v>
      </c>
      <c r="EZ29" s="292">
        <v>0</v>
      </c>
      <c r="FA29" s="292">
        <v>46</v>
      </c>
      <c r="FB29" s="292">
        <v>0</v>
      </c>
      <c r="FC29" s="292">
        <v>0</v>
      </c>
      <c r="FD29" s="292">
        <v>0</v>
      </c>
      <c r="FE29" s="292">
        <v>0</v>
      </c>
      <c r="FF29" s="292">
        <v>0</v>
      </c>
      <c r="FG29" s="292">
        <v>0</v>
      </c>
      <c r="FH29" s="295" t="s">
        <v>884</v>
      </c>
      <c r="FI29" s="295" t="s">
        <v>884</v>
      </c>
      <c r="FJ29" s="295" t="s">
        <v>884</v>
      </c>
      <c r="FK29" s="292">
        <v>0</v>
      </c>
      <c r="FL29" s="292">
        <v>0</v>
      </c>
      <c r="FM29" s="292">
        <v>0</v>
      </c>
      <c r="FN29" s="292">
        <v>4</v>
      </c>
      <c r="FO29" s="292">
        <v>686</v>
      </c>
    </row>
    <row r="30" spans="1:171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SUM(Y30,AT30,BO30,CJ30,DE30,DZ30,EU30)</f>
        <v>1680</v>
      </c>
      <c r="E30" s="292">
        <f>SUM(Z30,AU30,BP30,CK30,DF30,EA30,EV30)</f>
        <v>114</v>
      </c>
      <c r="F30" s="292">
        <f>SUM(AA30,AV30,BQ30,CL30,DG30,EB30,EW30)</f>
        <v>2</v>
      </c>
      <c r="G30" s="292">
        <f>SUM(AB30,AW30,BR30,CM30,DH30,EC30,EX30)</f>
        <v>103</v>
      </c>
      <c r="H30" s="292">
        <f>SUM(AC30,AX30,BS30,CN30,DI30,ED30,EY30)</f>
        <v>258</v>
      </c>
      <c r="I30" s="292">
        <f>SUM(AD30,AY30,BT30,CO30,DJ30,EE30,EZ30)</f>
        <v>440</v>
      </c>
      <c r="J30" s="292">
        <f>SUM(AE30,AZ30,BU30,CP30,DK30,EF30,FA30)</f>
        <v>145</v>
      </c>
      <c r="K30" s="292">
        <f>SUM(AF30,BA30,BV30,CQ30,DL30,EG30,FB30)</f>
        <v>0</v>
      </c>
      <c r="L30" s="292">
        <f>SUM(AG30,BB30,BW30,CR30,DM30,EH30,FC30)</f>
        <v>0</v>
      </c>
      <c r="M30" s="292">
        <f>SUM(AH30,BC30,BX30,CS30,DN30,EI30,FD30)</f>
        <v>0</v>
      </c>
      <c r="N30" s="292">
        <f>SUM(AI30,BD30,BY30,CT30,DO30,EJ30,FE30)</f>
        <v>0</v>
      </c>
      <c r="O30" s="292">
        <f>SUM(AJ30,BE30,BZ30,CU30,DP30,EK30,FF30)</f>
        <v>358</v>
      </c>
      <c r="P30" s="292">
        <f>SUM(AK30,BF30,CA30,CV30,DQ30,EL30,FG30)</f>
        <v>0</v>
      </c>
      <c r="Q30" s="292">
        <f>SUM(AL30,BG30,CB30,CW30,DR30,EM30,FH30)</f>
        <v>257</v>
      </c>
      <c r="R30" s="292">
        <f>SUM(AM30,BH30,CC30,CX30,DS30,EN30,FI30)</f>
        <v>0</v>
      </c>
      <c r="S30" s="292">
        <f>SUM(AN30,BI30,CD30,CY30,DT30,EO30,FJ30)</f>
        <v>0</v>
      </c>
      <c r="T30" s="292">
        <f>SUM(AO30,BJ30,CE30,CZ30,DU30,EP30,FK30)</f>
        <v>0</v>
      </c>
      <c r="U30" s="292">
        <f>SUM(AP30,BK30,CF30,DA30,DV30,EQ30,FL30)</f>
        <v>0</v>
      </c>
      <c r="V30" s="292">
        <f>SUM(AQ30,BL30,CG30,DB30,DW30,ER30,FM30)</f>
        <v>0</v>
      </c>
      <c r="W30" s="292">
        <f>SUM(AR30,BM30,CH30,DC30,DX30,ES30,FN30)</f>
        <v>0</v>
      </c>
      <c r="X30" s="292">
        <f>SUM(AS30,BN30,CI30,DD30,DY30,ET30,FO30)</f>
        <v>3</v>
      </c>
      <c r="Y30" s="292">
        <f>SUM(Z30:AS30)</f>
        <v>297</v>
      </c>
      <c r="Z30" s="292">
        <v>0</v>
      </c>
      <c r="AA30" s="292">
        <v>0</v>
      </c>
      <c r="AB30" s="292">
        <v>0</v>
      </c>
      <c r="AC30" s="292">
        <v>40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5" t="s">
        <v>884</v>
      </c>
      <c r="AK30" s="295" t="s">
        <v>884</v>
      </c>
      <c r="AL30" s="292">
        <v>257</v>
      </c>
      <c r="AM30" s="295" t="s">
        <v>884</v>
      </c>
      <c r="AN30" s="295" t="s">
        <v>884</v>
      </c>
      <c r="AO30" s="292">
        <v>0</v>
      </c>
      <c r="AP30" s="295" t="s">
        <v>884</v>
      </c>
      <c r="AQ30" s="292">
        <v>0</v>
      </c>
      <c r="AR30" s="295" t="s">
        <v>884</v>
      </c>
      <c r="AS30" s="292">
        <v>0</v>
      </c>
      <c r="AT30" s="292">
        <f>SUM(AU30:BN30)</f>
        <v>0</v>
      </c>
      <c r="AU30" s="292">
        <v>0</v>
      </c>
      <c r="AV30" s="292">
        <v>0</v>
      </c>
      <c r="AW30" s="292">
        <v>0</v>
      </c>
      <c r="AX30" s="292">
        <v>0</v>
      </c>
      <c r="AY30" s="292"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5" t="s">
        <v>884</v>
      </c>
      <c r="BF30" s="295" t="s">
        <v>884</v>
      </c>
      <c r="BG30" s="295" t="s">
        <v>884</v>
      </c>
      <c r="BH30" s="295" t="s">
        <v>884</v>
      </c>
      <c r="BI30" s="295" t="s">
        <v>884</v>
      </c>
      <c r="BJ30" s="295" t="s">
        <v>884</v>
      </c>
      <c r="BK30" s="295" t="s">
        <v>884</v>
      </c>
      <c r="BL30" s="295" t="s">
        <v>884</v>
      </c>
      <c r="BM30" s="295" t="s">
        <v>884</v>
      </c>
      <c r="BN30" s="292">
        <v>0</v>
      </c>
      <c r="BO30" s="292">
        <f>SUM(BP30:CI30)</f>
        <v>358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358</v>
      </c>
      <c r="CA30" s="292">
        <v>0</v>
      </c>
      <c r="CB30" s="295" t="s">
        <v>884</v>
      </c>
      <c r="CC30" s="295" t="s">
        <v>884</v>
      </c>
      <c r="CD30" s="295" t="s">
        <v>884</v>
      </c>
      <c r="CE30" s="295" t="s">
        <v>884</v>
      </c>
      <c r="CF30" s="295" t="s">
        <v>884</v>
      </c>
      <c r="CG30" s="295" t="s">
        <v>884</v>
      </c>
      <c r="CH30" s="295" t="s">
        <v>884</v>
      </c>
      <c r="CI30" s="292">
        <v>0</v>
      </c>
      <c r="CJ30" s="292">
        <f>SUM(CK30:DD30)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v>0</v>
      </c>
      <c r="CR30" s="292">
        <v>0</v>
      </c>
      <c r="CS30" s="292">
        <v>0</v>
      </c>
      <c r="CT30" s="292">
        <v>0</v>
      </c>
      <c r="CU30" s="292">
        <v>0</v>
      </c>
      <c r="CV30" s="292">
        <v>0</v>
      </c>
      <c r="CW30" s="295" t="s">
        <v>884</v>
      </c>
      <c r="CX30" s="295" t="s">
        <v>884</v>
      </c>
      <c r="CY30" s="295" t="s">
        <v>884</v>
      </c>
      <c r="CZ30" s="295" t="s">
        <v>884</v>
      </c>
      <c r="DA30" s="295" t="s">
        <v>884</v>
      </c>
      <c r="DB30" s="295" t="s">
        <v>884</v>
      </c>
      <c r="DC30" s="295" t="s">
        <v>884</v>
      </c>
      <c r="DD30" s="292">
        <v>0</v>
      </c>
      <c r="DE30" s="292">
        <f>SUM(DF30:DY30)</f>
        <v>0</v>
      </c>
      <c r="DF30" s="292">
        <v>0</v>
      </c>
      <c r="DG30" s="292"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v>0</v>
      </c>
      <c r="DO30" s="292">
        <v>0</v>
      </c>
      <c r="DP30" s="292">
        <v>0</v>
      </c>
      <c r="DQ30" s="292">
        <v>0</v>
      </c>
      <c r="DR30" s="295" t="s">
        <v>884</v>
      </c>
      <c r="DS30" s="295" t="s">
        <v>884</v>
      </c>
      <c r="DT30" s="292">
        <v>0</v>
      </c>
      <c r="DU30" s="295" t="s">
        <v>884</v>
      </c>
      <c r="DV30" s="295" t="s">
        <v>884</v>
      </c>
      <c r="DW30" s="295" t="s">
        <v>884</v>
      </c>
      <c r="DX30" s="295" t="s">
        <v>884</v>
      </c>
      <c r="DY30" s="292">
        <v>0</v>
      </c>
      <c r="DZ30" s="292">
        <f>SUM(EA30:ET30)</f>
        <v>0</v>
      </c>
      <c r="EA30" s="292"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v>0</v>
      </c>
      <c r="EI30" s="292">
        <v>0</v>
      </c>
      <c r="EJ30" s="292">
        <v>0</v>
      </c>
      <c r="EK30" s="295" t="s">
        <v>884</v>
      </c>
      <c r="EL30" s="295" t="s">
        <v>884</v>
      </c>
      <c r="EM30" s="295" t="s">
        <v>884</v>
      </c>
      <c r="EN30" s="292">
        <v>0</v>
      </c>
      <c r="EO30" s="292">
        <v>0</v>
      </c>
      <c r="EP30" s="295" t="s">
        <v>884</v>
      </c>
      <c r="EQ30" s="295" t="s">
        <v>884</v>
      </c>
      <c r="ER30" s="295" t="s">
        <v>884</v>
      </c>
      <c r="ES30" s="292">
        <v>0</v>
      </c>
      <c r="ET30" s="292">
        <v>0</v>
      </c>
      <c r="EU30" s="292">
        <f>SUM(EV30:FO30)</f>
        <v>1025</v>
      </c>
      <c r="EV30" s="292">
        <v>114</v>
      </c>
      <c r="EW30" s="292">
        <v>2</v>
      </c>
      <c r="EX30" s="292">
        <v>103</v>
      </c>
      <c r="EY30" s="292">
        <v>218</v>
      </c>
      <c r="EZ30" s="292">
        <v>440</v>
      </c>
      <c r="FA30" s="292">
        <v>145</v>
      </c>
      <c r="FB30" s="292">
        <v>0</v>
      </c>
      <c r="FC30" s="292">
        <v>0</v>
      </c>
      <c r="FD30" s="292">
        <v>0</v>
      </c>
      <c r="FE30" s="292">
        <v>0</v>
      </c>
      <c r="FF30" s="292">
        <v>0</v>
      </c>
      <c r="FG30" s="292">
        <v>0</v>
      </c>
      <c r="FH30" s="295" t="s">
        <v>884</v>
      </c>
      <c r="FI30" s="295" t="s">
        <v>884</v>
      </c>
      <c r="FJ30" s="295" t="s">
        <v>884</v>
      </c>
      <c r="FK30" s="292">
        <v>0</v>
      </c>
      <c r="FL30" s="292">
        <v>0</v>
      </c>
      <c r="FM30" s="292">
        <v>0</v>
      </c>
      <c r="FN30" s="292">
        <v>0</v>
      </c>
      <c r="FO30" s="292">
        <v>3</v>
      </c>
    </row>
    <row r="31" spans="1:171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SUM(Y31,AT31,BO31,CJ31,DE31,DZ31,EU31)</f>
        <v>712</v>
      </c>
      <c r="E31" s="292">
        <f>SUM(Z31,AU31,BP31,CK31,DF31,EA31,EV31)</f>
        <v>0</v>
      </c>
      <c r="F31" s="292">
        <f>SUM(AA31,AV31,BQ31,CL31,DG31,EB31,EW31)</f>
        <v>0</v>
      </c>
      <c r="G31" s="292">
        <f>SUM(AB31,AW31,BR31,CM31,DH31,EC31,EX31)</f>
        <v>0</v>
      </c>
      <c r="H31" s="292">
        <f>SUM(AC31,AX31,BS31,CN31,DI31,ED31,EY31)</f>
        <v>151</v>
      </c>
      <c r="I31" s="292">
        <f>SUM(AD31,AY31,BT31,CO31,DJ31,EE31,EZ31)</f>
        <v>161</v>
      </c>
      <c r="J31" s="292">
        <f>SUM(AE31,AZ31,BU31,CP31,DK31,EF31,FA31)</f>
        <v>0</v>
      </c>
      <c r="K31" s="292">
        <f>SUM(AF31,BA31,BV31,CQ31,DL31,EG31,FB31)</f>
        <v>0</v>
      </c>
      <c r="L31" s="292">
        <f>SUM(AG31,BB31,BW31,CR31,DM31,EH31,FC31)</f>
        <v>0</v>
      </c>
      <c r="M31" s="292">
        <f>SUM(AH31,BC31,BX31,CS31,DN31,EI31,FD31)</f>
        <v>0</v>
      </c>
      <c r="N31" s="292">
        <f>SUM(AI31,BD31,BY31,CT31,DO31,EJ31,FE31)</f>
        <v>0</v>
      </c>
      <c r="O31" s="292">
        <f>SUM(AJ31,BE31,BZ31,CU31,DP31,EK31,FF31)</f>
        <v>90</v>
      </c>
      <c r="P31" s="292">
        <f>SUM(AK31,BF31,CA31,CV31,DQ31,EL31,FG31)</f>
        <v>0</v>
      </c>
      <c r="Q31" s="292">
        <f>SUM(AL31,BG31,CB31,CW31,DR31,EM31,FH31)</f>
        <v>0</v>
      </c>
      <c r="R31" s="292">
        <f>SUM(AM31,BH31,CC31,CX31,DS31,EN31,FI31)</f>
        <v>0</v>
      </c>
      <c r="S31" s="292">
        <f>SUM(AN31,BI31,CD31,CY31,DT31,EO31,FJ31)</f>
        <v>0</v>
      </c>
      <c r="T31" s="292">
        <f>SUM(AO31,BJ31,CE31,CZ31,DU31,EP31,FK31)</f>
        <v>0</v>
      </c>
      <c r="U31" s="292">
        <f>SUM(AP31,BK31,CF31,DA31,DV31,EQ31,FL31)</f>
        <v>0</v>
      </c>
      <c r="V31" s="292">
        <f>SUM(AQ31,BL31,CG31,DB31,DW31,ER31,FM31)</f>
        <v>304</v>
      </c>
      <c r="W31" s="292">
        <f>SUM(AR31,BM31,CH31,DC31,DX31,ES31,FN31)</f>
        <v>0</v>
      </c>
      <c r="X31" s="292">
        <f>SUM(AS31,BN31,CI31,DD31,DY31,ET31,FO31)</f>
        <v>6</v>
      </c>
      <c r="Y31" s="292">
        <f>SUM(Z31:AS31)</f>
        <v>304</v>
      </c>
      <c r="Z31" s="292">
        <v>0</v>
      </c>
      <c r="AA31" s="292">
        <v>0</v>
      </c>
      <c r="AB31" s="292"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5" t="s">
        <v>884</v>
      </c>
      <c r="AK31" s="295" t="s">
        <v>884</v>
      </c>
      <c r="AL31" s="292">
        <v>0</v>
      </c>
      <c r="AM31" s="295" t="s">
        <v>884</v>
      </c>
      <c r="AN31" s="295" t="s">
        <v>884</v>
      </c>
      <c r="AO31" s="292">
        <v>0</v>
      </c>
      <c r="AP31" s="295" t="s">
        <v>884</v>
      </c>
      <c r="AQ31" s="292">
        <v>304</v>
      </c>
      <c r="AR31" s="295" t="s">
        <v>884</v>
      </c>
      <c r="AS31" s="292">
        <v>0</v>
      </c>
      <c r="AT31" s="292">
        <f>SUM(AU31:BN31)</f>
        <v>0</v>
      </c>
      <c r="AU31" s="292">
        <v>0</v>
      </c>
      <c r="AV31" s="292">
        <v>0</v>
      </c>
      <c r="AW31" s="292">
        <v>0</v>
      </c>
      <c r="AX31" s="292">
        <v>0</v>
      </c>
      <c r="AY31" s="292"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5" t="s">
        <v>884</v>
      </c>
      <c r="BF31" s="295" t="s">
        <v>884</v>
      </c>
      <c r="BG31" s="295" t="s">
        <v>884</v>
      </c>
      <c r="BH31" s="295" t="s">
        <v>884</v>
      </c>
      <c r="BI31" s="295" t="s">
        <v>884</v>
      </c>
      <c r="BJ31" s="295" t="s">
        <v>884</v>
      </c>
      <c r="BK31" s="295" t="s">
        <v>884</v>
      </c>
      <c r="BL31" s="295" t="s">
        <v>884</v>
      </c>
      <c r="BM31" s="295" t="s">
        <v>884</v>
      </c>
      <c r="BN31" s="292">
        <v>0</v>
      </c>
      <c r="BO31" s="292">
        <f>SUM(BP31:CI31)</f>
        <v>90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90</v>
      </c>
      <c r="CA31" s="292">
        <v>0</v>
      </c>
      <c r="CB31" s="295" t="s">
        <v>884</v>
      </c>
      <c r="CC31" s="295" t="s">
        <v>884</v>
      </c>
      <c r="CD31" s="295" t="s">
        <v>884</v>
      </c>
      <c r="CE31" s="295" t="s">
        <v>884</v>
      </c>
      <c r="CF31" s="295" t="s">
        <v>884</v>
      </c>
      <c r="CG31" s="295" t="s">
        <v>884</v>
      </c>
      <c r="CH31" s="295" t="s">
        <v>884</v>
      </c>
      <c r="CI31" s="292">
        <v>0</v>
      </c>
      <c r="CJ31" s="292">
        <f>SUM(CK31:DD31)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v>0</v>
      </c>
      <c r="CR31" s="292">
        <v>0</v>
      </c>
      <c r="CS31" s="292">
        <v>0</v>
      </c>
      <c r="CT31" s="292">
        <v>0</v>
      </c>
      <c r="CU31" s="292">
        <v>0</v>
      </c>
      <c r="CV31" s="292">
        <v>0</v>
      </c>
      <c r="CW31" s="295" t="s">
        <v>884</v>
      </c>
      <c r="CX31" s="295" t="s">
        <v>884</v>
      </c>
      <c r="CY31" s="295" t="s">
        <v>884</v>
      </c>
      <c r="CZ31" s="295" t="s">
        <v>884</v>
      </c>
      <c r="DA31" s="295" t="s">
        <v>884</v>
      </c>
      <c r="DB31" s="295" t="s">
        <v>884</v>
      </c>
      <c r="DC31" s="295" t="s">
        <v>884</v>
      </c>
      <c r="DD31" s="292">
        <v>0</v>
      </c>
      <c r="DE31" s="292">
        <f>SUM(DF31:DY31)</f>
        <v>0</v>
      </c>
      <c r="DF31" s="292">
        <v>0</v>
      </c>
      <c r="DG31" s="292"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v>0</v>
      </c>
      <c r="DO31" s="292">
        <v>0</v>
      </c>
      <c r="DP31" s="292">
        <v>0</v>
      </c>
      <c r="DQ31" s="292">
        <v>0</v>
      </c>
      <c r="DR31" s="295" t="s">
        <v>884</v>
      </c>
      <c r="DS31" s="295" t="s">
        <v>884</v>
      </c>
      <c r="DT31" s="292">
        <v>0</v>
      </c>
      <c r="DU31" s="295" t="s">
        <v>884</v>
      </c>
      <c r="DV31" s="295" t="s">
        <v>884</v>
      </c>
      <c r="DW31" s="295" t="s">
        <v>884</v>
      </c>
      <c r="DX31" s="295" t="s">
        <v>884</v>
      </c>
      <c r="DY31" s="292">
        <v>0</v>
      </c>
      <c r="DZ31" s="292">
        <f>SUM(EA31:ET31)</f>
        <v>0</v>
      </c>
      <c r="EA31" s="292"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v>0</v>
      </c>
      <c r="EI31" s="292">
        <v>0</v>
      </c>
      <c r="EJ31" s="292">
        <v>0</v>
      </c>
      <c r="EK31" s="295" t="s">
        <v>884</v>
      </c>
      <c r="EL31" s="295" t="s">
        <v>884</v>
      </c>
      <c r="EM31" s="295" t="s">
        <v>884</v>
      </c>
      <c r="EN31" s="292">
        <v>0</v>
      </c>
      <c r="EO31" s="292">
        <v>0</v>
      </c>
      <c r="EP31" s="295" t="s">
        <v>884</v>
      </c>
      <c r="EQ31" s="295" t="s">
        <v>884</v>
      </c>
      <c r="ER31" s="295" t="s">
        <v>884</v>
      </c>
      <c r="ES31" s="292">
        <v>0</v>
      </c>
      <c r="ET31" s="292">
        <v>0</v>
      </c>
      <c r="EU31" s="292">
        <f>SUM(EV31:FO31)</f>
        <v>318</v>
      </c>
      <c r="EV31" s="292">
        <v>0</v>
      </c>
      <c r="EW31" s="292">
        <v>0</v>
      </c>
      <c r="EX31" s="292">
        <v>0</v>
      </c>
      <c r="EY31" s="292">
        <v>151</v>
      </c>
      <c r="EZ31" s="292">
        <v>161</v>
      </c>
      <c r="FA31" s="292">
        <v>0</v>
      </c>
      <c r="FB31" s="292">
        <v>0</v>
      </c>
      <c r="FC31" s="292">
        <v>0</v>
      </c>
      <c r="FD31" s="292">
        <v>0</v>
      </c>
      <c r="FE31" s="292">
        <v>0</v>
      </c>
      <c r="FF31" s="292">
        <v>0</v>
      </c>
      <c r="FG31" s="292">
        <v>0</v>
      </c>
      <c r="FH31" s="295" t="s">
        <v>884</v>
      </c>
      <c r="FI31" s="295" t="s">
        <v>884</v>
      </c>
      <c r="FJ31" s="295" t="s">
        <v>884</v>
      </c>
      <c r="FK31" s="292">
        <v>0</v>
      </c>
      <c r="FL31" s="292">
        <v>0</v>
      </c>
      <c r="FM31" s="292">
        <v>0</v>
      </c>
      <c r="FN31" s="292">
        <v>0</v>
      </c>
      <c r="FO31" s="292">
        <v>6</v>
      </c>
    </row>
    <row r="32" spans="1:171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SUM(Y32,AT32,BO32,CJ32,DE32,DZ32,EU32)</f>
        <v>703</v>
      </c>
      <c r="E32" s="292">
        <f>SUM(Z32,AU32,BP32,CK32,DF32,EA32,EV32)</f>
        <v>61</v>
      </c>
      <c r="F32" s="292">
        <f>SUM(AA32,AV32,BQ32,CL32,DG32,EB32,EW32)</f>
        <v>1</v>
      </c>
      <c r="G32" s="292">
        <f>SUM(AB32,AW32,BR32,CM32,DH32,EC32,EX32)</f>
        <v>0</v>
      </c>
      <c r="H32" s="292">
        <f>SUM(AC32,AX32,BS32,CN32,DI32,ED32,EY32)</f>
        <v>119</v>
      </c>
      <c r="I32" s="292">
        <f>SUM(AD32,AY32,BT32,CO32,DJ32,EE32,EZ32)</f>
        <v>138</v>
      </c>
      <c r="J32" s="292">
        <f>SUM(AE32,AZ32,BU32,CP32,DK32,EF32,FA32)</f>
        <v>63</v>
      </c>
      <c r="K32" s="292">
        <f>SUM(AF32,BA32,BV32,CQ32,DL32,EG32,FB32)</f>
        <v>0</v>
      </c>
      <c r="L32" s="292">
        <f>SUM(AG32,BB32,BW32,CR32,DM32,EH32,FC32)</f>
        <v>0</v>
      </c>
      <c r="M32" s="292">
        <f>SUM(AH32,BC32,BX32,CS32,DN32,EI32,FD32)</f>
        <v>0</v>
      </c>
      <c r="N32" s="292">
        <f>SUM(AI32,BD32,BY32,CT32,DO32,EJ32,FE32)</f>
        <v>30</v>
      </c>
      <c r="O32" s="292">
        <f>SUM(AJ32,BE32,BZ32,CU32,DP32,EK32,FF32)</f>
        <v>0</v>
      </c>
      <c r="P32" s="292">
        <f>SUM(AK32,BF32,CA32,CV32,DQ32,EL32,FG32)</f>
        <v>0</v>
      </c>
      <c r="Q32" s="292">
        <f>SUM(AL32,BG32,CB32,CW32,DR32,EM32,FH32)</f>
        <v>0</v>
      </c>
      <c r="R32" s="292">
        <f>SUM(AM32,BH32,CC32,CX32,DS32,EN32,FI32)</f>
        <v>0</v>
      </c>
      <c r="S32" s="292">
        <f>SUM(AN32,BI32,CD32,CY32,DT32,EO32,FJ32)</f>
        <v>0</v>
      </c>
      <c r="T32" s="292">
        <f>SUM(AO32,BJ32,CE32,CZ32,DU32,EP32,FK32)</f>
        <v>0</v>
      </c>
      <c r="U32" s="292">
        <f>SUM(AP32,BK32,CF32,DA32,DV32,EQ32,FL32)</f>
        <v>0</v>
      </c>
      <c r="V32" s="292">
        <f>SUM(AQ32,BL32,CG32,DB32,DW32,ER32,FM32)</f>
        <v>281</v>
      </c>
      <c r="W32" s="292">
        <f>SUM(AR32,BM32,CH32,DC32,DX32,ES32,FN32)</f>
        <v>0</v>
      </c>
      <c r="X32" s="292">
        <f>SUM(AS32,BN32,CI32,DD32,DY32,ET32,FO32)</f>
        <v>10</v>
      </c>
      <c r="Y32" s="292">
        <f>SUM(Z32:AS32)</f>
        <v>281</v>
      </c>
      <c r="Z32" s="292">
        <v>0</v>
      </c>
      <c r="AA32" s="292">
        <v>0</v>
      </c>
      <c r="AB32" s="292"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5" t="s">
        <v>884</v>
      </c>
      <c r="AK32" s="295" t="s">
        <v>884</v>
      </c>
      <c r="AL32" s="292">
        <v>0</v>
      </c>
      <c r="AM32" s="295" t="s">
        <v>884</v>
      </c>
      <c r="AN32" s="295" t="s">
        <v>884</v>
      </c>
      <c r="AO32" s="292">
        <v>0</v>
      </c>
      <c r="AP32" s="295" t="s">
        <v>884</v>
      </c>
      <c r="AQ32" s="292">
        <v>281</v>
      </c>
      <c r="AR32" s="295" t="s">
        <v>884</v>
      </c>
      <c r="AS32" s="292">
        <v>0</v>
      </c>
      <c r="AT32" s="292">
        <f>SUM(AU32:BN32)</f>
        <v>0</v>
      </c>
      <c r="AU32" s="292">
        <v>0</v>
      </c>
      <c r="AV32" s="292">
        <v>0</v>
      </c>
      <c r="AW32" s="292">
        <v>0</v>
      </c>
      <c r="AX32" s="292">
        <v>0</v>
      </c>
      <c r="AY32" s="292"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5" t="s">
        <v>884</v>
      </c>
      <c r="BF32" s="295" t="s">
        <v>884</v>
      </c>
      <c r="BG32" s="295" t="s">
        <v>884</v>
      </c>
      <c r="BH32" s="295" t="s">
        <v>884</v>
      </c>
      <c r="BI32" s="295" t="s">
        <v>884</v>
      </c>
      <c r="BJ32" s="295" t="s">
        <v>884</v>
      </c>
      <c r="BK32" s="295" t="s">
        <v>884</v>
      </c>
      <c r="BL32" s="295" t="s">
        <v>884</v>
      </c>
      <c r="BM32" s="295" t="s">
        <v>884</v>
      </c>
      <c r="BN32" s="292">
        <v>0</v>
      </c>
      <c r="BO32" s="292">
        <f>SUM(BP32:CI32)</f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5" t="s">
        <v>884</v>
      </c>
      <c r="CC32" s="295" t="s">
        <v>884</v>
      </c>
      <c r="CD32" s="295" t="s">
        <v>884</v>
      </c>
      <c r="CE32" s="295" t="s">
        <v>884</v>
      </c>
      <c r="CF32" s="295" t="s">
        <v>884</v>
      </c>
      <c r="CG32" s="295" t="s">
        <v>884</v>
      </c>
      <c r="CH32" s="295" t="s">
        <v>884</v>
      </c>
      <c r="CI32" s="292">
        <v>0</v>
      </c>
      <c r="CJ32" s="292">
        <f>SUM(CK32:DD32)</f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v>0</v>
      </c>
      <c r="CR32" s="292">
        <v>0</v>
      </c>
      <c r="CS32" s="292">
        <v>0</v>
      </c>
      <c r="CT32" s="292">
        <v>0</v>
      </c>
      <c r="CU32" s="292">
        <v>0</v>
      </c>
      <c r="CV32" s="292">
        <v>0</v>
      </c>
      <c r="CW32" s="295" t="s">
        <v>884</v>
      </c>
      <c r="CX32" s="295" t="s">
        <v>884</v>
      </c>
      <c r="CY32" s="295" t="s">
        <v>884</v>
      </c>
      <c r="CZ32" s="295" t="s">
        <v>884</v>
      </c>
      <c r="DA32" s="295" t="s">
        <v>884</v>
      </c>
      <c r="DB32" s="295" t="s">
        <v>884</v>
      </c>
      <c r="DC32" s="295" t="s">
        <v>884</v>
      </c>
      <c r="DD32" s="292">
        <v>0</v>
      </c>
      <c r="DE32" s="292">
        <f>SUM(DF32:DY32)</f>
        <v>0</v>
      </c>
      <c r="DF32" s="292">
        <v>0</v>
      </c>
      <c r="DG32" s="292"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v>0</v>
      </c>
      <c r="DO32" s="292">
        <v>0</v>
      </c>
      <c r="DP32" s="292">
        <v>0</v>
      </c>
      <c r="DQ32" s="292">
        <v>0</v>
      </c>
      <c r="DR32" s="295" t="s">
        <v>884</v>
      </c>
      <c r="DS32" s="295" t="s">
        <v>884</v>
      </c>
      <c r="DT32" s="292">
        <v>0</v>
      </c>
      <c r="DU32" s="295" t="s">
        <v>884</v>
      </c>
      <c r="DV32" s="295" t="s">
        <v>884</v>
      </c>
      <c r="DW32" s="295" t="s">
        <v>884</v>
      </c>
      <c r="DX32" s="295" t="s">
        <v>884</v>
      </c>
      <c r="DY32" s="292">
        <v>0</v>
      </c>
      <c r="DZ32" s="292">
        <f>SUM(EA32:ET32)</f>
        <v>0</v>
      </c>
      <c r="EA32" s="292"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v>0</v>
      </c>
      <c r="EI32" s="292">
        <v>0</v>
      </c>
      <c r="EJ32" s="292">
        <v>0</v>
      </c>
      <c r="EK32" s="295" t="s">
        <v>884</v>
      </c>
      <c r="EL32" s="295" t="s">
        <v>884</v>
      </c>
      <c r="EM32" s="295" t="s">
        <v>884</v>
      </c>
      <c r="EN32" s="292">
        <v>0</v>
      </c>
      <c r="EO32" s="292">
        <v>0</v>
      </c>
      <c r="EP32" s="295" t="s">
        <v>884</v>
      </c>
      <c r="EQ32" s="295" t="s">
        <v>884</v>
      </c>
      <c r="ER32" s="295" t="s">
        <v>884</v>
      </c>
      <c r="ES32" s="292">
        <v>0</v>
      </c>
      <c r="ET32" s="292">
        <v>0</v>
      </c>
      <c r="EU32" s="292">
        <f>SUM(EV32:FO32)</f>
        <v>422</v>
      </c>
      <c r="EV32" s="292">
        <v>61</v>
      </c>
      <c r="EW32" s="292">
        <v>1</v>
      </c>
      <c r="EX32" s="292">
        <v>0</v>
      </c>
      <c r="EY32" s="292">
        <v>119</v>
      </c>
      <c r="EZ32" s="292">
        <v>138</v>
      </c>
      <c r="FA32" s="292">
        <v>63</v>
      </c>
      <c r="FB32" s="292">
        <v>0</v>
      </c>
      <c r="FC32" s="292">
        <v>0</v>
      </c>
      <c r="FD32" s="292">
        <v>0</v>
      </c>
      <c r="FE32" s="292">
        <v>30</v>
      </c>
      <c r="FF32" s="292">
        <v>0</v>
      </c>
      <c r="FG32" s="292">
        <v>0</v>
      </c>
      <c r="FH32" s="295" t="s">
        <v>884</v>
      </c>
      <c r="FI32" s="295" t="s">
        <v>884</v>
      </c>
      <c r="FJ32" s="295" t="s">
        <v>884</v>
      </c>
      <c r="FK32" s="292">
        <v>0</v>
      </c>
      <c r="FL32" s="292">
        <v>0</v>
      </c>
      <c r="FM32" s="292">
        <v>0</v>
      </c>
      <c r="FN32" s="292">
        <v>0</v>
      </c>
      <c r="FO32" s="292">
        <v>10</v>
      </c>
    </row>
    <row r="33" spans="1:171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SUM(Y33,AT33,BO33,CJ33,DE33,DZ33,EU33)</f>
        <v>159</v>
      </c>
      <c r="E33" s="292">
        <f>SUM(Z33,AU33,BP33,CK33,DF33,EA33,EV33)</f>
        <v>0</v>
      </c>
      <c r="F33" s="292">
        <f>SUM(AA33,AV33,BQ33,CL33,DG33,EB33,EW33)</f>
        <v>0</v>
      </c>
      <c r="G33" s="292">
        <f>SUM(AB33,AW33,BR33,CM33,DH33,EC33,EX33)</f>
        <v>23</v>
      </c>
      <c r="H33" s="292">
        <f>SUM(AC33,AX33,BS33,CN33,DI33,ED33,EY33)</f>
        <v>77</v>
      </c>
      <c r="I33" s="292">
        <f>SUM(AD33,AY33,BT33,CO33,DJ33,EE33,EZ33)</f>
        <v>1</v>
      </c>
      <c r="J33" s="292">
        <f>SUM(AE33,AZ33,BU33,CP33,DK33,EF33,FA33)</f>
        <v>0</v>
      </c>
      <c r="K33" s="292">
        <f>SUM(AF33,BA33,BV33,CQ33,DL33,EG33,FB33)</f>
        <v>0</v>
      </c>
      <c r="L33" s="292">
        <f>SUM(AG33,BB33,BW33,CR33,DM33,EH33,FC33)</f>
        <v>0</v>
      </c>
      <c r="M33" s="292">
        <f>SUM(AH33,BC33,BX33,CS33,DN33,EI33,FD33)</f>
        <v>5</v>
      </c>
      <c r="N33" s="292">
        <f>SUM(AI33,BD33,BY33,CT33,DO33,EJ33,FE33)</f>
        <v>0</v>
      </c>
      <c r="O33" s="292">
        <f>SUM(AJ33,BE33,BZ33,CU33,DP33,EK33,FF33)</f>
        <v>0</v>
      </c>
      <c r="P33" s="292">
        <f>SUM(AK33,BF33,CA33,CV33,DQ33,EL33,FG33)</f>
        <v>0</v>
      </c>
      <c r="Q33" s="292">
        <f>SUM(AL33,BG33,CB33,CW33,DR33,EM33,FH33)</f>
        <v>0</v>
      </c>
      <c r="R33" s="292">
        <f>SUM(AM33,BH33,CC33,CX33,DS33,EN33,FI33)</f>
        <v>0</v>
      </c>
      <c r="S33" s="292">
        <f>SUM(AN33,BI33,CD33,CY33,DT33,EO33,FJ33)</f>
        <v>0</v>
      </c>
      <c r="T33" s="292">
        <f>SUM(AO33,BJ33,CE33,CZ33,DU33,EP33,FK33)</f>
        <v>0</v>
      </c>
      <c r="U33" s="292">
        <f>SUM(AP33,BK33,CF33,DA33,DV33,EQ33,FL33)</f>
        <v>0</v>
      </c>
      <c r="V33" s="292">
        <f>SUM(AQ33,BL33,CG33,DB33,DW33,ER33,FM33)</f>
        <v>0</v>
      </c>
      <c r="W33" s="292">
        <f>SUM(AR33,BM33,CH33,DC33,DX33,ES33,FN33)</f>
        <v>0</v>
      </c>
      <c r="X33" s="292">
        <f>SUM(AS33,BN33,CI33,DD33,DY33,ET33,FO33)</f>
        <v>53</v>
      </c>
      <c r="Y33" s="292">
        <f>SUM(Z33:AS33)</f>
        <v>0</v>
      </c>
      <c r="Z33" s="292">
        <v>0</v>
      </c>
      <c r="AA33" s="292">
        <v>0</v>
      </c>
      <c r="AB33" s="292"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5" t="s">
        <v>884</v>
      </c>
      <c r="AK33" s="295" t="s">
        <v>884</v>
      </c>
      <c r="AL33" s="292">
        <v>0</v>
      </c>
      <c r="AM33" s="295" t="s">
        <v>884</v>
      </c>
      <c r="AN33" s="295" t="s">
        <v>884</v>
      </c>
      <c r="AO33" s="292">
        <v>0</v>
      </c>
      <c r="AP33" s="295" t="s">
        <v>884</v>
      </c>
      <c r="AQ33" s="292">
        <v>0</v>
      </c>
      <c r="AR33" s="295" t="s">
        <v>884</v>
      </c>
      <c r="AS33" s="292">
        <v>0</v>
      </c>
      <c r="AT33" s="292">
        <f>SUM(AU33:BN33)</f>
        <v>24</v>
      </c>
      <c r="AU33" s="292">
        <v>0</v>
      </c>
      <c r="AV33" s="292">
        <v>0</v>
      </c>
      <c r="AW33" s="292">
        <v>23</v>
      </c>
      <c r="AX33" s="292">
        <v>0</v>
      </c>
      <c r="AY33" s="292">
        <v>0</v>
      </c>
      <c r="AZ33" s="292">
        <v>0</v>
      </c>
      <c r="BA33" s="292">
        <v>0</v>
      </c>
      <c r="BB33" s="292">
        <v>0</v>
      </c>
      <c r="BC33" s="292">
        <v>1</v>
      </c>
      <c r="BD33" s="292">
        <v>0</v>
      </c>
      <c r="BE33" s="295" t="s">
        <v>884</v>
      </c>
      <c r="BF33" s="295" t="s">
        <v>884</v>
      </c>
      <c r="BG33" s="295" t="s">
        <v>884</v>
      </c>
      <c r="BH33" s="295" t="s">
        <v>884</v>
      </c>
      <c r="BI33" s="295" t="s">
        <v>884</v>
      </c>
      <c r="BJ33" s="295" t="s">
        <v>884</v>
      </c>
      <c r="BK33" s="295" t="s">
        <v>884</v>
      </c>
      <c r="BL33" s="295" t="s">
        <v>884</v>
      </c>
      <c r="BM33" s="295" t="s">
        <v>884</v>
      </c>
      <c r="BN33" s="292">
        <v>0</v>
      </c>
      <c r="BO33" s="292">
        <f>SUM(BP33:CI33)</f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5" t="s">
        <v>884</v>
      </c>
      <c r="CC33" s="295" t="s">
        <v>884</v>
      </c>
      <c r="CD33" s="295" t="s">
        <v>884</v>
      </c>
      <c r="CE33" s="295" t="s">
        <v>884</v>
      </c>
      <c r="CF33" s="295" t="s">
        <v>884</v>
      </c>
      <c r="CG33" s="295" t="s">
        <v>884</v>
      </c>
      <c r="CH33" s="295" t="s">
        <v>884</v>
      </c>
      <c r="CI33" s="292">
        <v>0</v>
      </c>
      <c r="CJ33" s="292">
        <f>SUM(CK33:DD33)</f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v>0</v>
      </c>
      <c r="CR33" s="292">
        <v>0</v>
      </c>
      <c r="CS33" s="292">
        <v>0</v>
      </c>
      <c r="CT33" s="292">
        <v>0</v>
      </c>
      <c r="CU33" s="292">
        <v>0</v>
      </c>
      <c r="CV33" s="292">
        <v>0</v>
      </c>
      <c r="CW33" s="295" t="s">
        <v>884</v>
      </c>
      <c r="CX33" s="295" t="s">
        <v>884</v>
      </c>
      <c r="CY33" s="295" t="s">
        <v>884</v>
      </c>
      <c r="CZ33" s="295" t="s">
        <v>884</v>
      </c>
      <c r="DA33" s="295" t="s">
        <v>884</v>
      </c>
      <c r="DB33" s="295" t="s">
        <v>884</v>
      </c>
      <c r="DC33" s="295" t="s">
        <v>884</v>
      </c>
      <c r="DD33" s="292">
        <v>0</v>
      </c>
      <c r="DE33" s="292">
        <f>SUM(DF33:DY33)</f>
        <v>0</v>
      </c>
      <c r="DF33" s="292">
        <v>0</v>
      </c>
      <c r="DG33" s="292"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v>0</v>
      </c>
      <c r="DO33" s="292">
        <v>0</v>
      </c>
      <c r="DP33" s="292">
        <v>0</v>
      </c>
      <c r="DQ33" s="292">
        <v>0</v>
      </c>
      <c r="DR33" s="295" t="s">
        <v>884</v>
      </c>
      <c r="DS33" s="295" t="s">
        <v>884</v>
      </c>
      <c r="DT33" s="292">
        <v>0</v>
      </c>
      <c r="DU33" s="295" t="s">
        <v>884</v>
      </c>
      <c r="DV33" s="295" t="s">
        <v>884</v>
      </c>
      <c r="DW33" s="295" t="s">
        <v>884</v>
      </c>
      <c r="DX33" s="295" t="s">
        <v>884</v>
      </c>
      <c r="DY33" s="292">
        <v>0</v>
      </c>
      <c r="DZ33" s="292">
        <f>SUM(EA33:ET33)</f>
        <v>0</v>
      </c>
      <c r="EA33" s="292"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v>0</v>
      </c>
      <c r="EI33" s="292">
        <v>0</v>
      </c>
      <c r="EJ33" s="292">
        <v>0</v>
      </c>
      <c r="EK33" s="295" t="s">
        <v>884</v>
      </c>
      <c r="EL33" s="295" t="s">
        <v>884</v>
      </c>
      <c r="EM33" s="295" t="s">
        <v>884</v>
      </c>
      <c r="EN33" s="292">
        <v>0</v>
      </c>
      <c r="EO33" s="292">
        <v>0</v>
      </c>
      <c r="EP33" s="295" t="s">
        <v>884</v>
      </c>
      <c r="EQ33" s="295" t="s">
        <v>884</v>
      </c>
      <c r="ER33" s="295" t="s">
        <v>884</v>
      </c>
      <c r="ES33" s="292">
        <v>0</v>
      </c>
      <c r="ET33" s="292">
        <v>0</v>
      </c>
      <c r="EU33" s="292">
        <f>SUM(EV33:FO33)</f>
        <v>135</v>
      </c>
      <c r="EV33" s="292">
        <v>0</v>
      </c>
      <c r="EW33" s="292">
        <v>0</v>
      </c>
      <c r="EX33" s="292">
        <v>0</v>
      </c>
      <c r="EY33" s="292">
        <v>77</v>
      </c>
      <c r="EZ33" s="292">
        <v>1</v>
      </c>
      <c r="FA33" s="292">
        <v>0</v>
      </c>
      <c r="FB33" s="292">
        <v>0</v>
      </c>
      <c r="FC33" s="292">
        <v>0</v>
      </c>
      <c r="FD33" s="292">
        <v>4</v>
      </c>
      <c r="FE33" s="292">
        <v>0</v>
      </c>
      <c r="FF33" s="292">
        <v>0</v>
      </c>
      <c r="FG33" s="292">
        <v>0</v>
      </c>
      <c r="FH33" s="295" t="s">
        <v>884</v>
      </c>
      <c r="FI33" s="295" t="s">
        <v>884</v>
      </c>
      <c r="FJ33" s="295" t="s">
        <v>884</v>
      </c>
      <c r="FK33" s="292">
        <v>0</v>
      </c>
      <c r="FL33" s="292">
        <v>0</v>
      </c>
      <c r="FM33" s="292">
        <v>0</v>
      </c>
      <c r="FN33" s="292">
        <v>0</v>
      </c>
      <c r="FO33" s="292">
        <v>53</v>
      </c>
    </row>
    <row r="34" spans="1:171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SUM(Y34,AT34,BO34,CJ34,DE34,DZ34,EU34)</f>
        <v>404</v>
      </c>
      <c r="E34" s="292">
        <f>SUM(Z34,AU34,BP34,CK34,DF34,EA34,EV34)</f>
        <v>60</v>
      </c>
      <c r="F34" s="292">
        <f>SUM(AA34,AV34,BQ34,CL34,DG34,EB34,EW34)</f>
        <v>6</v>
      </c>
      <c r="G34" s="292">
        <f>SUM(AB34,AW34,BR34,CM34,DH34,EC34,EX34)</f>
        <v>0</v>
      </c>
      <c r="H34" s="292">
        <f>SUM(AC34,AX34,BS34,CN34,DI34,ED34,EY34)</f>
        <v>137</v>
      </c>
      <c r="I34" s="292">
        <f>SUM(AD34,AY34,BT34,CO34,DJ34,EE34,EZ34)</f>
        <v>113</v>
      </c>
      <c r="J34" s="292">
        <f>SUM(AE34,AZ34,BU34,CP34,DK34,EF34,FA34)</f>
        <v>64</v>
      </c>
      <c r="K34" s="292">
        <f>SUM(AF34,BA34,BV34,CQ34,DL34,EG34,FB34)</f>
        <v>0</v>
      </c>
      <c r="L34" s="292">
        <f>SUM(AG34,BB34,BW34,CR34,DM34,EH34,FC34)</f>
        <v>0</v>
      </c>
      <c r="M34" s="292">
        <f>SUM(AH34,BC34,BX34,CS34,DN34,EI34,FD34)</f>
        <v>4</v>
      </c>
      <c r="N34" s="292">
        <f>SUM(AI34,BD34,BY34,CT34,DO34,EJ34,FE34)</f>
        <v>20</v>
      </c>
      <c r="O34" s="292">
        <f>SUM(AJ34,BE34,BZ34,CU34,DP34,EK34,FF34)</f>
        <v>0</v>
      </c>
      <c r="P34" s="292">
        <f>SUM(AK34,BF34,CA34,CV34,DQ34,EL34,FG34)</f>
        <v>0</v>
      </c>
      <c r="Q34" s="292">
        <f>SUM(AL34,BG34,CB34,CW34,DR34,EM34,FH34)</f>
        <v>0</v>
      </c>
      <c r="R34" s="292">
        <f>SUM(AM34,BH34,CC34,CX34,DS34,EN34,FI34)</f>
        <v>0</v>
      </c>
      <c r="S34" s="292">
        <f>SUM(AN34,BI34,CD34,CY34,DT34,EO34,FJ34)</f>
        <v>0</v>
      </c>
      <c r="T34" s="292">
        <f>SUM(AO34,BJ34,CE34,CZ34,DU34,EP34,FK34)</f>
        <v>0</v>
      </c>
      <c r="U34" s="292">
        <f>SUM(AP34,BK34,CF34,DA34,DV34,EQ34,FL34)</f>
        <v>0</v>
      </c>
      <c r="V34" s="292">
        <f>SUM(AQ34,BL34,CG34,DB34,DW34,ER34,FM34)</f>
        <v>0</v>
      </c>
      <c r="W34" s="292">
        <f>SUM(AR34,BM34,CH34,DC34,DX34,ES34,FN34)</f>
        <v>0</v>
      </c>
      <c r="X34" s="292">
        <f>SUM(AS34,BN34,CI34,DD34,DY34,ET34,FO34)</f>
        <v>0</v>
      </c>
      <c r="Y34" s="292">
        <f>SUM(Z34:AS34)</f>
        <v>0</v>
      </c>
      <c r="Z34" s="292">
        <v>0</v>
      </c>
      <c r="AA34" s="292">
        <v>0</v>
      </c>
      <c r="AB34" s="292"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95" t="s">
        <v>884</v>
      </c>
      <c r="AK34" s="295" t="s">
        <v>884</v>
      </c>
      <c r="AL34" s="292">
        <v>0</v>
      </c>
      <c r="AM34" s="295" t="s">
        <v>884</v>
      </c>
      <c r="AN34" s="295" t="s">
        <v>884</v>
      </c>
      <c r="AO34" s="292">
        <v>0</v>
      </c>
      <c r="AP34" s="295" t="s">
        <v>884</v>
      </c>
      <c r="AQ34" s="292">
        <v>0</v>
      </c>
      <c r="AR34" s="295" t="s">
        <v>884</v>
      </c>
      <c r="AS34" s="292">
        <v>0</v>
      </c>
      <c r="AT34" s="292">
        <f>SUM(AU34:BN34)</f>
        <v>19</v>
      </c>
      <c r="AU34" s="292">
        <v>0</v>
      </c>
      <c r="AV34" s="292">
        <v>0</v>
      </c>
      <c r="AW34" s="292">
        <v>0</v>
      </c>
      <c r="AX34" s="292">
        <v>18</v>
      </c>
      <c r="AY34" s="292">
        <v>0</v>
      </c>
      <c r="AZ34" s="292">
        <v>0</v>
      </c>
      <c r="BA34" s="292">
        <v>0</v>
      </c>
      <c r="BB34" s="292">
        <v>0</v>
      </c>
      <c r="BC34" s="292">
        <v>1</v>
      </c>
      <c r="BD34" s="292">
        <v>0</v>
      </c>
      <c r="BE34" s="295" t="s">
        <v>884</v>
      </c>
      <c r="BF34" s="295" t="s">
        <v>884</v>
      </c>
      <c r="BG34" s="295" t="s">
        <v>884</v>
      </c>
      <c r="BH34" s="295" t="s">
        <v>884</v>
      </c>
      <c r="BI34" s="295" t="s">
        <v>884</v>
      </c>
      <c r="BJ34" s="295" t="s">
        <v>884</v>
      </c>
      <c r="BK34" s="295" t="s">
        <v>884</v>
      </c>
      <c r="BL34" s="295" t="s">
        <v>884</v>
      </c>
      <c r="BM34" s="295" t="s">
        <v>884</v>
      </c>
      <c r="BN34" s="292">
        <v>0</v>
      </c>
      <c r="BO34" s="292">
        <f>SUM(BP34:CI34)</f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5" t="s">
        <v>884</v>
      </c>
      <c r="CC34" s="295" t="s">
        <v>884</v>
      </c>
      <c r="CD34" s="295" t="s">
        <v>884</v>
      </c>
      <c r="CE34" s="295" t="s">
        <v>884</v>
      </c>
      <c r="CF34" s="295" t="s">
        <v>884</v>
      </c>
      <c r="CG34" s="295" t="s">
        <v>884</v>
      </c>
      <c r="CH34" s="295" t="s">
        <v>884</v>
      </c>
      <c r="CI34" s="292">
        <v>0</v>
      </c>
      <c r="CJ34" s="292">
        <f>SUM(CK34:DD34)</f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v>0</v>
      </c>
      <c r="CR34" s="292">
        <v>0</v>
      </c>
      <c r="CS34" s="292">
        <v>0</v>
      </c>
      <c r="CT34" s="292">
        <v>0</v>
      </c>
      <c r="CU34" s="292">
        <v>0</v>
      </c>
      <c r="CV34" s="292">
        <v>0</v>
      </c>
      <c r="CW34" s="295" t="s">
        <v>884</v>
      </c>
      <c r="CX34" s="295" t="s">
        <v>884</v>
      </c>
      <c r="CY34" s="295" t="s">
        <v>884</v>
      </c>
      <c r="CZ34" s="295" t="s">
        <v>884</v>
      </c>
      <c r="DA34" s="295" t="s">
        <v>884</v>
      </c>
      <c r="DB34" s="295" t="s">
        <v>884</v>
      </c>
      <c r="DC34" s="295" t="s">
        <v>884</v>
      </c>
      <c r="DD34" s="292">
        <v>0</v>
      </c>
      <c r="DE34" s="292">
        <f>SUM(DF34:DY34)</f>
        <v>0</v>
      </c>
      <c r="DF34" s="292">
        <v>0</v>
      </c>
      <c r="DG34" s="292"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v>0</v>
      </c>
      <c r="DO34" s="292">
        <v>0</v>
      </c>
      <c r="DP34" s="292">
        <v>0</v>
      </c>
      <c r="DQ34" s="292">
        <v>0</v>
      </c>
      <c r="DR34" s="295" t="s">
        <v>884</v>
      </c>
      <c r="DS34" s="295" t="s">
        <v>884</v>
      </c>
      <c r="DT34" s="292">
        <v>0</v>
      </c>
      <c r="DU34" s="295" t="s">
        <v>884</v>
      </c>
      <c r="DV34" s="295" t="s">
        <v>884</v>
      </c>
      <c r="DW34" s="295" t="s">
        <v>884</v>
      </c>
      <c r="DX34" s="295" t="s">
        <v>884</v>
      </c>
      <c r="DY34" s="292">
        <v>0</v>
      </c>
      <c r="DZ34" s="292">
        <f>SUM(EA34:ET34)</f>
        <v>0</v>
      </c>
      <c r="EA34" s="292">
        <v>0</v>
      </c>
      <c r="EB34" s="292">
        <v>0</v>
      </c>
      <c r="EC34" s="292">
        <v>0</v>
      </c>
      <c r="ED34" s="292">
        <v>0</v>
      </c>
      <c r="EE34" s="292">
        <v>0</v>
      </c>
      <c r="EF34" s="292">
        <v>0</v>
      </c>
      <c r="EG34" s="292">
        <v>0</v>
      </c>
      <c r="EH34" s="292">
        <v>0</v>
      </c>
      <c r="EI34" s="292">
        <v>0</v>
      </c>
      <c r="EJ34" s="292">
        <v>0</v>
      </c>
      <c r="EK34" s="295" t="s">
        <v>884</v>
      </c>
      <c r="EL34" s="295" t="s">
        <v>884</v>
      </c>
      <c r="EM34" s="295" t="s">
        <v>884</v>
      </c>
      <c r="EN34" s="292">
        <v>0</v>
      </c>
      <c r="EO34" s="292">
        <v>0</v>
      </c>
      <c r="EP34" s="295" t="s">
        <v>884</v>
      </c>
      <c r="EQ34" s="295" t="s">
        <v>884</v>
      </c>
      <c r="ER34" s="295" t="s">
        <v>884</v>
      </c>
      <c r="ES34" s="292">
        <v>0</v>
      </c>
      <c r="ET34" s="292">
        <v>0</v>
      </c>
      <c r="EU34" s="292">
        <f>SUM(EV34:FO34)</f>
        <v>385</v>
      </c>
      <c r="EV34" s="292">
        <v>60</v>
      </c>
      <c r="EW34" s="292">
        <v>6</v>
      </c>
      <c r="EX34" s="292">
        <v>0</v>
      </c>
      <c r="EY34" s="292">
        <v>119</v>
      </c>
      <c r="EZ34" s="292">
        <v>113</v>
      </c>
      <c r="FA34" s="292">
        <v>64</v>
      </c>
      <c r="FB34" s="292">
        <v>0</v>
      </c>
      <c r="FC34" s="292">
        <v>0</v>
      </c>
      <c r="FD34" s="292">
        <v>3</v>
      </c>
      <c r="FE34" s="292">
        <v>20</v>
      </c>
      <c r="FF34" s="292">
        <v>0</v>
      </c>
      <c r="FG34" s="292">
        <v>0</v>
      </c>
      <c r="FH34" s="295" t="s">
        <v>884</v>
      </c>
      <c r="FI34" s="295" t="s">
        <v>884</v>
      </c>
      <c r="FJ34" s="295" t="s">
        <v>884</v>
      </c>
      <c r="FK34" s="292">
        <v>0</v>
      </c>
      <c r="FL34" s="292">
        <v>0</v>
      </c>
      <c r="FM34" s="292">
        <v>0</v>
      </c>
      <c r="FN34" s="292">
        <v>0</v>
      </c>
      <c r="FO34" s="292">
        <v>0</v>
      </c>
    </row>
    <row r="35" spans="1:171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SUM(Y35,AT35,BO35,CJ35,DE35,DZ35,EU35)</f>
        <v>1540</v>
      </c>
      <c r="E35" s="292">
        <f>SUM(Z35,AU35,BP35,CK35,DF35,EA35,EV35)</f>
        <v>0</v>
      </c>
      <c r="F35" s="292">
        <f>SUM(AA35,AV35,BQ35,CL35,DG35,EB35,EW35)</f>
        <v>0</v>
      </c>
      <c r="G35" s="292">
        <f>SUM(AB35,AW35,BR35,CM35,DH35,EC35,EX35)</f>
        <v>0</v>
      </c>
      <c r="H35" s="292">
        <f>SUM(AC35,AX35,BS35,CN35,DI35,ED35,EY35)</f>
        <v>145</v>
      </c>
      <c r="I35" s="292">
        <f>SUM(AD35,AY35,BT35,CO35,DJ35,EE35,EZ35)</f>
        <v>240</v>
      </c>
      <c r="J35" s="292">
        <f>SUM(AE35,AZ35,BU35,CP35,DK35,EF35,FA35)</f>
        <v>104</v>
      </c>
      <c r="K35" s="292">
        <f>SUM(AF35,BA35,BV35,CQ35,DL35,EG35,FB35)</f>
        <v>0</v>
      </c>
      <c r="L35" s="292">
        <f>SUM(AG35,BB35,BW35,CR35,DM35,EH35,FC35)</f>
        <v>0</v>
      </c>
      <c r="M35" s="292">
        <f>SUM(AH35,BC35,BX35,CS35,DN35,EI35,FD35)</f>
        <v>0</v>
      </c>
      <c r="N35" s="292">
        <f>SUM(AI35,BD35,BY35,CT35,DO35,EJ35,FE35)</f>
        <v>0</v>
      </c>
      <c r="O35" s="292">
        <f>SUM(AJ35,BE35,BZ35,CU35,DP35,EK35,FF35)</f>
        <v>29</v>
      </c>
      <c r="P35" s="292">
        <f>SUM(AK35,BF35,CA35,CV35,DQ35,EL35,FG35)</f>
        <v>241</v>
      </c>
      <c r="Q35" s="292">
        <f>SUM(AL35,BG35,CB35,CW35,DR35,EM35,FH35)</f>
        <v>228</v>
      </c>
      <c r="R35" s="292">
        <f>SUM(AM35,BH35,CC35,CX35,DS35,EN35,FI35)</f>
        <v>0</v>
      </c>
      <c r="S35" s="292">
        <f>SUM(AN35,BI35,CD35,CY35,DT35,EO35,FJ35)</f>
        <v>0</v>
      </c>
      <c r="T35" s="292">
        <f>SUM(AO35,BJ35,CE35,CZ35,DU35,EP35,FK35)</f>
        <v>0</v>
      </c>
      <c r="U35" s="292">
        <f>SUM(AP35,BK35,CF35,DA35,DV35,EQ35,FL35)</f>
        <v>0</v>
      </c>
      <c r="V35" s="292">
        <f>SUM(AQ35,BL35,CG35,DB35,DW35,ER35,FM35)</f>
        <v>0</v>
      </c>
      <c r="W35" s="292">
        <f>SUM(AR35,BM35,CH35,DC35,DX35,ES35,FN35)</f>
        <v>26</v>
      </c>
      <c r="X35" s="292">
        <f>SUM(AS35,BN35,CI35,DD35,DY35,ET35,FO35)</f>
        <v>527</v>
      </c>
      <c r="Y35" s="292">
        <f>SUM(Z35:AS35)</f>
        <v>278</v>
      </c>
      <c r="Z35" s="292">
        <v>0</v>
      </c>
      <c r="AA35" s="292">
        <v>0</v>
      </c>
      <c r="AB35" s="292">
        <v>0</v>
      </c>
      <c r="AC35" s="292">
        <v>50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v>0</v>
      </c>
      <c r="AJ35" s="295" t="s">
        <v>884</v>
      </c>
      <c r="AK35" s="295" t="s">
        <v>884</v>
      </c>
      <c r="AL35" s="292">
        <v>228</v>
      </c>
      <c r="AM35" s="295" t="s">
        <v>884</v>
      </c>
      <c r="AN35" s="295" t="s">
        <v>884</v>
      </c>
      <c r="AO35" s="292">
        <v>0</v>
      </c>
      <c r="AP35" s="295" t="s">
        <v>884</v>
      </c>
      <c r="AQ35" s="292">
        <v>0</v>
      </c>
      <c r="AR35" s="295" t="s">
        <v>884</v>
      </c>
      <c r="AS35" s="292">
        <v>0</v>
      </c>
      <c r="AT35" s="292">
        <f>SUM(AU35:BN35)</f>
        <v>95</v>
      </c>
      <c r="AU35" s="292">
        <v>0</v>
      </c>
      <c r="AV35" s="292">
        <v>0</v>
      </c>
      <c r="AW35" s="292">
        <v>0</v>
      </c>
      <c r="AX35" s="292">
        <v>95</v>
      </c>
      <c r="AY35" s="292"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5" t="s">
        <v>884</v>
      </c>
      <c r="BF35" s="295" t="s">
        <v>884</v>
      </c>
      <c r="BG35" s="295" t="s">
        <v>884</v>
      </c>
      <c r="BH35" s="295" t="s">
        <v>884</v>
      </c>
      <c r="BI35" s="295" t="s">
        <v>884</v>
      </c>
      <c r="BJ35" s="295" t="s">
        <v>884</v>
      </c>
      <c r="BK35" s="295" t="s">
        <v>884</v>
      </c>
      <c r="BL35" s="295" t="s">
        <v>884</v>
      </c>
      <c r="BM35" s="295" t="s">
        <v>884</v>
      </c>
      <c r="BN35" s="292">
        <v>0</v>
      </c>
      <c r="BO35" s="292">
        <f>SUM(BP35:CI35)</f>
        <v>556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29</v>
      </c>
      <c r="CA35" s="292">
        <v>0</v>
      </c>
      <c r="CB35" s="295" t="s">
        <v>884</v>
      </c>
      <c r="CC35" s="295" t="s">
        <v>884</v>
      </c>
      <c r="CD35" s="295" t="s">
        <v>884</v>
      </c>
      <c r="CE35" s="295" t="s">
        <v>884</v>
      </c>
      <c r="CF35" s="295" t="s">
        <v>884</v>
      </c>
      <c r="CG35" s="295" t="s">
        <v>884</v>
      </c>
      <c r="CH35" s="295" t="s">
        <v>884</v>
      </c>
      <c r="CI35" s="292">
        <v>527</v>
      </c>
      <c r="CJ35" s="292">
        <f>SUM(CK35:DD35)</f>
        <v>241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v>0</v>
      </c>
      <c r="CR35" s="292">
        <v>0</v>
      </c>
      <c r="CS35" s="292">
        <v>0</v>
      </c>
      <c r="CT35" s="292">
        <v>0</v>
      </c>
      <c r="CU35" s="292">
        <v>0</v>
      </c>
      <c r="CV35" s="292">
        <v>241</v>
      </c>
      <c r="CW35" s="295" t="s">
        <v>884</v>
      </c>
      <c r="CX35" s="295" t="s">
        <v>884</v>
      </c>
      <c r="CY35" s="295" t="s">
        <v>884</v>
      </c>
      <c r="CZ35" s="295" t="s">
        <v>884</v>
      </c>
      <c r="DA35" s="295" t="s">
        <v>884</v>
      </c>
      <c r="DB35" s="295" t="s">
        <v>884</v>
      </c>
      <c r="DC35" s="295" t="s">
        <v>884</v>
      </c>
      <c r="DD35" s="292">
        <v>0</v>
      </c>
      <c r="DE35" s="292">
        <f>SUM(DF35:DY35)</f>
        <v>0</v>
      </c>
      <c r="DF35" s="292">
        <v>0</v>
      </c>
      <c r="DG35" s="292"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v>0</v>
      </c>
      <c r="DO35" s="292">
        <v>0</v>
      </c>
      <c r="DP35" s="292">
        <v>0</v>
      </c>
      <c r="DQ35" s="292">
        <v>0</v>
      </c>
      <c r="DR35" s="295" t="s">
        <v>884</v>
      </c>
      <c r="DS35" s="295" t="s">
        <v>884</v>
      </c>
      <c r="DT35" s="292">
        <v>0</v>
      </c>
      <c r="DU35" s="295" t="s">
        <v>884</v>
      </c>
      <c r="DV35" s="295" t="s">
        <v>884</v>
      </c>
      <c r="DW35" s="295" t="s">
        <v>884</v>
      </c>
      <c r="DX35" s="295" t="s">
        <v>884</v>
      </c>
      <c r="DY35" s="292">
        <v>0</v>
      </c>
      <c r="DZ35" s="292">
        <f>SUM(EA35:ET35)</f>
        <v>0</v>
      </c>
      <c r="EA35" s="292"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v>0</v>
      </c>
      <c r="EI35" s="292">
        <v>0</v>
      </c>
      <c r="EJ35" s="292">
        <v>0</v>
      </c>
      <c r="EK35" s="295" t="s">
        <v>884</v>
      </c>
      <c r="EL35" s="295" t="s">
        <v>884</v>
      </c>
      <c r="EM35" s="295" t="s">
        <v>884</v>
      </c>
      <c r="EN35" s="292">
        <v>0</v>
      </c>
      <c r="EO35" s="292">
        <v>0</v>
      </c>
      <c r="EP35" s="295" t="s">
        <v>884</v>
      </c>
      <c r="EQ35" s="295" t="s">
        <v>884</v>
      </c>
      <c r="ER35" s="295" t="s">
        <v>884</v>
      </c>
      <c r="ES35" s="292">
        <v>0</v>
      </c>
      <c r="ET35" s="292">
        <v>0</v>
      </c>
      <c r="EU35" s="292">
        <f>SUM(EV35:FO35)</f>
        <v>370</v>
      </c>
      <c r="EV35" s="292">
        <v>0</v>
      </c>
      <c r="EW35" s="292">
        <v>0</v>
      </c>
      <c r="EX35" s="292">
        <v>0</v>
      </c>
      <c r="EY35" s="292">
        <v>0</v>
      </c>
      <c r="EZ35" s="292">
        <v>240</v>
      </c>
      <c r="FA35" s="292">
        <v>104</v>
      </c>
      <c r="FB35" s="292">
        <v>0</v>
      </c>
      <c r="FC35" s="292">
        <v>0</v>
      </c>
      <c r="FD35" s="292">
        <v>0</v>
      </c>
      <c r="FE35" s="292">
        <v>0</v>
      </c>
      <c r="FF35" s="292">
        <v>0</v>
      </c>
      <c r="FG35" s="292">
        <v>0</v>
      </c>
      <c r="FH35" s="295" t="s">
        <v>884</v>
      </c>
      <c r="FI35" s="295" t="s">
        <v>884</v>
      </c>
      <c r="FJ35" s="295" t="s">
        <v>884</v>
      </c>
      <c r="FK35" s="292">
        <v>0</v>
      </c>
      <c r="FL35" s="292">
        <v>0</v>
      </c>
      <c r="FM35" s="292">
        <v>0</v>
      </c>
      <c r="FN35" s="292">
        <v>26</v>
      </c>
      <c r="FO35" s="292">
        <v>0</v>
      </c>
    </row>
    <row r="36" spans="1:171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SUM(Y36,AT36,BO36,CJ36,DE36,DZ36,EU36)</f>
        <v>0</v>
      </c>
      <c r="E36" s="292">
        <f>SUM(Z36,AU36,BP36,CK36,DF36,EA36,EV36)</f>
        <v>0</v>
      </c>
      <c r="F36" s="292">
        <f>SUM(AA36,AV36,BQ36,CL36,DG36,EB36,EW36)</f>
        <v>0</v>
      </c>
      <c r="G36" s="292">
        <f>SUM(AB36,AW36,BR36,CM36,DH36,EC36,EX36)</f>
        <v>0</v>
      </c>
      <c r="H36" s="292">
        <f>SUM(AC36,AX36,BS36,CN36,DI36,ED36,EY36)</f>
        <v>0</v>
      </c>
      <c r="I36" s="292">
        <f>SUM(AD36,AY36,BT36,CO36,DJ36,EE36,EZ36)</f>
        <v>0</v>
      </c>
      <c r="J36" s="292">
        <f>SUM(AE36,AZ36,BU36,CP36,DK36,EF36,FA36)</f>
        <v>0</v>
      </c>
      <c r="K36" s="292">
        <f>SUM(AF36,BA36,BV36,CQ36,DL36,EG36,FB36)</f>
        <v>0</v>
      </c>
      <c r="L36" s="292">
        <f>SUM(AG36,BB36,BW36,CR36,DM36,EH36,FC36)</f>
        <v>0</v>
      </c>
      <c r="M36" s="292">
        <f>SUM(AH36,BC36,BX36,CS36,DN36,EI36,FD36)</f>
        <v>0</v>
      </c>
      <c r="N36" s="292">
        <f>SUM(AI36,BD36,BY36,CT36,DO36,EJ36,FE36)</f>
        <v>0</v>
      </c>
      <c r="O36" s="292">
        <f>SUM(AJ36,BE36,BZ36,CU36,DP36,EK36,FF36)</f>
        <v>0</v>
      </c>
      <c r="P36" s="292">
        <f>SUM(AK36,BF36,CA36,CV36,DQ36,EL36,FG36)</f>
        <v>0</v>
      </c>
      <c r="Q36" s="292">
        <f>SUM(AL36,BG36,CB36,CW36,DR36,EM36,FH36)</f>
        <v>0</v>
      </c>
      <c r="R36" s="292">
        <f>SUM(AM36,BH36,CC36,CX36,DS36,EN36,FI36)</f>
        <v>0</v>
      </c>
      <c r="S36" s="292">
        <f>SUM(AN36,BI36,CD36,CY36,DT36,EO36,FJ36)</f>
        <v>0</v>
      </c>
      <c r="T36" s="292">
        <f>SUM(AO36,BJ36,CE36,CZ36,DU36,EP36,FK36)</f>
        <v>0</v>
      </c>
      <c r="U36" s="292">
        <f>SUM(AP36,BK36,CF36,DA36,DV36,EQ36,FL36)</f>
        <v>0</v>
      </c>
      <c r="V36" s="292">
        <f>SUM(AQ36,BL36,CG36,DB36,DW36,ER36,FM36)</f>
        <v>0</v>
      </c>
      <c r="W36" s="292">
        <f>SUM(AR36,BM36,CH36,DC36,DX36,ES36,FN36)</f>
        <v>0</v>
      </c>
      <c r="X36" s="292">
        <f>SUM(AS36,BN36,CI36,DD36,DY36,ET36,FO36)</f>
        <v>0</v>
      </c>
      <c r="Y36" s="292">
        <f>SUM(Z36:AS36)</f>
        <v>0</v>
      </c>
      <c r="Z36" s="292">
        <v>0</v>
      </c>
      <c r="AA36" s="292">
        <v>0</v>
      </c>
      <c r="AB36" s="292"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v>0</v>
      </c>
      <c r="AJ36" s="295" t="s">
        <v>884</v>
      </c>
      <c r="AK36" s="295" t="s">
        <v>884</v>
      </c>
      <c r="AL36" s="292">
        <v>0</v>
      </c>
      <c r="AM36" s="295" t="s">
        <v>884</v>
      </c>
      <c r="AN36" s="295" t="s">
        <v>884</v>
      </c>
      <c r="AO36" s="292">
        <v>0</v>
      </c>
      <c r="AP36" s="295" t="s">
        <v>884</v>
      </c>
      <c r="AQ36" s="292">
        <v>0</v>
      </c>
      <c r="AR36" s="295" t="s">
        <v>884</v>
      </c>
      <c r="AS36" s="292">
        <v>0</v>
      </c>
      <c r="AT36" s="292">
        <f>SUM(AU36:BN36)</f>
        <v>0</v>
      </c>
      <c r="AU36" s="292">
        <v>0</v>
      </c>
      <c r="AV36" s="292">
        <v>0</v>
      </c>
      <c r="AW36" s="292">
        <v>0</v>
      </c>
      <c r="AX36" s="292">
        <v>0</v>
      </c>
      <c r="AY36" s="292">
        <v>0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5" t="s">
        <v>884</v>
      </c>
      <c r="BF36" s="295" t="s">
        <v>884</v>
      </c>
      <c r="BG36" s="295" t="s">
        <v>884</v>
      </c>
      <c r="BH36" s="295" t="s">
        <v>884</v>
      </c>
      <c r="BI36" s="295" t="s">
        <v>884</v>
      </c>
      <c r="BJ36" s="295" t="s">
        <v>884</v>
      </c>
      <c r="BK36" s="295" t="s">
        <v>884</v>
      </c>
      <c r="BL36" s="295" t="s">
        <v>884</v>
      </c>
      <c r="BM36" s="295" t="s">
        <v>884</v>
      </c>
      <c r="BN36" s="292">
        <v>0</v>
      </c>
      <c r="BO36" s="292">
        <f>SUM(BP36:CI36)</f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5" t="s">
        <v>884</v>
      </c>
      <c r="CC36" s="295" t="s">
        <v>884</v>
      </c>
      <c r="CD36" s="295" t="s">
        <v>884</v>
      </c>
      <c r="CE36" s="295" t="s">
        <v>884</v>
      </c>
      <c r="CF36" s="295" t="s">
        <v>884</v>
      </c>
      <c r="CG36" s="295" t="s">
        <v>884</v>
      </c>
      <c r="CH36" s="295" t="s">
        <v>884</v>
      </c>
      <c r="CI36" s="292">
        <v>0</v>
      </c>
      <c r="CJ36" s="292">
        <f>SUM(CK36:DD36)</f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v>0</v>
      </c>
      <c r="CR36" s="292">
        <v>0</v>
      </c>
      <c r="CS36" s="292">
        <v>0</v>
      </c>
      <c r="CT36" s="292">
        <v>0</v>
      </c>
      <c r="CU36" s="292">
        <v>0</v>
      </c>
      <c r="CV36" s="292">
        <v>0</v>
      </c>
      <c r="CW36" s="295" t="s">
        <v>884</v>
      </c>
      <c r="CX36" s="295" t="s">
        <v>884</v>
      </c>
      <c r="CY36" s="295" t="s">
        <v>884</v>
      </c>
      <c r="CZ36" s="295" t="s">
        <v>884</v>
      </c>
      <c r="DA36" s="295" t="s">
        <v>884</v>
      </c>
      <c r="DB36" s="295" t="s">
        <v>884</v>
      </c>
      <c r="DC36" s="295" t="s">
        <v>884</v>
      </c>
      <c r="DD36" s="292">
        <v>0</v>
      </c>
      <c r="DE36" s="292">
        <f>SUM(DF36:DY36)</f>
        <v>0</v>
      </c>
      <c r="DF36" s="292">
        <v>0</v>
      </c>
      <c r="DG36" s="292"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v>0</v>
      </c>
      <c r="DO36" s="292">
        <v>0</v>
      </c>
      <c r="DP36" s="292">
        <v>0</v>
      </c>
      <c r="DQ36" s="292">
        <v>0</v>
      </c>
      <c r="DR36" s="295" t="s">
        <v>884</v>
      </c>
      <c r="DS36" s="295" t="s">
        <v>884</v>
      </c>
      <c r="DT36" s="292">
        <v>0</v>
      </c>
      <c r="DU36" s="295" t="s">
        <v>884</v>
      </c>
      <c r="DV36" s="295" t="s">
        <v>884</v>
      </c>
      <c r="DW36" s="295" t="s">
        <v>884</v>
      </c>
      <c r="DX36" s="295" t="s">
        <v>884</v>
      </c>
      <c r="DY36" s="292">
        <v>0</v>
      </c>
      <c r="DZ36" s="292">
        <f>SUM(EA36:ET36)</f>
        <v>0</v>
      </c>
      <c r="EA36" s="292">
        <v>0</v>
      </c>
      <c r="EB36" s="292">
        <v>0</v>
      </c>
      <c r="EC36" s="292">
        <v>0</v>
      </c>
      <c r="ED36" s="292">
        <v>0</v>
      </c>
      <c r="EE36" s="292">
        <v>0</v>
      </c>
      <c r="EF36" s="292">
        <v>0</v>
      </c>
      <c r="EG36" s="292">
        <v>0</v>
      </c>
      <c r="EH36" s="292">
        <v>0</v>
      </c>
      <c r="EI36" s="292">
        <v>0</v>
      </c>
      <c r="EJ36" s="292">
        <v>0</v>
      </c>
      <c r="EK36" s="295" t="s">
        <v>884</v>
      </c>
      <c r="EL36" s="295" t="s">
        <v>884</v>
      </c>
      <c r="EM36" s="295" t="s">
        <v>884</v>
      </c>
      <c r="EN36" s="292">
        <v>0</v>
      </c>
      <c r="EO36" s="292">
        <v>0</v>
      </c>
      <c r="EP36" s="295" t="s">
        <v>884</v>
      </c>
      <c r="EQ36" s="295" t="s">
        <v>884</v>
      </c>
      <c r="ER36" s="295" t="s">
        <v>884</v>
      </c>
      <c r="ES36" s="292">
        <v>0</v>
      </c>
      <c r="ET36" s="292">
        <v>0</v>
      </c>
      <c r="EU36" s="292">
        <f>SUM(EV36:FO36)</f>
        <v>0</v>
      </c>
      <c r="EV36" s="292">
        <v>0</v>
      </c>
      <c r="EW36" s="292">
        <v>0</v>
      </c>
      <c r="EX36" s="292">
        <v>0</v>
      </c>
      <c r="EY36" s="292">
        <v>0</v>
      </c>
      <c r="EZ36" s="292">
        <v>0</v>
      </c>
      <c r="FA36" s="292">
        <v>0</v>
      </c>
      <c r="FB36" s="292">
        <v>0</v>
      </c>
      <c r="FC36" s="292">
        <v>0</v>
      </c>
      <c r="FD36" s="292">
        <v>0</v>
      </c>
      <c r="FE36" s="292">
        <v>0</v>
      </c>
      <c r="FF36" s="292">
        <v>0</v>
      </c>
      <c r="FG36" s="292">
        <v>0</v>
      </c>
      <c r="FH36" s="295" t="s">
        <v>884</v>
      </c>
      <c r="FI36" s="295" t="s">
        <v>884</v>
      </c>
      <c r="FJ36" s="295" t="s">
        <v>884</v>
      </c>
      <c r="FK36" s="292">
        <v>0</v>
      </c>
      <c r="FL36" s="292">
        <v>0</v>
      </c>
      <c r="FM36" s="292">
        <v>0</v>
      </c>
      <c r="FN36" s="292">
        <v>0</v>
      </c>
      <c r="FO36" s="292">
        <v>0</v>
      </c>
    </row>
    <row r="37" spans="1:171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SUM(Y37,AT37,BO37,CJ37,DE37,DZ37,EU37)</f>
        <v>0</v>
      </c>
      <c r="E37" s="292">
        <f>SUM(Z37,AU37,BP37,CK37,DF37,EA37,EV37)</f>
        <v>0</v>
      </c>
      <c r="F37" s="292">
        <f>SUM(AA37,AV37,BQ37,CL37,DG37,EB37,EW37)</f>
        <v>0</v>
      </c>
      <c r="G37" s="292">
        <f>SUM(AB37,AW37,BR37,CM37,DH37,EC37,EX37)</f>
        <v>0</v>
      </c>
      <c r="H37" s="292">
        <f>SUM(AC37,AX37,BS37,CN37,DI37,ED37,EY37)</f>
        <v>0</v>
      </c>
      <c r="I37" s="292">
        <f>SUM(AD37,AY37,BT37,CO37,DJ37,EE37,EZ37)</f>
        <v>0</v>
      </c>
      <c r="J37" s="292">
        <f>SUM(AE37,AZ37,BU37,CP37,DK37,EF37,FA37)</f>
        <v>0</v>
      </c>
      <c r="K37" s="292">
        <f>SUM(AF37,BA37,BV37,CQ37,DL37,EG37,FB37)</f>
        <v>0</v>
      </c>
      <c r="L37" s="292">
        <f>SUM(AG37,BB37,BW37,CR37,DM37,EH37,FC37)</f>
        <v>0</v>
      </c>
      <c r="M37" s="292">
        <f>SUM(AH37,BC37,BX37,CS37,DN37,EI37,FD37)</f>
        <v>0</v>
      </c>
      <c r="N37" s="292">
        <f>SUM(AI37,BD37,BY37,CT37,DO37,EJ37,FE37)</f>
        <v>0</v>
      </c>
      <c r="O37" s="292">
        <f>SUM(AJ37,BE37,BZ37,CU37,DP37,EK37,FF37)</f>
        <v>0</v>
      </c>
      <c r="P37" s="292">
        <f>SUM(AK37,BF37,CA37,CV37,DQ37,EL37,FG37)</f>
        <v>0</v>
      </c>
      <c r="Q37" s="292">
        <f>SUM(AL37,BG37,CB37,CW37,DR37,EM37,FH37)</f>
        <v>0</v>
      </c>
      <c r="R37" s="292">
        <f>SUM(AM37,BH37,CC37,CX37,DS37,EN37,FI37)</f>
        <v>0</v>
      </c>
      <c r="S37" s="292">
        <f>SUM(AN37,BI37,CD37,CY37,DT37,EO37,FJ37)</f>
        <v>0</v>
      </c>
      <c r="T37" s="292">
        <f>SUM(AO37,BJ37,CE37,CZ37,DU37,EP37,FK37)</f>
        <v>0</v>
      </c>
      <c r="U37" s="292">
        <f>SUM(AP37,BK37,CF37,DA37,DV37,EQ37,FL37)</f>
        <v>0</v>
      </c>
      <c r="V37" s="292">
        <f>SUM(AQ37,BL37,CG37,DB37,DW37,ER37,FM37)</f>
        <v>0</v>
      </c>
      <c r="W37" s="292">
        <f>SUM(AR37,BM37,CH37,DC37,DX37,ES37,FN37)</f>
        <v>0</v>
      </c>
      <c r="X37" s="292">
        <f>SUM(AS37,BN37,CI37,DD37,DY37,ET37,FO37)</f>
        <v>0</v>
      </c>
      <c r="Y37" s="292">
        <f>SUM(Z37:AS37)</f>
        <v>0</v>
      </c>
      <c r="Z37" s="292">
        <v>0</v>
      </c>
      <c r="AA37" s="292">
        <v>0</v>
      </c>
      <c r="AB37" s="292"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v>0</v>
      </c>
      <c r="AJ37" s="295" t="s">
        <v>884</v>
      </c>
      <c r="AK37" s="295" t="s">
        <v>884</v>
      </c>
      <c r="AL37" s="292">
        <v>0</v>
      </c>
      <c r="AM37" s="295" t="s">
        <v>884</v>
      </c>
      <c r="AN37" s="295" t="s">
        <v>884</v>
      </c>
      <c r="AO37" s="292">
        <v>0</v>
      </c>
      <c r="AP37" s="295" t="s">
        <v>884</v>
      </c>
      <c r="AQ37" s="292">
        <v>0</v>
      </c>
      <c r="AR37" s="295" t="s">
        <v>884</v>
      </c>
      <c r="AS37" s="292">
        <v>0</v>
      </c>
      <c r="AT37" s="292">
        <f>SUM(AU37:BN37)</f>
        <v>0</v>
      </c>
      <c r="AU37" s="292">
        <v>0</v>
      </c>
      <c r="AV37" s="292">
        <v>0</v>
      </c>
      <c r="AW37" s="292">
        <v>0</v>
      </c>
      <c r="AX37" s="292">
        <v>0</v>
      </c>
      <c r="AY37" s="292">
        <v>0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5" t="s">
        <v>884</v>
      </c>
      <c r="BF37" s="295" t="s">
        <v>884</v>
      </c>
      <c r="BG37" s="295" t="s">
        <v>884</v>
      </c>
      <c r="BH37" s="295" t="s">
        <v>884</v>
      </c>
      <c r="BI37" s="295" t="s">
        <v>884</v>
      </c>
      <c r="BJ37" s="295" t="s">
        <v>884</v>
      </c>
      <c r="BK37" s="295" t="s">
        <v>884</v>
      </c>
      <c r="BL37" s="295" t="s">
        <v>884</v>
      </c>
      <c r="BM37" s="295" t="s">
        <v>884</v>
      </c>
      <c r="BN37" s="292">
        <v>0</v>
      </c>
      <c r="BO37" s="292">
        <f>SUM(BP37:CI37)</f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5" t="s">
        <v>884</v>
      </c>
      <c r="CC37" s="295" t="s">
        <v>884</v>
      </c>
      <c r="CD37" s="295" t="s">
        <v>884</v>
      </c>
      <c r="CE37" s="295" t="s">
        <v>884</v>
      </c>
      <c r="CF37" s="295" t="s">
        <v>884</v>
      </c>
      <c r="CG37" s="295" t="s">
        <v>884</v>
      </c>
      <c r="CH37" s="295" t="s">
        <v>884</v>
      </c>
      <c r="CI37" s="292">
        <v>0</v>
      </c>
      <c r="CJ37" s="292">
        <f>SUM(CK37:DD37)</f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v>0</v>
      </c>
      <c r="CR37" s="292">
        <v>0</v>
      </c>
      <c r="CS37" s="292">
        <v>0</v>
      </c>
      <c r="CT37" s="292">
        <v>0</v>
      </c>
      <c r="CU37" s="292">
        <v>0</v>
      </c>
      <c r="CV37" s="292">
        <v>0</v>
      </c>
      <c r="CW37" s="295" t="s">
        <v>884</v>
      </c>
      <c r="CX37" s="295" t="s">
        <v>884</v>
      </c>
      <c r="CY37" s="295" t="s">
        <v>884</v>
      </c>
      <c r="CZ37" s="295" t="s">
        <v>884</v>
      </c>
      <c r="DA37" s="295" t="s">
        <v>884</v>
      </c>
      <c r="DB37" s="295" t="s">
        <v>884</v>
      </c>
      <c r="DC37" s="295" t="s">
        <v>884</v>
      </c>
      <c r="DD37" s="292">
        <v>0</v>
      </c>
      <c r="DE37" s="292">
        <f>SUM(DF37:DY37)</f>
        <v>0</v>
      </c>
      <c r="DF37" s="292">
        <v>0</v>
      </c>
      <c r="DG37" s="292">
        <v>0</v>
      </c>
      <c r="DH37" s="292">
        <v>0</v>
      </c>
      <c r="DI37" s="292">
        <v>0</v>
      </c>
      <c r="DJ37" s="292">
        <v>0</v>
      </c>
      <c r="DK37" s="292">
        <v>0</v>
      </c>
      <c r="DL37" s="292">
        <v>0</v>
      </c>
      <c r="DM37" s="292">
        <v>0</v>
      </c>
      <c r="DN37" s="292">
        <v>0</v>
      </c>
      <c r="DO37" s="292">
        <v>0</v>
      </c>
      <c r="DP37" s="292">
        <v>0</v>
      </c>
      <c r="DQ37" s="292">
        <v>0</v>
      </c>
      <c r="DR37" s="295" t="s">
        <v>884</v>
      </c>
      <c r="DS37" s="295" t="s">
        <v>884</v>
      </c>
      <c r="DT37" s="292">
        <v>0</v>
      </c>
      <c r="DU37" s="295" t="s">
        <v>884</v>
      </c>
      <c r="DV37" s="295" t="s">
        <v>884</v>
      </c>
      <c r="DW37" s="295" t="s">
        <v>884</v>
      </c>
      <c r="DX37" s="295" t="s">
        <v>884</v>
      </c>
      <c r="DY37" s="292">
        <v>0</v>
      </c>
      <c r="DZ37" s="292">
        <f>SUM(EA37:ET37)</f>
        <v>0</v>
      </c>
      <c r="EA37" s="292"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v>0</v>
      </c>
      <c r="EI37" s="292">
        <v>0</v>
      </c>
      <c r="EJ37" s="292">
        <v>0</v>
      </c>
      <c r="EK37" s="295" t="s">
        <v>884</v>
      </c>
      <c r="EL37" s="295" t="s">
        <v>884</v>
      </c>
      <c r="EM37" s="295" t="s">
        <v>884</v>
      </c>
      <c r="EN37" s="292">
        <v>0</v>
      </c>
      <c r="EO37" s="292">
        <v>0</v>
      </c>
      <c r="EP37" s="295" t="s">
        <v>884</v>
      </c>
      <c r="EQ37" s="295" t="s">
        <v>884</v>
      </c>
      <c r="ER37" s="295" t="s">
        <v>884</v>
      </c>
      <c r="ES37" s="292">
        <v>0</v>
      </c>
      <c r="ET37" s="292">
        <v>0</v>
      </c>
      <c r="EU37" s="292">
        <f>SUM(EV37:FO37)</f>
        <v>0</v>
      </c>
      <c r="EV37" s="292">
        <v>0</v>
      </c>
      <c r="EW37" s="292">
        <v>0</v>
      </c>
      <c r="EX37" s="292">
        <v>0</v>
      </c>
      <c r="EY37" s="292">
        <v>0</v>
      </c>
      <c r="EZ37" s="292">
        <v>0</v>
      </c>
      <c r="FA37" s="292">
        <v>0</v>
      </c>
      <c r="FB37" s="292">
        <v>0</v>
      </c>
      <c r="FC37" s="292">
        <v>0</v>
      </c>
      <c r="FD37" s="292">
        <v>0</v>
      </c>
      <c r="FE37" s="292">
        <v>0</v>
      </c>
      <c r="FF37" s="292">
        <v>0</v>
      </c>
      <c r="FG37" s="292">
        <v>0</v>
      </c>
      <c r="FH37" s="295" t="s">
        <v>884</v>
      </c>
      <c r="FI37" s="295" t="s">
        <v>884</v>
      </c>
      <c r="FJ37" s="295" t="s">
        <v>884</v>
      </c>
      <c r="FK37" s="292">
        <v>0</v>
      </c>
      <c r="FL37" s="292">
        <v>0</v>
      </c>
      <c r="FM37" s="292">
        <v>0</v>
      </c>
      <c r="FN37" s="292">
        <v>0</v>
      </c>
      <c r="FO37" s="292">
        <v>0</v>
      </c>
    </row>
    <row r="38" spans="1:171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SUM(Y38,AT38,BO38,CJ38,DE38,DZ38,EU38)</f>
        <v>43</v>
      </c>
      <c r="E38" s="292">
        <f>SUM(Z38,AU38,BP38,CK38,DF38,EA38,EV38)</f>
        <v>17</v>
      </c>
      <c r="F38" s="292">
        <f>SUM(AA38,AV38,BQ38,CL38,DG38,EB38,EW38)</f>
        <v>0</v>
      </c>
      <c r="G38" s="292">
        <f>SUM(AB38,AW38,BR38,CM38,DH38,EC38,EX38)</f>
        <v>0</v>
      </c>
      <c r="H38" s="292">
        <f>SUM(AC38,AX38,BS38,CN38,DI38,ED38,EY38)</f>
        <v>23</v>
      </c>
      <c r="I38" s="292">
        <f>SUM(AD38,AY38,BT38,CO38,DJ38,EE38,EZ38)</f>
        <v>0</v>
      </c>
      <c r="J38" s="292">
        <f>SUM(AE38,AZ38,BU38,CP38,DK38,EF38,FA38)</f>
        <v>3</v>
      </c>
      <c r="K38" s="292">
        <f>SUM(AF38,BA38,BV38,CQ38,DL38,EG38,FB38)</f>
        <v>0</v>
      </c>
      <c r="L38" s="292">
        <f>SUM(AG38,BB38,BW38,CR38,DM38,EH38,FC38)</f>
        <v>0</v>
      </c>
      <c r="M38" s="292">
        <f>SUM(AH38,BC38,BX38,CS38,DN38,EI38,FD38)</f>
        <v>0</v>
      </c>
      <c r="N38" s="292">
        <f>SUM(AI38,BD38,BY38,CT38,DO38,EJ38,FE38)</f>
        <v>0</v>
      </c>
      <c r="O38" s="292">
        <f>SUM(AJ38,BE38,BZ38,CU38,DP38,EK38,FF38)</f>
        <v>0</v>
      </c>
      <c r="P38" s="292">
        <f>SUM(AK38,BF38,CA38,CV38,DQ38,EL38,FG38)</f>
        <v>0</v>
      </c>
      <c r="Q38" s="292">
        <f>SUM(AL38,BG38,CB38,CW38,DR38,EM38,FH38)</f>
        <v>0</v>
      </c>
      <c r="R38" s="292">
        <f>SUM(AM38,BH38,CC38,CX38,DS38,EN38,FI38)</f>
        <v>0</v>
      </c>
      <c r="S38" s="292">
        <f>SUM(AN38,BI38,CD38,CY38,DT38,EO38,FJ38)</f>
        <v>0</v>
      </c>
      <c r="T38" s="292">
        <f>SUM(AO38,BJ38,CE38,CZ38,DU38,EP38,FK38)</f>
        <v>0</v>
      </c>
      <c r="U38" s="292">
        <f>SUM(AP38,BK38,CF38,DA38,DV38,EQ38,FL38)</f>
        <v>0</v>
      </c>
      <c r="V38" s="292">
        <f>SUM(AQ38,BL38,CG38,DB38,DW38,ER38,FM38)</f>
        <v>0</v>
      </c>
      <c r="W38" s="292">
        <f>SUM(AR38,BM38,CH38,DC38,DX38,ES38,FN38)</f>
        <v>0</v>
      </c>
      <c r="X38" s="292">
        <f>SUM(AS38,BN38,CI38,DD38,DY38,ET38,FO38)</f>
        <v>0</v>
      </c>
      <c r="Y38" s="292">
        <f>SUM(Z38:AS38)</f>
        <v>0</v>
      </c>
      <c r="Z38" s="292">
        <v>0</v>
      </c>
      <c r="AA38" s="292">
        <v>0</v>
      </c>
      <c r="AB38" s="292">
        <v>0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2">
        <v>0</v>
      </c>
      <c r="AJ38" s="295" t="s">
        <v>884</v>
      </c>
      <c r="AK38" s="295" t="s">
        <v>884</v>
      </c>
      <c r="AL38" s="292">
        <v>0</v>
      </c>
      <c r="AM38" s="295" t="s">
        <v>884</v>
      </c>
      <c r="AN38" s="295" t="s">
        <v>884</v>
      </c>
      <c r="AO38" s="292">
        <v>0</v>
      </c>
      <c r="AP38" s="295" t="s">
        <v>884</v>
      </c>
      <c r="AQ38" s="292">
        <v>0</v>
      </c>
      <c r="AR38" s="295" t="s">
        <v>884</v>
      </c>
      <c r="AS38" s="292">
        <v>0</v>
      </c>
      <c r="AT38" s="292">
        <f>SUM(AU38:BN38)</f>
        <v>0</v>
      </c>
      <c r="AU38" s="292">
        <v>0</v>
      </c>
      <c r="AV38" s="292">
        <v>0</v>
      </c>
      <c r="AW38" s="292">
        <v>0</v>
      </c>
      <c r="AX38" s="292">
        <v>0</v>
      </c>
      <c r="AY38" s="292">
        <v>0</v>
      </c>
      <c r="AZ38" s="292">
        <v>0</v>
      </c>
      <c r="BA38" s="292">
        <v>0</v>
      </c>
      <c r="BB38" s="292">
        <v>0</v>
      </c>
      <c r="BC38" s="292">
        <v>0</v>
      </c>
      <c r="BD38" s="292">
        <v>0</v>
      </c>
      <c r="BE38" s="295" t="s">
        <v>884</v>
      </c>
      <c r="BF38" s="295" t="s">
        <v>884</v>
      </c>
      <c r="BG38" s="295" t="s">
        <v>884</v>
      </c>
      <c r="BH38" s="295" t="s">
        <v>884</v>
      </c>
      <c r="BI38" s="295" t="s">
        <v>884</v>
      </c>
      <c r="BJ38" s="295" t="s">
        <v>884</v>
      </c>
      <c r="BK38" s="295" t="s">
        <v>884</v>
      </c>
      <c r="BL38" s="295" t="s">
        <v>884</v>
      </c>
      <c r="BM38" s="295" t="s">
        <v>884</v>
      </c>
      <c r="BN38" s="292">
        <v>0</v>
      </c>
      <c r="BO38" s="292">
        <f>SUM(BP38:CI38)</f>
        <v>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v>0</v>
      </c>
      <c r="BV38" s="292">
        <v>0</v>
      </c>
      <c r="BW38" s="292">
        <v>0</v>
      </c>
      <c r="BX38" s="292">
        <v>0</v>
      </c>
      <c r="BY38" s="292">
        <v>0</v>
      </c>
      <c r="BZ38" s="292">
        <v>0</v>
      </c>
      <c r="CA38" s="292">
        <v>0</v>
      </c>
      <c r="CB38" s="295" t="s">
        <v>884</v>
      </c>
      <c r="CC38" s="295" t="s">
        <v>884</v>
      </c>
      <c r="CD38" s="295" t="s">
        <v>884</v>
      </c>
      <c r="CE38" s="295" t="s">
        <v>884</v>
      </c>
      <c r="CF38" s="295" t="s">
        <v>884</v>
      </c>
      <c r="CG38" s="295" t="s">
        <v>884</v>
      </c>
      <c r="CH38" s="295" t="s">
        <v>884</v>
      </c>
      <c r="CI38" s="292">
        <v>0</v>
      </c>
      <c r="CJ38" s="292">
        <f>SUM(CK38:DD38)</f>
        <v>0</v>
      </c>
      <c r="CK38" s="292">
        <v>0</v>
      </c>
      <c r="CL38" s="292">
        <v>0</v>
      </c>
      <c r="CM38" s="292">
        <v>0</v>
      </c>
      <c r="CN38" s="292">
        <v>0</v>
      </c>
      <c r="CO38" s="292">
        <v>0</v>
      </c>
      <c r="CP38" s="292">
        <v>0</v>
      </c>
      <c r="CQ38" s="292">
        <v>0</v>
      </c>
      <c r="CR38" s="292">
        <v>0</v>
      </c>
      <c r="CS38" s="292">
        <v>0</v>
      </c>
      <c r="CT38" s="292">
        <v>0</v>
      </c>
      <c r="CU38" s="292">
        <v>0</v>
      </c>
      <c r="CV38" s="292">
        <v>0</v>
      </c>
      <c r="CW38" s="295" t="s">
        <v>884</v>
      </c>
      <c r="CX38" s="295" t="s">
        <v>884</v>
      </c>
      <c r="CY38" s="295" t="s">
        <v>884</v>
      </c>
      <c r="CZ38" s="295" t="s">
        <v>884</v>
      </c>
      <c r="DA38" s="295" t="s">
        <v>884</v>
      </c>
      <c r="DB38" s="295" t="s">
        <v>884</v>
      </c>
      <c r="DC38" s="295" t="s">
        <v>884</v>
      </c>
      <c r="DD38" s="292">
        <v>0</v>
      </c>
      <c r="DE38" s="292">
        <f>SUM(DF38:DY38)</f>
        <v>0</v>
      </c>
      <c r="DF38" s="292">
        <v>0</v>
      </c>
      <c r="DG38" s="292">
        <v>0</v>
      </c>
      <c r="DH38" s="292">
        <v>0</v>
      </c>
      <c r="DI38" s="292">
        <v>0</v>
      </c>
      <c r="DJ38" s="292">
        <v>0</v>
      </c>
      <c r="DK38" s="292">
        <v>0</v>
      </c>
      <c r="DL38" s="292">
        <v>0</v>
      </c>
      <c r="DM38" s="292">
        <v>0</v>
      </c>
      <c r="DN38" s="292">
        <v>0</v>
      </c>
      <c r="DO38" s="292">
        <v>0</v>
      </c>
      <c r="DP38" s="292">
        <v>0</v>
      </c>
      <c r="DQ38" s="292">
        <v>0</v>
      </c>
      <c r="DR38" s="295" t="s">
        <v>884</v>
      </c>
      <c r="DS38" s="295" t="s">
        <v>884</v>
      </c>
      <c r="DT38" s="292">
        <v>0</v>
      </c>
      <c r="DU38" s="295" t="s">
        <v>884</v>
      </c>
      <c r="DV38" s="295" t="s">
        <v>884</v>
      </c>
      <c r="DW38" s="295" t="s">
        <v>884</v>
      </c>
      <c r="DX38" s="295" t="s">
        <v>884</v>
      </c>
      <c r="DY38" s="292">
        <v>0</v>
      </c>
      <c r="DZ38" s="292">
        <f>SUM(EA38:ET38)</f>
        <v>0</v>
      </c>
      <c r="EA38" s="292">
        <v>0</v>
      </c>
      <c r="EB38" s="292">
        <v>0</v>
      </c>
      <c r="EC38" s="292">
        <v>0</v>
      </c>
      <c r="ED38" s="292">
        <v>0</v>
      </c>
      <c r="EE38" s="292">
        <v>0</v>
      </c>
      <c r="EF38" s="292">
        <v>0</v>
      </c>
      <c r="EG38" s="292">
        <v>0</v>
      </c>
      <c r="EH38" s="292">
        <v>0</v>
      </c>
      <c r="EI38" s="292">
        <v>0</v>
      </c>
      <c r="EJ38" s="292">
        <v>0</v>
      </c>
      <c r="EK38" s="295" t="s">
        <v>884</v>
      </c>
      <c r="EL38" s="295" t="s">
        <v>884</v>
      </c>
      <c r="EM38" s="295" t="s">
        <v>884</v>
      </c>
      <c r="EN38" s="292">
        <v>0</v>
      </c>
      <c r="EO38" s="292">
        <v>0</v>
      </c>
      <c r="EP38" s="295" t="s">
        <v>884</v>
      </c>
      <c r="EQ38" s="295" t="s">
        <v>884</v>
      </c>
      <c r="ER38" s="295" t="s">
        <v>884</v>
      </c>
      <c r="ES38" s="292">
        <v>0</v>
      </c>
      <c r="ET38" s="292">
        <v>0</v>
      </c>
      <c r="EU38" s="292">
        <f>SUM(EV38:FO38)</f>
        <v>43</v>
      </c>
      <c r="EV38" s="292">
        <v>17</v>
      </c>
      <c r="EW38" s="292">
        <v>0</v>
      </c>
      <c r="EX38" s="292">
        <v>0</v>
      </c>
      <c r="EY38" s="292">
        <v>23</v>
      </c>
      <c r="EZ38" s="292">
        <v>0</v>
      </c>
      <c r="FA38" s="292">
        <v>3</v>
      </c>
      <c r="FB38" s="292">
        <v>0</v>
      </c>
      <c r="FC38" s="292">
        <v>0</v>
      </c>
      <c r="FD38" s="292">
        <v>0</v>
      </c>
      <c r="FE38" s="292">
        <v>0</v>
      </c>
      <c r="FF38" s="292">
        <v>0</v>
      </c>
      <c r="FG38" s="292">
        <v>0</v>
      </c>
      <c r="FH38" s="295" t="s">
        <v>884</v>
      </c>
      <c r="FI38" s="295" t="s">
        <v>884</v>
      </c>
      <c r="FJ38" s="295" t="s">
        <v>884</v>
      </c>
      <c r="FK38" s="292">
        <v>0</v>
      </c>
      <c r="FL38" s="292">
        <v>0</v>
      </c>
      <c r="FM38" s="292">
        <v>0</v>
      </c>
      <c r="FN38" s="292">
        <v>0</v>
      </c>
      <c r="FO38" s="292">
        <v>0</v>
      </c>
    </row>
    <row r="39" spans="1:171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SUM(Y39,AT39,BO39,CJ39,DE39,DZ39,EU39)</f>
        <v>28</v>
      </c>
      <c r="E39" s="292">
        <f>SUM(Z39,AU39,BP39,CK39,DF39,EA39,EV39)</f>
        <v>0</v>
      </c>
      <c r="F39" s="292">
        <f>SUM(AA39,AV39,BQ39,CL39,DG39,EB39,EW39)</f>
        <v>0</v>
      </c>
      <c r="G39" s="292">
        <f>SUM(AB39,AW39,BR39,CM39,DH39,EC39,EX39)</f>
        <v>0</v>
      </c>
      <c r="H39" s="292">
        <f>SUM(AC39,AX39,BS39,CN39,DI39,ED39,EY39)</f>
        <v>5</v>
      </c>
      <c r="I39" s="292">
        <f>SUM(AD39,AY39,BT39,CO39,DJ39,EE39,EZ39)</f>
        <v>0</v>
      </c>
      <c r="J39" s="292">
        <f>SUM(AE39,AZ39,BU39,CP39,DK39,EF39,FA39)</f>
        <v>0</v>
      </c>
      <c r="K39" s="292">
        <f>SUM(AF39,BA39,BV39,CQ39,DL39,EG39,FB39)</f>
        <v>0</v>
      </c>
      <c r="L39" s="292">
        <f>SUM(AG39,BB39,BW39,CR39,DM39,EH39,FC39)</f>
        <v>0</v>
      </c>
      <c r="M39" s="292">
        <f>SUM(AH39,BC39,BX39,CS39,DN39,EI39,FD39)</f>
        <v>0</v>
      </c>
      <c r="N39" s="292">
        <f>SUM(AI39,BD39,BY39,CT39,DO39,EJ39,FE39)</f>
        <v>0</v>
      </c>
      <c r="O39" s="292">
        <f>SUM(AJ39,BE39,BZ39,CU39,DP39,EK39,FF39)</f>
        <v>23</v>
      </c>
      <c r="P39" s="292">
        <f>SUM(AK39,BF39,CA39,CV39,DQ39,EL39,FG39)</f>
        <v>0</v>
      </c>
      <c r="Q39" s="292">
        <f>SUM(AL39,BG39,CB39,CW39,DR39,EM39,FH39)</f>
        <v>0</v>
      </c>
      <c r="R39" s="292">
        <f>SUM(AM39,BH39,CC39,CX39,DS39,EN39,FI39)</f>
        <v>0</v>
      </c>
      <c r="S39" s="292">
        <f>SUM(AN39,BI39,CD39,CY39,DT39,EO39,FJ39)</f>
        <v>0</v>
      </c>
      <c r="T39" s="292">
        <f>SUM(AO39,BJ39,CE39,CZ39,DU39,EP39,FK39)</f>
        <v>0</v>
      </c>
      <c r="U39" s="292">
        <f>SUM(AP39,BK39,CF39,DA39,DV39,EQ39,FL39)</f>
        <v>0</v>
      </c>
      <c r="V39" s="292">
        <f>SUM(AQ39,BL39,CG39,DB39,DW39,ER39,FM39)</f>
        <v>0</v>
      </c>
      <c r="W39" s="292">
        <f>SUM(AR39,BM39,CH39,DC39,DX39,ES39,FN39)</f>
        <v>0</v>
      </c>
      <c r="X39" s="292">
        <f>SUM(AS39,BN39,CI39,DD39,DY39,ET39,FO39)</f>
        <v>0</v>
      </c>
      <c r="Y39" s="292">
        <f>SUM(Z39:AS39)</f>
        <v>0</v>
      </c>
      <c r="Z39" s="292">
        <v>0</v>
      </c>
      <c r="AA39" s="292">
        <v>0</v>
      </c>
      <c r="AB39" s="292">
        <v>0</v>
      </c>
      <c r="AC39" s="292"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2">
        <v>0</v>
      </c>
      <c r="AJ39" s="295" t="s">
        <v>884</v>
      </c>
      <c r="AK39" s="295" t="s">
        <v>884</v>
      </c>
      <c r="AL39" s="292">
        <v>0</v>
      </c>
      <c r="AM39" s="295" t="s">
        <v>884</v>
      </c>
      <c r="AN39" s="295" t="s">
        <v>884</v>
      </c>
      <c r="AO39" s="292">
        <v>0</v>
      </c>
      <c r="AP39" s="295" t="s">
        <v>884</v>
      </c>
      <c r="AQ39" s="292">
        <v>0</v>
      </c>
      <c r="AR39" s="295" t="s">
        <v>884</v>
      </c>
      <c r="AS39" s="292">
        <v>0</v>
      </c>
      <c r="AT39" s="292">
        <f>SUM(AU39:BN39)</f>
        <v>0</v>
      </c>
      <c r="AU39" s="292">
        <v>0</v>
      </c>
      <c r="AV39" s="292">
        <v>0</v>
      </c>
      <c r="AW39" s="292">
        <v>0</v>
      </c>
      <c r="AX39" s="292">
        <v>0</v>
      </c>
      <c r="AY39" s="292">
        <v>0</v>
      </c>
      <c r="AZ39" s="292">
        <v>0</v>
      </c>
      <c r="BA39" s="292">
        <v>0</v>
      </c>
      <c r="BB39" s="292">
        <v>0</v>
      </c>
      <c r="BC39" s="292">
        <v>0</v>
      </c>
      <c r="BD39" s="292">
        <v>0</v>
      </c>
      <c r="BE39" s="295" t="s">
        <v>884</v>
      </c>
      <c r="BF39" s="295" t="s">
        <v>884</v>
      </c>
      <c r="BG39" s="295" t="s">
        <v>884</v>
      </c>
      <c r="BH39" s="295" t="s">
        <v>884</v>
      </c>
      <c r="BI39" s="295" t="s">
        <v>884</v>
      </c>
      <c r="BJ39" s="295" t="s">
        <v>884</v>
      </c>
      <c r="BK39" s="295" t="s">
        <v>884</v>
      </c>
      <c r="BL39" s="295" t="s">
        <v>884</v>
      </c>
      <c r="BM39" s="295" t="s">
        <v>884</v>
      </c>
      <c r="BN39" s="292">
        <v>0</v>
      </c>
      <c r="BO39" s="292">
        <f>SUM(BP39:CI39)</f>
        <v>23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v>0</v>
      </c>
      <c r="BV39" s="292">
        <v>0</v>
      </c>
      <c r="BW39" s="292">
        <v>0</v>
      </c>
      <c r="BX39" s="292">
        <v>0</v>
      </c>
      <c r="BY39" s="292">
        <v>0</v>
      </c>
      <c r="BZ39" s="292">
        <v>23</v>
      </c>
      <c r="CA39" s="292">
        <v>0</v>
      </c>
      <c r="CB39" s="295" t="s">
        <v>884</v>
      </c>
      <c r="CC39" s="295" t="s">
        <v>884</v>
      </c>
      <c r="CD39" s="295" t="s">
        <v>884</v>
      </c>
      <c r="CE39" s="295" t="s">
        <v>884</v>
      </c>
      <c r="CF39" s="295" t="s">
        <v>884</v>
      </c>
      <c r="CG39" s="295" t="s">
        <v>884</v>
      </c>
      <c r="CH39" s="295" t="s">
        <v>884</v>
      </c>
      <c r="CI39" s="292">
        <v>0</v>
      </c>
      <c r="CJ39" s="292">
        <f>SUM(CK39:DD39)</f>
        <v>0</v>
      </c>
      <c r="CK39" s="292">
        <v>0</v>
      </c>
      <c r="CL39" s="292">
        <v>0</v>
      </c>
      <c r="CM39" s="292">
        <v>0</v>
      </c>
      <c r="CN39" s="292">
        <v>0</v>
      </c>
      <c r="CO39" s="292">
        <v>0</v>
      </c>
      <c r="CP39" s="292">
        <v>0</v>
      </c>
      <c r="CQ39" s="292">
        <v>0</v>
      </c>
      <c r="CR39" s="292">
        <v>0</v>
      </c>
      <c r="CS39" s="292">
        <v>0</v>
      </c>
      <c r="CT39" s="292">
        <v>0</v>
      </c>
      <c r="CU39" s="292">
        <v>0</v>
      </c>
      <c r="CV39" s="292">
        <v>0</v>
      </c>
      <c r="CW39" s="295" t="s">
        <v>884</v>
      </c>
      <c r="CX39" s="295" t="s">
        <v>884</v>
      </c>
      <c r="CY39" s="295" t="s">
        <v>884</v>
      </c>
      <c r="CZ39" s="295" t="s">
        <v>884</v>
      </c>
      <c r="DA39" s="295" t="s">
        <v>884</v>
      </c>
      <c r="DB39" s="295" t="s">
        <v>884</v>
      </c>
      <c r="DC39" s="295" t="s">
        <v>884</v>
      </c>
      <c r="DD39" s="292">
        <v>0</v>
      </c>
      <c r="DE39" s="292">
        <f>SUM(DF39:DY39)</f>
        <v>0</v>
      </c>
      <c r="DF39" s="292">
        <v>0</v>
      </c>
      <c r="DG39" s="292">
        <v>0</v>
      </c>
      <c r="DH39" s="292">
        <v>0</v>
      </c>
      <c r="DI39" s="292">
        <v>0</v>
      </c>
      <c r="DJ39" s="292">
        <v>0</v>
      </c>
      <c r="DK39" s="292">
        <v>0</v>
      </c>
      <c r="DL39" s="292">
        <v>0</v>
      </c>
      <c r="DM39" s="292">
        <v>0</v>
      </c>
      <c r="DN39" s="292">
        <v>0</v>
      </c>
      <c r="DO39" s="292">
        <v>0</v>
      </c>
      <c r="DP39" s="292">
        <v>0</v>
      </c>
      <c r="DQ39" s="292">
        <v>0</v>
      </c>
      <c r="DR39" s="295" t="s">
        <v>884</v>
      </c>
      <c r="DS39" s="295" t="s">
        <v>884</v>
      </c>
      <c r="DT39" s="292">
        <v>0</v>
      </c>
      <c r="DU39" s="295" t="s">
        <v>884</v>
      </c>
      <c r="DV39" s="295" t="s">
        <v>884</v>
      </c>
      <c r="DW39" s="295" t="s">
        <v>884</v>
      </c>
      <c r="DX39" s="295" t="s">
        <v>884</v>
      </c>
      <c r="DY39" s="292">
        <v>0</v>
      </c>
      <c r="DZ39" s="292">
        <f>SUM(EA39:ET39)</f>
        <v>0</v>
      </c>
      <c r="EA39" s="292">
        <v>0</v>
      </c>
      <c r="EB39" s="292">
        <v>0</v>
      </c>
      <c r="EC39" s="292">
        <v>0</v>
      </c>
      <c r="ED39" s="292">
        <v>0</v>
      </c>
      <c r="EE39" s="292">
        <v>0</v>
      </c>
      <c r="EF39" s="292">
        <v>0</v>
      </c>
      <c r="EG39" s="292">
        <v>0</v>
      </c>
      <c r="EH39" s="292">
        <v>0</v>
      </c>
      <c r="EI39" s="292">
        <v>0</v>
      </c>
      <c r="EJ39" s="292">
        <v>0</v>
      </c>
      <c r="EK39" s="295" t="s">
        <v>884</v>
      </c>
      <c r="EL39" s="295" t="s">
        <v>884</v>
      </c>
      <c r="EM39" s="295" t="s">
        <v>884</v>
      </c>
      <c r="EN39" s="292">
        <v>0</v>
      </c>
      <c r="EO39" s="292">
        <v>0</v>
      </c>
      <c r="EP39" s="295" t="s">
        <v>884</v>
      </c>
      <c r="EQ39" s="295" t="s">
        <v>884</v>
      </c>
      <c r="ER39" s="295" t="s">
        <v>884</v>
      </c>
      <c r="ES39" s="292">
        <v>0</v>
      </c>
      <c r="ET39" s="292">
        <v>0</v>
      </c>
      <c r="EU39" s="292">
        <f>SUM(EV39:FO39)</f>
        <v>5</v>
      </c>
      <c r="EV39" s="292">
        <v>0</v>
      </c>
      <c r="EW39" s="292">
        <v>0</v>
      </c>
      <c r="EX39" s="292">
        <v>0</v>
      </c>
      <c r="EY39" s="292">
        <v>5</v>
      </c>
      <c r="EZ39" s="292">
        <v>0</v>
      </c>
      <c r="FA39" s="292">
        <v>0</v>
      </c>
      <c r="FB39" s="292">
        <v>0</v>
      </c>
      <c r="FC39" s="292">
        <v>0</v>
      </c>
      <c r="FD39" s="292">
        <v>0</v>
      </c>
      <c r="FE39" s="292">
        <v>0</v>
      </c>
      <c r="FF39" s="292">
        <v>0</v>
      </c>
      <c r="FG39" s="292">
        <v>0</v>
      </c>
      <c r="FH39" s="295" t="s">
        <v>884</v>
      </c>
      <c r="FI39" s="295" t="s">
        <v>884</v>
      </c>
      <c r="FJ39" s="295" t="s">
        <v>884</v>
      </c>
      <c r="FK39" s="292">
        <v>0</v>
      </c>
      <c r="FL39" s="292">
        <v>0</v>
      </c>
      <c r="FM39" s="292">
        <v>0</v>
      </c>
      <c r="FN39" s="292">
        <v>0</v>
      </c>
      <c r="FO39" s="292">
        <v>0</v>
      </c>
    </row>
    <row r="40" spans="1:171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SUM(Y40,AT40,BO40,CJ40,DE40,DZ40,EU40)</f>
        <v>25</v>
      </c>
      <c r="E40" s="292">
        <f>SUM(Z40,AU40,BP40,CK40,DF40,EA40,EV40)</f>
        <v>0</v>
      </c>
      <c r="F40" s="292">
        <f>SUM(AA40,AV40,BQ40,CL40,DG40,EB40,EW40)</f>
        <v>0</v>
      </c>
      <c r="G40" s="292">
        <f>SUM(AB40,AW40,BR40,CM40,DH40,EC40,EX40)</f>
        <v>0</v>
      </c>
      <c r="H40" s="292">
        <f>SUM(AC40,AX40,BS40,CN40,DI40,ED40,EY40)</f>
        <v>15</v>
      </c>
      <c r="I40" s="292">
        <f>SUM(AD40,AY40,BT40,CO40,DJ40,EE40,EZ40)</f>
        <v>0</v>
      </c>
      <c r="J40" s="292">
        <f>SUM(AE40,AZ40,BU40,CP40,DK40,EF40,FA40)</f>
        <v>10</v>
      </c>
      <c r="K40" s="292">
        <f>SUM(AF40,BA40,BV40,CQ40,DL40,EG40,FB40)</f>
        <v>0</v>
      </c>
      <c r="L40" s="292">
        <f>SUM(AG40,BB40,BW40,CR40,DM40,EH40,FC40)</f>
        <v>0</v>
      </c>
      <c r="M40" s="292">
        <f>SUM(AH40,BC40,BX40,CS40,DN40,EI40,FD40)</f>
        <v>0</v>
      </c>
      <c r="N40" s="292">
        <f>SUM(AI40,BD40,BY40,CT40,DO40,EJ40,FE40)</f>
        <v>0</v>
      </c>
      <c r="O40" s="292">
        <f>SUM(AJ40,BE40,BZ40,CU40,DP40,EK40,FF40)</f>
        <v>0</v>
      </c>
      <c r="P40" s="292">
        <f>SUM(AK40,BF40,CA40,CV40,DQ40,EL40,FG40)</f>
        <v>0</v>
      </c>
      <c r="Q40" s="292">
        <f>SUM(AL40,BG40,CB40,CW40,DR40,EM40,FH40)</f>
        <v>0</v>
      </c>
      <c r="R40" s="292">
        <f>SUM(AM40,BH40,CC40,CX40,DS40,EN40,FI40)</f>
        <v>0</v>
      </c>
      <c r="S40" s="292">
        <f>SUM(AN40,BI40,CD40,CY40,DT40,EO40,FJ40)</f>
        <v>0</v>
      </c>
      <c r="T40" s="292">
        <f>SUM(AO40,BJ40,CE40,CZ40,DU40,EP40,FK40)</f>
        <v>0</v>
      </c>
      <c r="U40" s="292">
        <f>SUM(AP40,BK40,CF40,DA40,DV40,EQ40,FL40)</f>
        <v>0</v>
      </c>
      <c r="V40" s="292">
        <f>SUM(AQ40,BL40,CG40,DB40,DW40,ER40,FM40)</f>
        <v>0</v>
      </c>
      <c r="W40" s="292">
        <f>SUM(AR40,BM40,CH40,DC40,DX40,ES40,FN40)</f>
        <v>0</v>
      </c>
      <c r="X40" s="292">
        <f>SUM(AS40,BN40,CI40,DD40,DY40,ET40,FO40)</f>
        <v>0</v>
      </c>
      <c r="Y40" s="292">
        <f>SUM(Z40:AS40)</f>
        <v>0</v>
      </c>
      <c r="Z40" s="292">
        <v>0</v>
      </c>
      <c r="AA40" s="292">
        <v>0</v>
      </c>
      <c r="AB40" s="292">
        <v>0</v>
      </c>
      <c r="AC40" s="292"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2">
        <v>0</v>
      </c>
      <c r="AJ40" s="295" t="s">
        <v>884</v>
      </c>
      <c r="AK40" s="295" t="s">
        <v>884</v>
      </c>
      <c r="AL40" s="292">
        <v>0</v>
      </c>
      <c r="AM40" s="295" t="s">
        <v>884</v>
      </c>
      <c r="AN40" s="295" t="s">
        <v>884</v>
      </c>
      <c r="AO40" s="292">
        <v>0</v>
      </c>
      <c r="AP40" s="295" t="s">
        <v>884</v>
      </c>
      <c r="AQ40" s="292">
        <v>0</v>
      </c>
      <c r="AR40" s="295" t="s">
        <v>884</v>
      </c>
      <c r="AS40" s="292">
        <v>0</v>
      </c>
      <c r="AT40" s="292">
        <f>SUM(AU40:BN40)</f>
        <v>0</v>
      </c>
      <c r="AU40" s="292">
        <v>0</v>
      </c>
      <c r="AV40" s="292">
        <v>0</v>
      </c>
      <c r="AW40" s="292">
        <v>0</v>
      </c>
      <c r="AX40" s="292">
        <v>0</v>
      </c>
      <c r="AY40" s="292">
        <v>0</v>
      </c>
      <c r="AZ40" s="292">
        <v>0</v>
      </c>
      <c r="BA40" s="292">
        <v>0</v>
      </c>
      <c r="BB40" s="292">
        <v>0</v>
      </c>
      <c r="BC40" s="292">
        <v>0</v>
      </c>
      <c r="BD40" s="292">
        <v>0</v>
      </c>
      <c r="BE40" s="295" t="s">
        <v>884</v>
      </c>
      <c r="BF40" s="295" t="s">
        <v>884</v>
      </c>
      <c r="BG40" s="295" t="s">
        <v>884</v>
      </c>
      <c r="BH40" s="295" t="s">
        <v>884</v>
      </c>
      <c r="BI40" s="295" t="s">
        <v>884</v>
      </c>
      <c r="BJ40" s="295" t="s">
        <v>884</v>
      </c>
      <c r="BK40" s="295" t="s">
        <v>884</v>
      </c>
      <c r="BL40" s="295" t="s">
        <v>884</v>
      </c>
      <c r="BM40" s="295" t="s">
        <v>884</v>
      </c>
      <c r="BN40" s="292">
        <v>0</v>
      </c>
      <c r="BO40" s="292">
        <f>SUM(BP40:CI40)</f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v>0</v>
      </c>
      <c r="BV40" s="292">
        <v>0</v>
      </c>
      <c r="BW40" s="292">
        <v>0</v>
      </c>
      <c r="BX40" s="292">
        <v>0</v>
      </c>
      <c r="BY40" s="292">
        <v>0</v>
      </c>
      <c r="BZ40" s="292">
        <v>0</v>
      </c>
      <c r="CA40" s="292">
        <v>0</v>
      </c>
      <c r="CB40" s="295" t="s">
        <v>884</v>
      </c>
      <c r="CC40" s="295" t="s">
        <v>884</v>
      </c>
      <c r="CD40" s="295" t="s">
        <v>884</v>
      </c>
      <c r="CE40" s="295" t="s">
        <v>884</v>
      </c>
      <c r="CF40" s="295" t="s">
        <v>884</v>
      </c>
      <c r="CG40" s="295" t="s">
        <v>884</v>
      </c>
      <c r="CH40" s="295" t="s">
        <v>884</v>
      </c>
      <c r="CI40" s="292">
        <v>0</v>
      </c>
      <c r="CJ40" s="292">
        <f>SUM(CK40:DD40)</f>
        <v>0</v>
      </c>
      <c r="CK40" s="292">
        <v>0</v>
      </c>
      <c r="CL40" s="292">
        <v>0</v>
      </c>
      <c r="CM40" s="292">
        <v>0</v>
      </c>
      <c r="CN40" s="292">
        <v>0</v>
      </c>
      <c r="CO40" s="292">
        <v>0</v>
      </c>
      <c r="CP40" s="292">
        <v>0</v>
      </c>
      <c r="CQ40" s="292">
        <v>0</v>
      </c>
      <c r="CR40" s="292">
        <v>0</v>
      </c>
      <c r="CS40" s="292">
        <v>0</v>
      </c>
      <c r="CT40" s="292">
        <v>0</v>
      </c>
      <c r="CU40" s="292">
        <v>0</v>
      </c>
      <c r="CV40" s="292">
        <v>0</v>
      </c>
      <c r="CW40" s="295" t="s">
        <v>884</v>
      </c>
      <c r="CX40" s="295" t="s">
        <v>884</v>
      </c>
      <c r="CY40" s="295" t="s">
        <v>884</v>
      </c>
      <c r="CZ40" s="295" t="s">
        <v>884</v>
      </c>
      <c r="DA40" s="295" t="s">
        <v>884</v>
      </c>
      <c r="DB40" s="295" t="s">
        <v>884</v>
      </c>
      <c r="DC40" s="295" t="s">
        <v>884</v>
      </c>
      <c r="DD40" s="292">
        <v>0</v>
      </c>
      <c r="DE40" s="292">
        <f>SUM(DF40:DY40)</f>
        <v>0</v>
      </c>
      <c r="DF40" s="292">
        <v>0</v>
      </c>
      <c r="DG40" s="292">
        <v>0</v>
      </c>
      <c r="DH40" s="292">
        <v>0</v>
      </c>
      <c r="DI40" s="292">
        <v>0</v>
      </c>
      <c r="DJ40" s="292">
        <v>0</v>
      </c>
      <c r="DK40" s="292">
        <v>0</v>
      </c>
      <c r="DL40" s="292">
        <v>0</v>
      </c>
      <c r="DM40" s="292">
        <v>0</v>
      </c>
      <c r="DN40" s="292">
        <v>0</v>
      </c>
      <c r="DO40" s="292">
        <v>0</v>
      </c>
      <c r="DP40" s="292">
        <v>0</v>
      </c>
      <c r="DQ40" s="292">
        <v>0</v>
      </c>
      <c r="DR40" s="295" t="s">
        <v>884</v>
      </c>
      <c r="DS40" s="295" t="s">
        <v>884</v>
      </c>
      <c r="DT40" s="292">
        <v>0</v>
      </c>
      <c r="DU40" s="295" t="s">
        <v>884</v>
      </c>
      <c r="DV40" s="295" t="s">
        <v>884</v>
      </c>
      <c r="DW40" s="295" t="s">
        <v>884</v>
      </c>
      <c r="DX40" s="295" t="s">
        <v>884</v>
      </c>
      <c r="DY40" s="292">
        <v>0</v>
      </c>
      <c r="DZ40" s="292">
        <f>SUM(EA40:ET40)</f>
        <v>0</v>
      </c>
      <c r="EA40" s="292">
        <v>0</v>
      </c>
      <c r="EB40" s="292">
        <v>0</v>
      </c>
      <c r="EC40" s="292">
        <v>0</v>
      </c>
      <c r="ED40" s="292">
        <v>0</v>
      </c>
      <c r="EE40" s="292">
        <v>0</v>
      </c>
      <c r="EF40" s="292">
        <v>0</v>
      </c>
      <c r="EG40" s="292">
        <v>0</v>
      </c>
      <c r="EH40" s="292">
        <v>0</v>
      </c>
      <c r="EI40" s="292">
        <v>0</v>
      </c>
      <c r="EJ40" s="292">
        <v>0</v>
      </c>
      <c r="EK40" s="295" t="s">
        <v>884</v>
      </c>
      <c r="EL40" s="295" t="s">
        <v>884</v>
      </c>
      <c r="EM40" s="295" t="s">
        <v>884</v>
      </c>
      <c r="EN40" s="292">
        <v>0</v>
      </c>
      <c r="EO40" s="292">
        <v>0</v>
      </c>
      <c r="EP40" s="295" t="s">
        <v>884</v>
      </c>
      <c r="EQ40" s="295" t="s">
        <v>884</v>
      </c>
      <c r="ER40" s="295" t="s">
        <v>884</v>
      </c>
      <c r="ES40" s="292">
        <v>0</v>
      </c>
      <c r="ET40" s="292">
        <v>0</v>
      </c>
      <c r="EU40" s="292">
        <f>SUM(EV40:FO40)</f>
        <v>25</v>
      </c>
      <c r="EV40" s="292">
        <v>0</v>
      </c>
      <c r="EW40" s="292">
        <v>0</v>
      </c>
      <c r="EX40" s="292">
        <v>0</v>
      </c>
      <c r="EY40" s="292">
        <v>15</v>
      </c>
      <c r="EZ40" s="292">
        <v>0</v>
      </c>
      <c r="FA40" s="292">
        <v>10</v>
      </c>
      <c r="FB40" s="292">
        <v>0</v>
      </c>
      <c r="FC40" s="292">
        <v>0</v>
      </c>
      <c r="FD40" s="292">
        <v>0</v>
      </c>
      <c r="FE40" s="292">
        <v>0</v>
      </c>
      <c r="FF40" s="292">
        <v>0</v>
      </c>
      <c r="FG40" s="292">
        <v>0</v>
      </c>
      <c r="FH40" s="295" t="s">
        <v>884</v>
      </c>
      <c r="FI40" s="295" t="s">
        <v>884</v>
      </c>
      <c r="FJ40" s="295" t="s">
        <v>884</v>
      </c>
      <c r="FK40" s="292">
        <v>0</v>
      </c>
      <c r="FL40" s="292">
        <v>0</v>
      </c>
      <c r="FM40" s="292">
        <v>0</v>
      </c>
      <c r="FN40" s="292">
        <v>0</v>
      </c>
      <c r="FO40" s="292">
        <v>0</v>
      </c>
    </row>
    <row r="41" spans="1:171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SUM(Y41,AT41,BO41,CJ41,DE41,DZ41,EU41)</f>
        <v>16</v>
      </c>
      <c r="E41" s="292">
        <f>SUM(Z41,AU41,BP41,CK41,DF41,EA41,EV41)</f>
        <v>0</v>
      </c>
      <c r="F41" s="292">
        <f>SUM(AA41,AV41,BQ41,CL41,DG41,EB41,EW41)</f>
        <v>0</v>
      </c>
      <c r="G41" s="292">
        <f>SUM(AB41,AW41,BR41,CM41,DH41,EC41,EX41)</f>
        <v>0</v>
      </c>
      <c r="H41" s="292">
        <f>SUM(AC41,AX41,BS41,CN41,DI41,ED41,EY41)</f>
        <v>11</v>
      </c>
      <c r="I41" s="292">
        <f>SUM(AD41,AY41,BT41,CO41,DJ41,EE41,EZ41)</f>
        <v>0</v>
      </c>
      <c r="J41" s="292">
        <f>SUM(AE41,AZ41,BU41,CP41,DK41,EF41,FA41)</f>
        <v>5</v>
      </c>
      <c r="K41" s="292">
        <f>SUM(AF41,BA41,BV41,CQ41,DL41,EG41,FB41)</f>
        <v>0</v>
      </c>
      <c r="L41" s="292">
        <f>SUM(AG41,BB41,BW41,CR41,DM41,EH41,FC41)</f>
        <v>0</v>
      </c>
      <c r="M41" s="292">
        <f>SUM(AH41,BC41,BX41,CS41,DN41,EI41,FD41)</f>
        <v>0</v>
      </c>
      <c r="N41" s="292">
        <f>SUM(AI41,BD41,BY41,CT41,DO41,EJ41,FE41)</f>
        <v>0</v>
      </c>
      <c r="O41" s="292">
        <f>SUM(AJ41,BE41,BZ41,CU41,DP41,EK41,FF41)</f>
        <v>0</v>
      </c>
      <c r="P41" s="292">
        <f>SUM(AK41,BF41,CA41,CV41,DQ41,EL41,FG41)</f>
        <v>0</v>
      </c>
      <c r="Q41" s="292">
        <f>SUM(AL41,BG41,CB41,CW41,DR41,EM41,FH41)</f>
        <v>0</v>
      </c>
      <c r="R41" s="292">
        <f>SUM(AM41,BH41,CC41,CX41,DS41,EN41,FI41)</f>
        <v>0</v>
      </c>
      <c r="S41" s="292">
        <f>SUM(AN41,BI41,CD41,CY41,DT41,EO41,FJ41)</f>
        <v>0</v>
      </c>
      <c r="T41" s="292">
        <f>SUM(AO41,BJ41,CE41,CZ41,DU41,EP41,FK41)</f>
        <v>0</v>
      </c>
      <c r="U41" s="292">
        <f>SUM(AP41,BK41,CF41,DA41,DV41,EQ41,FL41)</f>
        <v>0</v>
      </c>
      <c r="V41" s="292">
        <f>SUM(AQ41,BL41,CG41,DB41,DW41,ER41,FM41)</f>
        <v>0</v>
      </c>
      <c r="W41" s="292">
        <f>SUM(AR41,BM41,CH41,DC41,DX41,ES41,FN41)</f>
        <v>0</v>
      </c>
      <c r="X41" s="292">
        <f>SUM(AS41,BN41,CI41,DD41,DY41,ET41,FO41)</f>
        <v>0</v>
      </c>
      <c r="Y41" s="292">
        <f>SUM(Z41:AS41)</f>
        <v>0</v>
      </c>
      <c r="Z41" s="292">
        <v>0</v>
      </c>
      <c r="AA41" s="292">
        <v>0</v>
      </c>
      <c r="AB41" s="292">
        <v>0</v>
      </c>
      <c r="AC41" s="292">
        <v>0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2">
        <v>0</v>
      </c>
      <c r="AJ41" s="295" t="s">
        <v>884</v>
      </c>
      <c r="AK41" s="295" t="s">
        <v>884</v>
      </c>
      <c r="AL41" s="292">
        <v>0</v>
      </c>
      <c r="AM41" s="295" t="s">
        <v>884</v>
      </c>
      <c r="AN41" s="295" t="s">
        <v>884</v>
      </c>
      <c r="AO41" s="292">
        <v>0</v>
      </c>
      <c r="AP41" s="295" t="s">
        <v>884</v>
      </c>
      <c r="AQ41" s="292">
        <v>0</v>
      </c>
      <c r="AR41" s="295" t="s">
        <v>884</v>
      </c>
      <c r="AS41" s="292">
        <v>0</v>
      </c>
      <c r="AT41" s="292">
        <f>SUM(AU41:BN41)</f>
        <v>0</v>
      </c>
      <c r="AU41" s="292">
        <v>0</v>
      </c>
      <c r="AV41" s="292">
        <v>0</v>
      </c>
      <c r="AW41" s="292">
        <v>0</v>
      </c>
      <c r="AX41" s="292">
        <v>0</v>
      </c>
      <c r="AY41" s="292">
        <v>0</v>
      </c>
      <c r="AZ41" s="292">
        <v>0</v>
      </c>
      <c r="BA41" s="292">
        <v>0</v>
      </c>
      <c r="BB41" s="292">
        <v>0</v>
      </c>
      <c r="BC41" s="292">
        <v>0</v>
      </c>
      <c r="BD41" s="292">
        <v>0</v>
      </c>
      <c r="BE41" s="295" t="s">
        <v>884</v>
      </c>
      <c r="BF41" s="295" t="s">
        <v>884</v>
      </c>
      <c r="BG41" s="295" t="s">
        <v>884</v>
      </c>
      <c r="BH41" s="295" t="s">
        <v>884</v>
      </c>
      <c r="BI41" s="295" t="s">
        <v>884</v>
      </c>
      <c r="BJ41" s="295" t="s">
        <v>884</v>
      </c>
      <c r="BK41" s="295" t="s">
        <v>884</v>
      </c>
      <c r="BL41" s="295" t="s">
        <v>884</v>
      </c>
      <c r="BM41" s="295" t="s">
        <v>884</v>
      </c>
      <c r="BN41" s="292">
        <v>0</v>
      </c>
      <c r="BO41" s="292">
        <f>SUM(BP41:CI41)</f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v>0</v>
      </c>
      <c r="BV41" s="292">
        <v>0</v>
      </c>
      <c r="BW41" s="292">
        <v>0</v>
      </c>
      <c r="BX41" s="292">
        <v>0</v>
      </c>
      <c r="BY41" s="292">
        <v>0</v>
      </c>
      <c r="BZ41" s="292">
        <v>0</v>
      </c>
      <c r="CA41" s="292">
        <v>0</v>
      </c>
      <c r="CB41" s="295" t="s">
        <v>884</v>
      </c>
      <c r="CC41" s="295" t="s">
        <v>884</v>
      </c>
      <c r="CD41" s="295" t="s">
        <v>884</v>
      </c>
      <c r="CE41" s="295" t="s">
        <v>884</v>
      </c>
      <c r="CF41" s="295" t="s">
        <v>884</v>
      </c>
      <c r="CG41" s="295" t="s">
        <v>884</v>
      </c>
      <c r="CH41" s="295" t="s">
        <v>884</v>
      </c>
      <c r="CI41" s="292">
        <v>0</v>
      </c>
      <c r="CJ41" s="292">
        <f>SUM(CK41:DD41)</f>
        <v>0</v>
      </c>
      <c r="CK41" s="292">
        <v>0</v>
      </c>
      <c r="CL41" s="292">
        <v>0</v>
      </c>
      <c r="CM41" s="292">
        <v>0</v>
      </c>
      <c r="CN41" s="292">
        <v>0</v>
      </c>
      <c r="CO41" s="292">
        <v>0</v>
      </c>
      <c r="CP41" s="292">
        <v>0</v>
      </c>
      <c r="CQ41" s="292">
        <v>0</v>
      </c>
      <c r="CR41" s="292">
        <v>0</v>
      </c>
      <c r="CS41" s="292">
        <v>0</v>
      </c>
      <c r="CT41" s="292">
        <v>0</v>
      </c>
      <c r="CU41" s="292">
        <v>0</v>
      </c>
      <c r="CV41" s="292">
        <v>0</v>
      </c>
      <c r="CW41" s="295" t="s">
        <v>884</v>
      </c>
      <c r="CX41" s="295" t="s">
        <v>884</v>
      </c>
      <c r="CY41" s="295" t="s">
        <v>884</v>
      </c>
      <c r="CZ41" s="295" t="s">
        <v>884</v>
      </c>
      <c r="DA41" s="295" t="s">
        <v>884</v>
      </c>
      <c r="DB41" s="295" t="s">
        <v>884</v>
      </c>
      <c r="DC41" s="295" t="s">
        <v>884</v>
      </c>
      <c r="DD41" s="292">
        <v>0</v>
      </c>
      <c r="DE41" s="292">
        <f>SUM(DF41:DY41)</f>
        <v>0</v>
      </c>
      <c r="DF41" s="292">
        <v>0</v>
      </c>
      <c r="DG41" s="292">
        <v>0</v>
      </c>
      <c r="DH41" s="292">
        <v>0</v>
      </c>
      <c r="DI41" s="292">
        <v>0</v>
      </c>
      <c r="DJ41" s="292">
        <v>0</v>
      </c>
      <c r="DK41" s="292">
        <v>0</v>
      </c>
      <c r="DL41" s="292">
        <v>0</v>
      </c>
      <c r="DM41" s="292">
        <v>0</v>
      </c>
      <c r="DN41" s="292">
        <v>0</v>
      </c>
      <c r="DO41" s="292">
        <v>0</v>
      </c>
      <c r="DP41" s="292">
        <v>0</v>
      </c>
      <c r="DQ41" s="292">
        <v>0</v>
      </c>
      <c r="DR41" s="295" t="s">
        <v>884</v>
      </c>
      <c r="DS41" s="295" t="s">
        <v>884</v>
      </c>
      <c r="DT41" s="292">
        <v>0</v>
      </c>
      <c r="DU41" s="295" t="s">
        <v>884</v>
      </c>
      <c r="DV41" s="295" t="s">
        <v>884</v>
      </c>
      <c r="DW41" s="295" t="s">
        <v>884</v>
      </c>
      <c r="DX41" s="295" t="s">
        <v>884</v>
      </c>
      <c r="DY41" s="292">
        <v>0</v>
      </c>
      <c r="DZ41" s="292">
        <f>SUM(EA41:ET41)</f>
        <v>0</v>
      </c>
      <c r="EA41" s="292">
        <v>0</v>
      </c>
      <c r="EB41" s="292">
        <v>0</v>
      </c>
      <c r="EC41" s="292">
        <v>0</v>
      </c>
      <c r="ED41" s="292">
        <v>0</v>
      </c>
      <c r="EE41" s="292">
        <v>0</v>
      </c>
      <c r="EF41" s="292">
        <v>0</v>
      </c>
      <c r="EG41" s="292">
        <v>0</v>
      </c>
      <c r="EH41" s="292">
        <v>0</v>
      </c>
      <c r="EI41" s="292">
        <v>0</v>
      </c>
      <c r="EJ41" s="292">
        <v>0</v>
      </c>
      <c r="EK41" s="295" t="s">
        <v>884</v>
      </c>
      <c r="EL41" s="295" t="s">
        <v>884</v>
      </c>
      <c r="EM41" s="295" t="s">
        <v>884</v>
      </c>
      <c r="EN41" s="292">
        <v>0</v>
      </c>
      <c r="EO41" s="292">
        <v>0</v>
      </c>
      <c r="EP41" s="295" t="s">
        <v>884</v>
      </c>
      <c r="EQ41" s="295" t="s">
        <v>884</v>
      </c>
      <c r="ER41" s="295" t="s">
        <v>884</v>
      </c>
      <c r="ES41" s="292">
        <v>0</v>
      </c>
      <c r="ET41" s="292">
        <v>0</v>
      </c>
      <c r="EU41" s="292">
        <f>SUM(EV41:FO41)</f>
        <v>16</v>
      </c>
      <c r="EV41" s="292">
        <v>0</v>
      </c>
      <c r="EW41" s="292">
        <v>0</v>
      </c>
      <c r="EX41" s="292">
        <v>0</v>
      </c>
      <c r="EY41" s="292">
        <v>11</v>
      </c>
      <c r="EZ41" s="292">
        <v>0</v>
      </c>
      <c r="FA41" s="292">
        <v>5</v>
      </c>
      <c r="FB41" s="292">
        <v>0</v>
      </c>
      <c r="FC41" s="292">
        <v>0</v>
      </c>
      <c r="FD41" s="292">
        <v>0</v>
      </c>
      <c r="FE41" s="292">
        <v>0</v>
      </c>
      <c r="FF41" s="292">
        <v>0</v>
      </c>
      <c r="FG41" s="292">
        <v>0</v>
      </c>
      <c r="FH41" s="295" t="s">
        <v>884</v>
      </c>
      <c r="FI41" s="295" t="s">
        <v>884</v>
      </c>
      <c r="FJ41" s="295" t="s">
        <v>884</v>
      </c>
      <c r="FK41" s="292">
        <v>0</v>
      </c>
      <c r="FL41" s="292">
        <v>0</v>
      </c>
      <c r="FM41" s="292">
        <v>0</v>
      </c>
      <c r="FN41" s="292">
        <v>0</v>
      </c>
      <c r="FO41" s="292">
        <v>0</v>
      </c>
    </row>
    <row r="42" spans="1:171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SUM(Y42,AT42,BO42,CJ42,DE42,DZ42,EU42)</f>
        <v>9</v>
      </c>
      <c r="E42" s="292">
        <f>SUM(Z42,AU42,BP42,CK42,DF42,EA42,EV42)</f>
        <v>0</v>
      </c>
      <c r="F42" s="292">
        <f>SUM(AA42,AV42,BQ42,CL42,DG42,EB42,EW42)</f>
        <v>0</v>
      </c>
      <c r="G42" s="292">
        <f>SUM(AB42,AW42,BR42,CM42,DH42,EC42,EX42)</f>
        <v>0</v>
      </c>
      <c r="H42" s="292">
        <f>SUM(AC42,AX42,BS42,CN42,DI42,ED42,EY42)</f>
        <v>0</v>
      </c>
      <c r="I42" s="292">
        <f>SUM(AD42,AY42,BT42,CO42,DJ42,EE42,EZ42)</f>
        <v>0</v>
      </c>
      <c r="J42" s="292">
        <f>SUM(AE42,AZ42,BU42,CP42,DK42,EF42,FA42)</f>
        <v>9</v>
      </c>
      <c r="K42" s="292">
        <f>SUM(AF42,BA42,BV42,CQ42,DL42,EG42,FB42)</f>
        <v>0</v>
      </c>
      <c r="L42" s="292">
        <f>SUM(AG42,BB42,BW42,CR42,DM42,EH42,FC42)</f>
        <v>0</v>
      </c>
      <c r="M42" s="292">
        <f>SUM(AH42,BC42,BX42,CS42,DN42,EI42,FD42)</f>
        <v>0</v>
      </c>
      <c r="N42" s="292">
        <f>SUM(AI42,BD42,BY42,CT42,DO42,EJ42,FE42)</f>
        <v>0</v>
      </c>
      <c r="O42" s="292">
        <f>SUM(AJ42,BE42,BZ42,CU42,DP42,EK42,FF42)</f>
        <v>0</v>
      </c>
      <c r="P42" s="292">
        <f>SUM(AK42,BF42,CA42,CV42,DQ42,EL42,FG42)</f>
        <v>0</v>
      </c>
      <c r="Q42" s="292">
        <f>SUM(AL42,BG42,CB42,CW42,DR42,EM42,FH42)</f>
        <v>0</v>
      </c>
      <c r="R42" s="292">
        <f>SUM(AM42,BH42,CC42,CX42,DS42,EN42,FI42)</f>
        <v>0</v>
      </c>
      <c r="S42" s="292">
        <f>SUM(AN42,BI42,CD42,CY42,DT42,EO42,FJ42)</f>
        <v>0</v>
      </c>
      <c r="T42" s="292">
        <f>SUM(AO42,BJ42,CE42,CZ42,DU42,EP42,FK42)</f>
        <v>0</v>
      </c>
      <c r="U42" s="292">
        <f>SUM(AP42,BK42,CF42,DA42,DV42,EQ42,FL42)</f>
        <v>0</v>
      </c>
      <c r="V42" s="292">
        <f>SUM(AQ42,BL42,CG42,DB42,DW42,ER42,FM42)</f>
        <v>0</v>
      </c>
      <c r="W42" s="292">
        <f>SUM(AR42,BM42,CH42,DC42,DX42,ES42,FN42)</f>
        <v>0</v>
      </c>
      <c r="X42" s="292">
        <f>SUM(AS42,BN42,CI42,DD42,DY42,ET42,FO42)</f>
        <v>0</v>
      </c>
      <c r="Y42" s="292">
        <f>SUM(Z42:AS42)</f>
        <v>0</v>
      </c>
      <c r="Z42" s="292">
        <v>0</v>
      </c>
      <c r="AA42" s="292">
        <v>0</v>
      </c>
      <c r="AB42" s="292">
        <v>0</v>
      </c>
      <c r="AC42" s="292">
        <v>0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2">
        <v>0</v>
      </c>
      <c r="AJ42" s="295" t="s">
        <v>884</v>
      </c>
      <c r="AK42" s="295" t="s">
        <v>884</v>
      </c>
      <c r="AL42" s="292">
        <v>0</v>
      </c>
      <c r="AM42" s="295" t="s">
        <v>884</v>
      </c>
      <c r="AN42" s="295" t="s">
        <v>884</v>
      </c>
      <c r="AO42" s="292">
        <v>0</v>
      </c>
      <c r="AP42" s="295" t="s">
        <v>884</v>
      </c>
      <c r="AQ42" s="292">
        <v>0</v>
      </c>
      <c r="AR42" s="295" t="s">
        <v>884</v>
      </c>
      <c r="AS42" s="292">
        <v>0</v>
      </c>
      <c r="AT42" s="292">
        <f>SUM(AU42:BN42)</f>
        <v>0</v>
      </c>
      <c r="AU42" s="292">
        <v>0</v>
      </c>
      <c r="AV42" s="292">
        <v>0</v>
      </c>
      <c r="AW42" s="292">
        <v>0</v>
      </c>
      <c r="AX42" s="292">
        <v>0</v>
      </c>
      <c r="AY42" s="292">
        <v>0</v>
      </c>
      <c r="AZ42" s="292">
        <v>0</v>
      </c>
      <c r="BA42" s="292">
        <v>0</v>
      </c>
      <c r="BB42" s="292">
        <v>0</v>
      </c>
      <c r="BC42" s="292">
        <v>0</v>
      </c>
      <c r="BD42" s="292">
        <v>0</v>
      </c>
      <c r="BE42" s="295" t="s">
        <v>884</v>
      </c>
      <c r="BF42" s="295" t="s">
        <v>884</v>
      </c>
      <c r="BG42" s="295" t="s">
        <v>884</v>
      </c>
      <c r="BH42" s="295" t="s">
        <v>884</v>
      </c>
      <c r="BI42" s="295" t="s">
        <v>884</v>
      </c>
      <c r="BJ42" s="295" t="s">
        <v>884</v>
      </c>
      <c r="BK42" s="295" t="s">
        <v>884</v>
      </c>
      <c r="BL42" s="295" t="s">
        <v>884</v>
      </c>
      <c r="BM42" s="295" t="s">
        <v>884</v>
      </c>
      <c r="BN42" s="292">
        <v>0</v>
      </c>
      <c r="BO42" s="292">
        <f>SUM(BP42:CI42)</f>
        <v>0</v>
      </c>
      <c r="BP42" s="292">
        <v>0</v>
      </c>
      <c r="BQ42" s="292">
        <v>0</v>
      </c>
      <c r="BR42" s="292">
        <v>0</v>
      </c>
      <c r="BS42" s="292">
        <v>0</v>
      </c>
      <c r="BT42" s="292">
        <v>0</v>
      </c>
      <c r="BU42" s="292">
        <v>0</v>
      </c>
      <c r="BV42" s="292">
        <v>0</v>
      </c>
      <c r="BW42" s="292">
        <v>0</v>
      </c>
      <c r="BX42" s="292">
        <v>0</v>
      </c>
      <c r="BY42" s="292">
        <v>0</v>
      </c>
      <c r="BZ42" s="292">
        <v>0</v>
      </c>
      <c r="CA42" s="292">
        <v>0</v>
      </c>
      <c r="CB42" s="295" t="s">
        <v>884</v>
      </c>
      <c r="CC42" s="295" t="s">
        <v>884</v>
      </c>
      <c r="CD42" s="295" t="s">
        <v>884</v>
      </c>
      <c r="CE42" s="295" t="s">
        <v>884</v>
      </c>
      <c r="CF42" s="295" t="s">
        <v>884</v>
      </c>
      <c r="CG42" s="295" t="s">
        <v>884</v>
      </c>
      <c r="CH42" s="295" t="s">
        <v>884</v>
      </c>
      <c r="CI42" s="292">
        <v>0</v>
      </c>
      <c r="CJ42" s="292">
        <f>SUM(CK42:DD42)</f>
        <v>0</v>
      </c>
      <c r="CK42" s="292">
        <v>0</v>
      </c>
      <c r="CL42" s="292">
        <v>0</v>
      </c>
      <c r="CM42" s="292">
        <v>0</v>
      </c>
      <c r="CN42" s="292">
        <v>0</v>
      </c>
      <c r="CO42" s="292">
        <v>0</v>
      </c>
      <c r="CP42" s="292">
        <v>0</v>
      </c>
      <c r="CQ42" s="292">
        <v>0</v>
      </c>
      <c r="CR42" s="292">
        <v>0</v>
      </c>
      <c r="CS42" s="292">
        <v>0</v>
      </c>
      <c r="CT42" s="292">
        <v>0</v>
      </c>
      <c r="CU42" s="292">
        <v>0</v>
      </c>
      <c r="CV42" s="292">
        <v>0</v>
      </c>
      <c r="CW42" s="295" t="s">
        <v>884</v>
      </c>
      <c r="CX42" s="295" t="s">
        <v>884</v>
      </c>
      <c r="CY42" s="295" t="s">
        <v>884</v>
      </c>
      <c r="CZ42" s="295" t="s">
        <v>884</v>
      </c>
      <c r="DA42" s="295" t="s">
        <v>884</v>
      </c>
      <c r="DB42" s="295" t="s">
        <v>884</v>
      </c>
      <c r="DC42" s="295" t="s">
        <v>884</v>
      </c>
      <c r="DD42" s="292">
        <v>0</v>
      </c>
      <c r="DE42" s="292">
        <f>SUM(DF42:DY42)</f>
        <v>0</v>
      </c>
      <c r="DF42" s="292">
        <v>0</v>
      </c>
      <c r="DG42" s="292">
        <v>0</v>
      </c>
      <c r="DH42" s="292">
        <v>0</v>
      </c>
      <c r="DI42" s="292">
        <v>0</v>
      </c>
      <c r="DJ42" s="292">
        <v>0</v>
      </c>
      <c r="DK42" s="292">
        <v>0</v>
      </c>
      <c r="DL42" s="292">
        <v>0</v>
      </c>
      <c r="DM42" s="292">
        <v>0</v>
      </c>
      <c r="DN42" s="292">
        <v>0</v>
      </c>
      <c r="DO42" s="292">
        <v>0</v>
      </c>
      <c r="DP42" s="292">
        <v>0</v>
      </c>
      <c r="DQ42" s="292">
        <v>0</v>
      </c>
      <c r="DR42" s="295" t="s">
        <v>884</v>
      </c>
      <c r="DS42" s="295" t="s">
        <v>884</v>
      </c>
      <c r="DT42" s="292">
        <v>0</v>
      </c>
      <c r="DU42" s="295" t="s">
        <v>884</v>
      </c>
      <c r="DV42" s="295" t="s">
        <v>884</v>
      </c>
      <c r="DW42" s="295" t="s">
        <v>884</v>
      </c>
      <c r="DX42" s="295" t="s">
        <v>884</v>
      </c>
      <c r="DY42" s="292">
        <v>0</v>
      </c>
      <c r="DZ42" s="292">
        <f>SUM(EA42:ET42)</f>
        <v>0</v>
      </c>
      <c r="EA42" s="292">
        <v>0</v>
      </c>
      <c r="EB42" s="292">
        <v>0</v>
      </c>
      <c r="EC42" s="292">
        <v>0</v>
      </c>
      <c r="ED42" s="292">
        <v>0</v>
      </c>
      <c r="EE42" s="292">
        <v>0</v>
      </c>
      <c r="EF42" s="292">
        <v>0</v>
      </c>
      <c r="EG42" s="292">
        <v>0</v>
      </c>
      <c r="EH42" s="292">
        <v>0</v>
      </c>
      <c r="EI42" s="292">
        <v>0</v>
      </c>
      <c r="EJ42" s="292">
        <v>0</v>
      </c>
      <c r="EK42" s="295" t="s">
        <v>884</v>
      </c>
      <c r="EL42" s="295" t="s">
        <v>884</v>
      </c>
      <c r="EM42" s="295" t="s">
        <v>884</v>
      </c>
      <c r="EN42" s="292">
        <v>0</v>
      </c>
      <c r="EO42" s="292">
        <v>0</v>
      </c>
      <c r="EP42" s="295" t="s">
        <v>884</v>
      </c>
      <c r="EQ42" s="295" t="s">
        <v>884</v>
      </c>
      <c r="ER42" s="295" t="s">
        <v>884</v>
      </c>
      <c r="ES42" s="292">
        <v>0</v>
      </c>
      <c r="ET42" s="292">
        <v>0</v>
      </c>
      <c r="EU42" s="292">
        <f>SUM(EV42:FO42)</f>
        <v>9</v>
      </c>
      <c r="EV42" s="292">
        <v>0</v>
      </c>
      <c r="EW42" s="292">
        <v>0</v>
      </c>
      <c r="EX42" s="292">
        <v>0</v>
      </c>
      <c r="EY42" s="292">
        <v>0</v>
      </c>
      <c r="EZ42" s="292">
        <v>0</v>
      </c>
      <c r="FA42" s="292">
        <v>9</v>
      </c>
      <c r="FB42" s="292">
        <v>0</v>
      </c>
      <c r="FC42" s="292">
        <v>0</v>
      </c>
      <c r="FD42" s="292">
        <v>0</v>
      </c>
      <c r="FE42" s="292">
        <v>0</v>
      </c>
      <c r="FF42" s="292">
        <v>0</v>
      </c>
      <c r="FG42" s="292">
        <v>0</v>
      </c>
      <c r="FH42" s="295" t="s">
        <v>884</v>
      </c>
      <c r="FI42" s="295" t="s">
        <v>884</v>
      </c>
      <c r="FJ42" s="295" t="s">
        <v>884</v>
      </c>
      <c r="FK42" s="292">
        <v>0</v>
      </c>
      <c r="FL42" s="292">
        <v>0</v>
      </c>
      <c r="FM42" s="292">
        <v>0</v>
      </c>
      <c r="FN42" s="292">
        <v>0</v>
      </c>
      <c r="FO42" s="292">
        <v>0</v>
      </c>
    </row>
    <row r="43" spans="1:171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SUM(Y43,AT43,BO43,CJ43,DE43,DZ43,EU43)</f>
        <v>49</v>
      </c>
      <c r="E43" s="292">
        <f>SUM(Z43,AU43,BP43,CK43,DF43,EA43,EV43)</f>
        <v>0</v>
      </c>
      <c r="F43" s="292">
        <f>SUM(AA43,AV43,BQ43,CL43,DG43,EB43,EW43)</f>
        <v>0</v>
      </c>
      <c r="G43" s="292">
        <f>SUM(AB43,AW43,BR43,CM43,DH43,EC43,EX43)</f>
        <v>0</v>
      </c>
      <c r="H43" s="292">
        <f>SUM(AC43,AX43,BS43,CN43,DI43,ED43,EY43)</f>
        <v>12</v>
      </c>
      <c r="I43" s="292">
        <f>SUM(AD43,AY43,BT43,CO43,DJ43,EE43,EZ43)</f>
        <v>0</v>
      </c>
      <c r="J43" s="292">
        <f>SUM(AE43,AZ43,BU43,CP43,DK43,EF43,FA43)</f>
        <v>14</v>
      </c>
      <c r="K43" s="292">
        <f>SUM(AF43,BA43,BV43,CQ43,DL43,EG43,FB43)</f>
        <v>0</v>
      </c>
      <c r="L43" s="292">
        <f>SUM(AG43,BB43,BW43,CR43,DM43,EH43,FC43)</f>
        <v>0</v>
      </c>
      <c r="M43" s="292">
        <f>SUM(AH43,BC43,BX43,CS43,DN43,EI43,FD43)</f>
        <v>0</v>
      </c>
      <c r="N43" s="292">
        <f>SUM(AI43,BD43,BY43,CT43,DO43,EJ43,FE43)</f>
        <v>0</v>
      </c>
      <c r="O43" s="292">
        <f>SUM(AJ43,BE43,BZ43,CU43,DP43,EK43,FF43)</f>
        <v>0</v>
      </c>
      <c r="P43" s="292">
        <f>SUM(AK43,BF43,CA43,CV43,DQ43,EL43,FG43)</f>
        <v>0</v>
      </c>
      <c r="Q43" s="292">
        <f>SUM(AL43,BG43,CB43,CW43,DR43,EM43,FH43)</f>
        <v>0</v>
      </c>
      <c r="R43" s="292">
        <f>SUM(AM43,BH43,CC43,CX43,DS43,EN43,FI43)</f>
        <v>0</v>
      </c>
      <c r="S43" s="292">
        <f>SUM(AN43,BI43,CD43,CY43,DT43,EO43,FJ43)</f>
        <v>0</v>
      </c>
      <c r="T43" s="292">
        <f>SUM(AO43,BJ43,CE43,CZ43,DU43,EP43,FK43)</f>
        <v>0</v>
      </c>
      <c r="U43" s="292">
        <f>SUM(AP43,BK43,CF43,DA43,DV43,EQ43,FL43)</f>
        <v>0</v>
      </c>
      <c r="V43" s="292">
        <f>SUM(AQ43,BL43,CG43,DB43,DW43,ER43,FM43)</f>
        <v>0</v>
      </c>
      <c r="W43" s="292">
        <f>SUM(AR43,BM43,CH43,DC43,DX43,ES43,FN43)</f>
        <v>0</v>
      </c>
      <c r="X43" s="292">
        <f>SUM(AS43,BN43,CI43,DD43,DY43,ET43,FO43)</f>
        <v>23</v>
      </c>
      <c r="Y43" s="292">
        <f>SUM(Z43:AS43)</f>
        <v>0</v>
      </c>
      <c r="Z43" s="292">
        <v>0</v>
      </c>
      <c r="AA43" s="292">
        <v>0</v>
      </c>
      <c r="AB43" s="292">
        <v>0</v>
      </c>
      <c r="AC43" s="292">
        <v>0</v>
      </c>
      <c r="AD43" s="292">
        <v>0</v>
      </c>
      <c r="AE43" s="292">
        <v>0</v>
      </c>
      <c r="AF43" s="292">
        <v>0</v>
      </c>
      <c r="AG43" s="292">
        <v>0</v>
      </c>
      <c r="AH43" s="292">
        <v>0</v>
      </c>
      <c r="AI43" s="292">
        <v>0</v>
      </c>
      <c r="AJ43" s="295" t="s">
        <v>884</v>
      </c>
      <c r="AK43" s="295" t="s">
        <v>884</v>
      </c>
      <c r="AL43" s="292">
        <v>0</v>
      </c>
      <c r="AM43" s="295" t="s">
        <v>884</v>
      </c>
      <c r="AN43" s="295" t="s">
        <v>884</v>
      </c>
      <c r="AO43" s="292">
        <v>0</v>
      </c>
      <c r="AP43" s="295" t="s">
        <v>884</v>
      </c>
      <c r="AQ43" s="292">
        <v>0</v>
      </c>
      <c r="AR43" s="295" t="s">
        <v>884</v>
      </c>
      <c r="AS43" s="292">
        <v>0</v>
      </c>
      <c r="AT43" s="292">
        <f>SUM(AU43:BN43)</f>
        <v>0</v>
      </c>
      <c r="AU43" s="292">
        <v>0</v>
      </c>
      <c r="AV43" s="292">
        <v>0</v>
      </c>
      <c r="AW43" s="292">
        <v>0</v>
      </c>
      <c r="AX43" s="292">
        <v>0</v>
      </c>
      <c r="AY43" s="292">
        <v>0</v>
      </c>
      <c r="AZ43" s="292">
        <v>0</v>
      </c>
      <c r="BA43" s="292">
        <v>0</v>
      </c>
      <c r="BB43" s="292">
        <v>0</v>
      </c>
      <c r="BC43" s="292">
        <v>0</v>
      </c>
      <c r="BD43" s="292">
        <v>0</v>
      </c>
      <c r="BE43" s="295" t="s">
        <v>884</v>
      </c>
      <c r="BF43" s="295" t="s">
        <v>884</v>
      </c>
      <c r="BG43" s="295" t="s">
        <v>884</v>
      </c>
      <c r="BH43" s="295" t="s">
        <v>884</v>
      </c>
      <c r="BI43" s="295" t="s">
        <v>884</v>
      </c>
      <c r="BJ43" s="295" t="s">
        <v>884</v>
      </c>
      <c r="BK43" s="295" t="s">
        <v>884</v>
      </c>
      <c r="BL43" s="295" t="s">
        <v>884</v>
      </c>
      <c r="BM43" s="295" t="s">
        <v>884</v>
      </c>
      <c r="BN43" s="292">
        <v>0</v>
      </c>
      <c r="BO43" s="292">
        <f>SUM(BP43:CI43)</f>
        <v>0</v>
      </c>
      <c r="BP43" s="292">
        <v>0</v>
      </c>
      <c r="BQ43" s="292">
        <v>0</v>
      </c>
      <c r="BR43" s="292">
        <v>0</v>
      </c>
      <c r="BS43" s="292">
        <v>0</v>
      </c>
      <c r="BT43" s="292">
        <v>0</v>
      </c>
      <c r="BU43" s="292">
        <v>0</v>
      </c>
      <c r="BV43" s="292">
        <v>0</v>
      </c>
      <c r="BW43" s="292">
        <v>0</v>
      </c>
      <c r="BX43" s="292">
        <v>0</v>
      </c>
      <c r="BY43" s="292">
        <v>0</v>
      </c>
      <c r="BZ43" s="292">
        <v>0</v>
      </c>
      <c r="CA43" s="292">
        <v>0</v>
      </c>
      <c r="CB43" s="295" t="s">
        <v>884</v>
      </c>
      <c r="CC43" s="295" t="s">
        <v>884</v>
      </c>
      <c r="CD43" s="295" t="s">
        <v>884</v>
      </c>
      <c r="CE43" s="295" t="s">
        <v>884</v>
      </c>
      <c r="CF43" s="295" t="s">
        <v>884</v>
      </c>
      <c r="CG43" s="295" t="s">
        <v>884</v>
      </c>
      <c r="CH43" s="295" t="s">
        <v>884</v>
      </c>
      <c r="CI43" s="292">
        <v>0</v>
      </c>
      <c r="CJ43" s="292">
        <f>SUM(CK43:DD43)</f>
        <v>0</v>
      </c>
      <c r="CK43" s="292">
        <v>0</v>
      </c>
      <c r="CL43" s="292">
        <v>0</v>
      </c>
      <c r="CM43" s="292">
        <v>0</v>
      </c>
      <c r="CN43" s="292">
        <v>0</v>
      </c>
      <c r="CO43" s="292">
        <v>0</v>
      </c>
      <c r="CP43" s="292">
        <v>0</v>
      </c>
      <c r="CQ43" s="292">
        <v>0</v>
      </c>
      <c r="CR43" s="292">
        <v>0</v>
      </c>
      <c r="CS43" s="292">
        <v>0</v>
      </c>
      <c r="CT43" s="292">
        <v>0</v>
      </c>
      <c r="CU43" s="292">
        <v>0</v>
      </c>
      <c r="CV43" s="292">
        <v>0</v>
      </c>
      <c r="CW43" s="295" t="s">
        <v>884</v>
      </c>
      <c r="CX43" s="295" t="s">
        <v>884</v>
      </c>
      <c r="CY43" s="295" t="s">
        <v>884</v>
      </c>
      <c r="CZ43" s="295" t="s">
        <v>884</v>
      </c>
      <c r="DA43" s="295" t="s">
        <v>884</v>
      </c>
      <c r="DB43" s="295" t="s">
        <v>884</v>
      </c>
      <c r="DC43" s="295" t="s">
        <v>884</v>
      </c>
      <c r="DD43" s="292">
        <v>0</v>
      </c>
      <c r="DE43" s="292">
        <f>SUM(DF43:DY43)</f>
        <v>0</v>
      </c>
      <c r="DF43" s="292">
        <v>0</v>
      </c>
      <c r="DG43" s="292">
        <v>0</v>
      </c>
      <c r="DH43" s="292">
        <v>0</v>
      </c>
      <c r="DI43" s="292">
        <v>0</v>
      </c>
      <c r="DJ43" s="292">
        <v>0</v>
      </c>
      <c r="DK43" s="292">
        <v>0</v>
      </c>
      <c r="DL43" s="292">
        <v>0</v>
      </c>
      <c r="DM43" s="292">
        <v>0</v>
      </c>
      <c r="DN43" s="292">
        <v>0</v>
      </c>
      <c r="DO43" s="292">
        <v>0</v>
      </c>
      <c r="DP43" s="292">
        <v>0</v>
      </c>
      <c r="DQ43" s="292">
        <v>0</v>
      </c>
      <c r="DR43" s="295" t="s">
        <v>884</v>
      </c>
      <c r="DS43" s="295" t="s">
        <v>884</v>
      </c>
      <c r="DT43" s="292">
        <v>0</v>
      </c>
      <c r="DU43" s="295" t="s">
        <v>884</v>
      </c>
      <c r="DV43" s="295" t="s">
        <v>884</v>
      </c>
      <c r="DW43" s="295" t="s">
        <v>884</v>
      </c>
      <c r="DX43" s="295" t="s">
        <v>884</v>
      </c>
      <c r="DY43" s="292">
        <v>0</v>
      </c>
      <c r="DZ43" s="292">
        <f>SUM(EA43:ET43)</f>
        <v>0</v>
      </c>
      <c r="EA43" s="292">
        <v>0</v>
      </c>
      <c r="EB43" s="292">
        <v>0</v>
      </c>
      <c r="EC43" s="292">
        <v>0</v>
      </c>
      <c r="ED43" s="292">
        <v>0</v>
      </c>
      <c r="EE43" s="292">
        <v>0</v>
      </c>
      <c r="EF43" s="292">
        <v>0</v>
      </c>
      <c r="EG43" s="292">
        <v>0</v>
      </c>
      <c r="EH43" s="292">
        <v>0</v>
      </c>
      <c r="EI43" s="292">
        <v>0</v>
      </c>
      <c r="EJ43" s="292">
        <v>0</v>
      </c>
      <c r="EK43" s="295" t="s">
        <v>884</v>
      </c>
      <c r="EL43" s="295" t="s">
        <v>884</v>
      </c>
      <c r="EM43" s="295" t="s">
        <v>884</v>
      </c>
      <c r="EN43" s="292">
        <v>0</v>
      </c>
      <c r="EO43" s="292">
        <v>0</v>
      </c>
      <c r="EP43" s="295" t="s">
        <v>884</v>
      </c>
      <c r="EQ43" s="295" t="s">
        <v>884</v>
      </c>
      <c r="ER43" s="295" t="s">
        <v>884</v>
      </c>
      <c r="ES43" s="292">
        <v>0</v>
      </c>
      <c r="ET43" s="292">
        <v>0</v>
      </c>
      <c r="EU43" s="292">
        <f>SUM(EV43:FO43)</f>
        <v>49</v>
      </c>
      <c r="EV43" s="292">
        <v>0</v>
      </c>
      <c r="EW43" s="292">
        <v>0</v>
      </c>
      <c r="EX43" s="292">
        <v>0</v>
      </c>
      <c r="EY43" s="292">
        <v>12</v>
      </c>
      <c r="EZ43" s="292">
        <v>0</v>
      </c>
      <c r="FA43" s="292">
        <v>14</v>
      </c>
      <c r="FB43" s="292">
        <v>0</v>
      </c>
      <c r="FC43" s="292">
        <v>0</v>
      </c>
      <c r="FD43" s="292">
        <v>0</v>
      </c>
      <c r="FE43" s="292">
        <v>0</v>
      </c>
      <c r="FF43" s="292">
        <v>0</v>
      </c>
      <c r="FG43" s="292">
        <v>0</v>
      </c>
      <c r="FH43" s="295" t="s">
        <v>884</v>
      </c>
      <c r="FI43" s="295" t="s">
        <v>884</v>
      </c>
      <c r="FJ43" s="295" t="s">
        <v>884</v>
      </c>
      <c r="FK43" s="292">
        <v>0</v>
      </c>
      <c r="FL43" s="292">
        <v>0</v>
      </c>
      <c r="FM43" s="292">
        <v>0</v>
      </c>
      <c r="FN43" s="292">
        <v>0</v>
      </c>
      <c r="FO43" s="292">
        <v>23</v>
      </c>
    </row>
    <row r="44" spans="1:171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SUM(Y44,AT44,BO44,CJ44,DE44,DZ44,EU44)</f>
        <v>215</v>
      </c>
      <c r="E44" s="292">
        <f>SUM(Z44,AU44,BP44,CK44,DF44,EA44,EV44)</f>
        <v>0</v>
      </c>
      <c r="F44" s="292">
        <f>SUM(AA44,AV44,BQ44,CL44,DG44,EB44,EW44)</f>
        <v>0</v>
      </c>
      <c r="G44" s="292">
        <f>SUM(AB44,AW44,BR44,CM44,DH44,EC44,EX44)</f>
        <v>0</v>
      </c>
      <c r="H44" s="292">
        <f>SUM(AC44,AX44,BS44,CN44,DI44,ED44,EY44)</f>
        <v>93</v>
      </c>
      <c r="I44" s="292">
        <f>SUM(AD44,AY44,BT44,CO44,DJ44,EE44,EZ44)</f>
        <v>77</v>
      </c>
      <c r="J44" s="292">
        <f>SUM(AE44,AZ44,BU44,CP44,DK44,EF44,FA44)</f>
        <v>36</v>
      </c>
      <c r="K44" s="292">
        <f>SUM(AF44,BA44,BV44,CQ44,DL44,EG44,FB44)</f>
        <v>0</v>
      </c>
      <c r="L44" s="292">
        <f>SUM(AG44,BB44,BW44,CR44,DM44,EH44,FC44)</f>
        <v>9</v>
      </c>
      <c r="M44" s="292">
        <f>SUM(AH44,BC44,BX44,CS44,DN44,EI44,FD44)</f>
        <v>0</v>
      </c>
      <c r="N44" s="292">
        <f>SUM(AI44,BD44,BY44,CT44,DO44,EJ44,FE44)</f>
        <v>0</v>
      </c>
      <c r="O44" s="292">
        <f>SUM(AJ44,BE44,BZ44,CU44,DP44,EK44,FF44)</f>
        <v>0</v>
      </c>
      <c r="P44" s="292">
        <f>SUM(AK44,BF44,CA44,CV44,DQ44,EL44,FG44)</f>
        <v>0</v>
      </c>
      <c r="Q44" s="292">
        <f>SUM(AL44,BG44,CB44,CW44,DR44,EM44,FH44)</f>
        <v>0</v>
      </c>
      <c r="R44" s="292">
        <f>SUM(AM44,BH44,CC44,CX44,DS44,EN44,FI44)</f>
        <v>0</v>
      </c>
      <c r="S44" s="292">
        <f>SUM(AN44,BI44,CD44,CY44,DT44,EO44,FJ44)</f>
        <v>0</v>
      </c>
      <c r="T44" s="292">
        <f>SUM(AO44,BJ44,CE44,CZ44,DU44,EP44,FK44)</f>
        <v>0</v>
      </c>
      <c r="U44" s="292">
        <f>SUM(AP44,BK44,CF44,DA44,DV44,EQ44,FL44)</f>
        <v>0</v>
      </c>
      <c r="V44" s="292">
        <f>SUM(AQ44,BL44,CG44,DB44,DW44,ER44,FM44)</f>
        <v>0</v>
      </c>
      <c r="W44" s="292">
        <f>SUM(AR44,BM44,CH44,DC44,DX44,ES44,FN44)</f>
        <v>0</v>
      </c>
      <c r="X44" s="292">
        <f>SUM(AS44,BN44,CI44,DD44,DY44,ET44,FO44)</f>
        <v>0</v>
      </c>
      <c r="Y44" s="292">
        <f>SUM(Z44:AS44)</f>
        <v>0</v>
      </c>
      <c r="Z44" s="292">
        <v>0</v>
      </c>
      <c r="AA44" s="292">
        <v>0</v>
      </c>
      <c r="AB44" s="292">
        <v>0</v>
      </c>
      <c r="AC44" s="292">
        <v>0</v>
      </c>
      <c r="AD44" s="292">
        <v>0</v>
      </c>
      <c r="AE44" s="292">
        <v>0</v>
      </c>
      <c r="AF44" s="292">
        <v>0</v>
      </c>
      <c r="AG44" s="292">
        <v>0</v>
      </c>
      <c r="AH44" s="292">
        <v>0</v>
      </c>
      <c r="AI44" s="292">
        <v>0</v>
      </c>
      <c r="AJ44" s="295" t="s">
        <v>884</v>
      </c>
      <c r="AK44" s="295" t="s">
        <v>884</v>
      </c>
      <c r="AL44" s="292">
        <v>0</v>
      </c>
      <c r="AM44" s="295" t="s">
        <v>884</v>
      </c>
      <c r="AN44" s="295" t="s">
        <v>884</v>
      </c>
      <c r="AO44" s="292">
        <v>0</v>
      </c>
      <c r="AP44" s="295" t="s">
        <v>884</v>
      </c>
      <c r="AQ44" s="292">
        <v>0</v>
      </c>
      <c r="AR44" s="295" t="s">
        <v>884</v>
      </c>
      <c r="AS44" s="292">
        <v>0</v>
      </c>
      <c r="AT44" s="292">
        <f>SUM(AU44:BN44)</f>
        <v>0</v>
      </c>
      <c r="AU44" s="292">
        <v>0</v>
      </c>
      <c r="AV44" s="292">
        <v>0</v>
      </c>
      <c r="AW44" s="292">
        <v>0</v>
      </c>
      <c r="AX44" s="292">
        <v>0</v>
      </c>
      <c r="AY44" s="292">
        <v>0</v>
      </c>
      <c r="AZ44" s="292">
        <v>0</v>
      </c>
      <c r="BA44" s="292">
        <v>0</v>
      </c>
      <c r="BB44" s="292">
        <v>0</v>
      </c>
      <c r="BC44" s="292">
        <v>0</v>
      </c>
      <c r="BD44" s="292">
        <v>0</v>
      </c>
      <c r="BE44" s="295" t="s">
        <v>884</v>
      </c>
      <c r="BF44" s="295" t="s">
        <v>884</v>
      </c>
      <c r="BG44" s="295" t="s">
        <v>884</v>
      </c>
      <c r="BH44" s="295" t="s">
        <v>884</v>
      </c>
      <c r="BI44" s="295" t="s">
        <v>884</v>
      </c>
      <c r="BJ44" s="295" t="s">
        <v>884</v>
      </c>
      <c r="BK44" s="295" t="s">
        <v>884</v>
      </c>
      <c r="BL44" s="295" t="s">
        <v>884</v>
      </c>
      <c r="BM44" s="295" t="s">
        <v>884</v>
      </c>
      <c r="BN44" s="292">
        <v>0</v>
      </c>
      <c r="BO44" s="292">
        <f>SUM(BP44:CI44)</f>
        <v>0</v>
      </c>
      <c r="BP44" s="292">
        <v>0</v>
      </c>
      <c r="BQ44" s="292">
        <v>0</v>
      </c>
      <c r="BR44" s="292">
        <v>0</v>
      </c>
      <c r="BS44" s="292">
        <v>0</v>
      </c>
      <c r="BT44" s="292">
        <v>0</v>
      </c>
      <c r="BU44" s="292">
        <v>0</v>
      </c>
      <c r="BV44" s="292">
        <v>0</v>
      </c>
      <c r="BW44" s="292">
        <v>0</v>
      </c>
      <c r="BX44" s="292">
        <v>0</v>
      </c>
      <c r="BY44" s="292">
        <v>0</v>
      </c>
      <c r="BZ44" s="292">
        <v>0</v>
      </c>
      <c r="CA44" s="292">
        <v>0</v>
      </c>
      <c r="CB44" s="295" t="s">
        <v>884</v>
      </c>
      <c r="CC44" s="295" t="s">
        <v>884</v>
      </c>
      <c r="CD44" s="295" t="s">
        <v>884</v>
      </c>
      <c r="CE44" s="295" t="s">
        <v>884</v>
      </c>
      <c r="CF44" s="295" t="s">
        <v>884</v>
      </c>
      <c r="CG44" s="295" t="s">
        <v>884</v>
      </c>
      <c r="CH44" s="295" t="s">
        <v>884</v>
      </c>
      <c r="CI44" s="292">
        <v>0</v>
      </c>
      <c r="CJ44" s="292">
        <f>SUM(CK44:DD44)</f>
        <v>0</v>
      </c>
      <c r="CK44" s="292">
        <v>0</v>
      </c>
      <c r="CL44" s="292">
        <v>0</v>
      </c>
      <c r="CM44" s="292">
        <v>0</v>
      </c>
      <c r="CN44" s="292">
        <v>0</v>
      </c>
      <c r="CO44" s="292">
        <v>0</v>
      </c>
      <c r="CP44" s="292">
        <v>0</v>
      </c>
      <c r="CQ44" s="292">
        <v>0</v>
      </c>
      <c r="CR44" s="292">
        <v>0</v>
      </c>
      <c r="CS44" s="292">
        <v>0</v>
      </c>
      <c r="CT44" s="292">
        <v>0</v>
      </c>
      <c r="CU44" s="292">
        <v>0</v>
      </c>
      <c r="CV44" s="292">
        <v>0</v>
      </c>
      <c r="CW44" s="295" t="s">
        <v>884</v>
      </c>
      <c r="CX44" s="295" t="s">
        <v>884</v>
      </c>
      <c r="CY44" s="295" t="s">
        <v>884</v>
      </c>
      <c r="CZ44" s="295" t="s">
        <v>884</v>
      </c>
      <c r="DA44" s="295" t="s">
        <v>884</v>
      </c>
      <c r="DB44" s="295" t="s">
        <v>884</v>
      </c>
      <c r="DC44" s="295" t="s">
        <v>884</v>
      </c>
      <c r="DD44" s="292">
        <v>0</v>
      </c>
      <c r="DE44" s="292">
        <f>SUM(DF44:DY44)</f>
        <v>0</v>
      </c>
      <c r="DF44" s="292">
        <v>0</v>
      </c>
      <c r="DG44" s="292">
        <v>0</v>
      </c>
      <c r="DH44" s="292">
        <v>0</v>
      </c>
      <c r="DI44" s="292">
        <v>0</v>
      </c>
      <c r="DJ44" s="292">
        <v>0</v>
      </c>
      <c r="DK44" s="292">
        <v>0</v>
      </c>
      <c r="DL44" s="292">
        <v>0</v>
      </c>
      <c r="DM44" s="292">
        <v>0</v>
      </c>
      <c r="DN44" s="292">
        <v>0</v>
      </c>
      <c r="DO44" s="292">
        <v>0</v>
      </c>
      <c r="DP44" s="292">
        <v>0</v>
      </c>
      <c r="DQ44" s="292">
        <v>0</v>
      </c>
      <c r="DR44" s="295" t="s">
        <v>884</v>
      </c>
      <c r="DS44" s="295" t="s">
        <v>884</v>
      </c>
      <c r="DT44" s="292">
        <v>0</v>
      </c>
      <c r="DU44" s="295" t="s">
        <v>884</v>
      </c>
      <c r="DV44" s="295" t="s">
        <v>884</v>
      </c>
      <c r="DW44" s="295" t="s">
        <v>884</v>
      </c>
      <c r="DX44" s="295" t="s">
        <v>884</v>
      </c>
      <c r="DY44" s="292">
        <v>0</v>
      </c>
      <c r="DZ44" s="292">
        <f>SUM(EA44:ET44)</f>
        <v>0</v>
      </c>
      <c r="EA44" s="292">
        <v>0</v>
      </c>
      <c r="EB44" s="292">
        <v>0</v>
      </c>
      <c r="EC44" s="292">
        <v>0</v>
      </c>
      <c r="ED44" s="292">
        <v>0</v>
      </c>
      <c r="EE44" s="292">
        <v>0</v>
      </c>
      <c r="EF44" s="292">
        <v>0</v>
      </c>
      <c r="EG44" s="292">
        <v>0</v>
      </c>
      <c r="EH44" s="292">
        <v>0</v>
      </c>
      <c r="EI44" s="292">
        <v>0</v>
      </c>
      <c r="EJ44" s="292">
        <v>0</v>
      </c>
      <c r="EK44" s="295" t="s">
        <v>884</v>
      </c>
      <c r="EL44" s="295" t="s">
        <v>884</v>
      </c>
      <c r="EM44" s="295" t="s">
        <v>884</v>
      </c>
      <c r="EN44" s="292">
        <v>0</v>
      </c>
      <c r="EO44" s="292">
        <v>0</v>
      </c>
      <c r="EP44" s="295" t="s">
        <v>884</v>
      </c>
      <c r="EQ44" s="295" t="s">
        <v>884</v>
      </c>
      <c r="ER44" s="295" t="s">
        <v>884</v>
      </c>
      <c r="ES44" s="292">
        <v>0</v>
      </c>
      <c r="ET44" s="292">
        <v>0</v>
      </c>
      <c r="EU44" s="292">
        <f>SUM(EV44:FO44)</f>
        <v>215</v>
      </c>
      <c r="EV44" s="292">
        <v>0</v>
      </c>
      <c r="EW44" s="292">
        <v>0</v>
      </c>
      <c r="EX44" s="292">
        <v>0</v>
      </c>
      <c r="EY44" s="292">
        <v>93</v>
      </c>
      <c r="EZ44" s="292">
        <v>77</v>
      </c>
      <c r="FA44" s="292">
        <v>36</v>
      </c>
      <c r="FB44" s="292">
        <v>0</v>
      </c>
      <c r="FC44" s="292">
        <v>9</v>
      </c>
      <c r="FD44" s="292">
        <v>0</v>
      </c>
      <c r="FE44" s="292">
        <v>0</v>
      </c>
      <c r="FF44" s="292">
        <v>0</v>
      </c>
      <c r="FG44" s="292">
        <v>0</v>
      </c>
      <c r="FH44" s="295" t="s">
        <v>884</v>
      </c>
      <c r="FI44" s="295" t="s">
        <v>884</v>
      </c>
      <c r="FJ44" s="295" t="s">
        <v>884</v>
      </c>
      <c r="FK44" s="292">
        <v>0</v>
      </c>
      <c r="FL44" s="292">
        <v>0</v>
      </c>
      <c r="FM44" s="292">
        <v>0</v>
      </c>
      <c r="FN44" s="292">
        <v>0</v>
      </c>
      <c r="FO44" s="292">
        <v>0</v>
      </c>
    </row>
    <row r="45" spans="1:171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SUM(Y45,AT45,BO45,CJ45,DE45,DZ45,EU45)</f>
        <v>570</v>
      </c>
      <c r="E45" s="292">
        <f>SUM(Z45,AU45,BP45,CK45,DF45,EA45,EV45)</f>
        <v>91</v>
      </c>
      <c r="F45" s="292">
        <f>SUM(AA45,AV45,BQ45,CL45,DG45,EB45,EW45)</f>
        <v>5</v>
      </c>
      <c r="G45" s="292">
        <f>SUM(AB45,AW45,BR45,CM45,DH45,EC45,EX45)</f>
        <v>0</v>
      </c>
      <c r="H45" s="292">
        <f>SUM(AC45,AX45,BS45,CN45,DI45,ED45,EY45)</f>
        <v>118</v>
      </c>
      <c r="I45" s="292">
        <f>SUM(AD45,AY45,BT45,CO45,DJ45,EE45,EZ45)</f>
        <v>170</v>
      </c>
      <c r="J45" s="292">
        <f>SUM(AE45,AZ45,BU45,CP45,DK45,EF45,FA45)</f>
        <v>77</v>
      </c>
      <c r="K45" s="292">
        <f>SUM(AF45,BA45,BV45,CQ45,DL45,EG45,FB45)</f>
        <v>2</v>
      </c>
      <c r="L45" s="292">
        <f>SUM(AG45,BB45,BW45,CR45,DM45,EH45,FC45)</f>
        <v>0</v>
      </c>
      <c r="M45" s="292">
        <f>SUM(AH45,BC45,BX45,CS45,DN45,EI45,FD45)</f>
        <v>0</v>
      </c>
      <c r="N45" s="292">
        <f>SUM(AI45,BD45,BY45,CT45,DO45,EJ45,FE45)</f>
        <v>24</v>
      </c>
      <c r="O45" s="292">
        <f>SUM(AJ45,BE45,BZ45,CU45,DP45,EK45,FF45)</f>
        <v>0</v>
      </c>
      <c r="P45" s="292">
        <f>SUM(AK45,BF45,CA45,CV45,DQ45,EL45,FG45)</f>
        <v>0</v>
      </c>
      <c r="Q45" s="292">
        <f>SUM(AL45,BG45,CB45,CW45,DR45,EM45,FH45)</f>
        <v>0</v>
      </c>
      <c r="R45" s="292">
        <f>SUM(AM45,BH45,CC45,CX45,DS45,EN45,FI45)</f>
        <v>0</v>
      </c>
      <c r="S45" s="292">
        <f>SUM(AN45,BI45,CD45,CY45,DT45,EO45,FJ45)</f>
        <v>0</v>
      </c>
      <c r="T45" s="292">
        <f>SUM(AO45,BJ45,CE45,CZ45,DU45,EP45,FK45)</f>
        <v>0</v>
      </c>
      <c r="U45" s="292">
        <f>SUM(AP45,BK45,CF45,DA45,DV45,EQ45,FL45)</f>
        <v>0</v>
      </c>
      <c r="V45" s="292">
        <f>SUM(AQ45,BL45,CG45,DB45,DW45,ER45,FM45)</f>
        <v>0</v>
      </c>
      <c r="W45" s="292">
        <f>SUM(AR45,BM45,CH45,DC45,DX45,ES45,FN45)</f>
        <v>0</v>
      </c>
      <c r="X45" s="292">
        <f>SUM(AS45,BN45,CI45,DD45,DY45,ET45,FO45)</f>
        <v>83</v>
      </c>
      <c r="Y45" s="292">
        <f>SUM(Z45:AS45)</f>
        <v>0</v>
      </c>
      <c r="Z45" s="292">
        <v>0</v>
      </c>
      <c r="AA45" s="292">
        <v>0</v>
      </c>
      <c r="AB45" s="292">
        <v>0</v>
      </c>
      <c r="AC45" s="292">
        <v>0</v>
      </c>
      <c r="AD45" s="292">
        <v>0</v>
      </c>
      <c r="AE45" s="292">
        <v>0</v>
      </c>
      <c r="AF45" s="292">
        <v>0</v>
      </c>
      <c r="AG45" s="292">
        <v>0</v>
      </c>
      <c r="AH45" s="292">
        <v>0</v>
      </c>
      <c r="AI45" s="292">
        <v>0</v>
      </c>
      <c r="AJ45" s="295" t="s">
        <v>884</v>
      </c>
      <c r="AK45" s="295" t="s">
        <v>884</v>
      </c>
      <c r="AL45" s="292">
        <v>0</v>
      </c>
      <c r="AM45" s="295" t="s">
        <v>884</v>
      </c>
      <c r="AN45" s="295" t="s">
        <v>884</v>
      </c>
      <c r="AO45" s="292">
        <v>0</v>
      </c>
      <c r="AP45" s="295" t="s">
        <v>884</v>
      </c>
      <c r="AQ45" s="292">
        <v>0</v>
      </c>
      <c r="AR45" s="295" t="s">
        <v>884</v>
      </c>
      <c r="AS45" s="292">
        <v>0</v>
      </c>
      <c r="AT45" s="292">
        <f>SUM(AU45:BN45)</f>
        <v>27</v>
      </c>
      <c r="AU45" s="292">
        <v>0</v>
      </c>
      <c r="AV45" s="292">
        <v>0</v>
      </c>
      <c r="AW45" s="292">
        <v>0</v>
      </c>
      <c r="AX45" s="292">
        <v>0</v>
      </c>
      <c r="AY45" s="292">
        <v>0</v>
      </c>
      <c r="AZ45" s="292">
        <v>0</v>
      </c>
      <c r="BA45" s="292">
        <v>0</v>
      </c>
      <c r="BB45" s="292">
        <v>0</v>
      </c>
      <c r="BC45" s="292">
        <v>0</v>
      </c>
      <c r="BD45" s="292">
        <v>0</v>
      </c>
      <c r="BE45" s="295" t="s">
        <v>884</v>
      </c>
      <c r="BF45" s="295" t="s">
        <v>884</v>
      </c>
      <c r="BG45" s="295" t="s">
        <v>884</v>
      </c>
      <c r="BH45" s="295" t="s">
        <v>884</v>
      </c>
      <c r="BI45" s="295" t="s">
        <v>884</v>
      </c>
      <c r="BJ45" s="295" t="s">
        <v>884</v>
      </c>
      <c r="BK45" s="295" t="s">
        <v>884</v>
      </c>
      <c r="BL45" s="295" t="s">
        <v>884</v>
      </c>
      <c r="BM45" s="295" t="s">
        <v>884</v>
      </c>
      <c r="BN45" s="292">
        <v>27</v>
      </c>
      <c r="BO45" s="292">
        <f>SUM(BP45:CI45)</f>
        <v>0</v>
      </c>
      <c r="BP45" s="292">
        <v>0</v>
      </c>
      <c r="BQ45" s="292">
        <v>0</v>
      </c>
      <c r="BR45" s="292">
        <v>0</v>
      </c>
      <c r="BS45" s="292">
        <v>0</v>
      </c>
      <c r="BT45" s="292">
        <v>0</v>
      </c>
      <c r="BU45" s="292">
        <v>0</v>
      </c>
      <c r="BV45" s="292">
        <v>0</v>
      </c>
      <c r="BW45" s="292">
        <v>0</v>
      </c>
      <c r="BX45" s="292">
        <v>0</v>
      </c>
      <c r="BY45" s="292">
        <v>0</v>
      </c>
      <c r="BZ45" s="292">
        <v>0</v>
      </c>
      <c r="CA45" s="292">
        <v>0</v>
      </c>
      <c r="CB45" s="295" t="s">
        <v>884</v>
      </c>
      <c r="CC45" s="295" t="s">
        <v>884</v>
      </c>
      <c r="CD45" s="295" t="s">
        <v>884</v>
      </c>
      <c r="CE45" s="295" t="s">
        <v>884</v>
      </c>
      <c r="CF45" s="295" t="s">
        <v>884</v>
      </c>
      <c r="CG45" s="295" t="s">
        <v>884</v>
      </c>
      <c r="CH45" s="295" t="s">
        <v>884</v>
      </c>
      <c r="CI45" s="292">
        <v>0</v>
      </c>
      <c r="CJ45" s="292">
        <f>SUM(CK45:DD45)</f>
        <v>0</v>
      </c>
      <c r="CK45" s="292">
        <v>0</v>
      </c>
      <c r="CL45" s="292">
        <v>0</v>
      </c>
      <c r="CM45" s="292">
        <v>0</v>
      </c>
      <c r="CN45" s="292">
        <v>0</v>
      </c>
      <c r="CO45" s="292">
        <v>0</v>
      </c>
      <c r="CP45" s="292">
        <v>0</v>
      </c>
      <c r="CQ45" s="292">
        <v>0</v>
      </c>
      <c r="CR45" s="292">
        <v>0</v>
      </c>
      <c r="CS45" s="292">
        <v>0</v>
      </c>
      <c r="CT45" s="292">
        <v>0</v>
      </c>
      <c r="CU45" s="292">
        <v>0</v>
      </c>
      <c r="CV45" s="292">
        <v>0</v>
      </c>
      <c r="CW45" s="295" t="s">
        <v>884</v>
      </c>
      <c r="CX45" s="295" t="s">
        <v>884</v>
      </c>
      <c r="CY45" s="295" t="s">
        <v>884</v>
      </c>
      <c r="CZ45" s="295" t="s">
        <v>884</v>
      </c>
      <c r="DA45" s="295" t="s">
        <v>884</v>
      </c>
      <c r="DB45" s="295" t="s">
        <v>884</v>
      </c>
      <c r="DC45" s="295" t="s">
        <v>884</v>
      </c>
      <c r="DD45" s="292">
        <v>0</v>
      </c>
      <c r="DE45" s="292">
        <f>SUM(DF45:DY45)</f>
        <v>0</v>
      </c>
      <c r="DF45" s="292">
        <v>0</v>
      </c>
      <c r="DG45" s="292">
        <v>0</v>
      </c>
      <c r="DH45" s="292">
        <v>0</v>
      </c>
      <c r="DI45" s="292">
        <v>0</v>
      </c>
      <c r="DJ45" s="292">
        <v>0</v>
      </c>
      <c r="DK45" s="292">
        <v>0</v>
      </c>
      <c r="DL45" s="292">
        <v>0</v>
      </c>
      <c r="DM45" s="292">
        <v>0</v>
      </c>
      <c r="DN45" s="292">
        <v>0</v>
      </c>
      <c r="DO45" s="292">
        <v>0</v>
      </c>
      <c r="DP45" s="292">
        <v>0</v>
      </c>
      <c r="DQ45" s="292">
        <v>0</v>
      </c>
      <c r="DR45" s="295" t="s">
        <v>884</v>
      </c>
      <c r="DS45" s="295" t="s">
        <v>884</v>
      </c>
      <c r="DT45" s="292">
        <v>0</v>
      </c>
      <c r="DU45" s="295" t="s">
        <v>884</v>
      </c>
      <c r="DV45" s="295" t="s">
        <v>884</v>
      </c>
      <c r="DW45" s="295" t="s">
        <v>884</v>
      </c>
      <c r="DX45" s="295" t="s">
        <v>884</v>
      </c>
      <c r="DY45" s="292">
        <v>0</v>
      </c>
      <c r="DZ45" s="292">
        <f>SUM(EA45:ET45)</f>
        <v>0</v>
      </c>
      <c r="EA45" s="292">
        <v>0</v>
      </c>
      <c r="EB45" s="292">
        <v>0</v>
      </c>
      <c r="EC45" s="292">
        <v>0</v>
      </c>
      <c r="ED45" s="292">
        <v>0</v>
      </c>
      <c r="EE45" s="292">
        <v>0</v>
      </c>
      <c r="EF45" s="292">
        <v>0</v>
      </c>
      <c r="EG45" s="292">
        <v>0</v>
      </c>
      <c r="EH45" s="292">
        <v>0</v>
      </c>
      <c r="EI45" s="292">
        <v>0</v>
      </c>
      <c r="EJ45" s="292">
        <v>0</v>
      </c>
      <c r="EK45" s="295" t="s">
        <v>884</v>
      </c>
      <c r="EL45" s="295" t="s">
        <v>884</v>
      </c>
      <c r="EM45" s="295" t="s">
        <v>884</v>
      </c>
      <c r="EN45" s="292">
        <v>0</v>
      </c>
      <c r="EO45" s="292">
        <v>0</v>
      </c>
      <c r="EP45" s="295" t="s">
        <v>884</v>
      </c>
      <c r="EQ45" s="295" t="s">
        <v>884</v>
      </c>
      <c r="ER45" s="295" t="s">
        <v>884</v>
      </c>
      <c r="ES45" s="292">
        <v>0</v>
      </c>
      <c r="ET45" s="292">
        <v>0</v>
      </c>
      <c r="EU45" s="292">
        <f>SUM(EV45:FO45)</f>
        <v>543</v>
      </c>
      <c r="EV45" s="292">
        <v>91</v>
      </c>
      <c r="EW45" s="292">
        <v>5</v>
      </c>
      <c r="EX45" s="292">
        <v>0</v>
      </c>
      <c r="EY45" s="292">
        <v>118</v>
      </c>
      <c r="EZ45" s="292">
        <v>170</v>
      </c>
      <c r="FA45" s="292">
        <v>77</v>
      </c>
      <c r="FB45" s="292">
        <v>2</v>
      </c>
      <c r="FC45" s="292">
        <v>0</v>
      </c>
      <c r="FD45" s="292">
        <v>0</v>
      </c>
      <c r="FE45" s="292">
        <v>24</v>
      </c>
      <c r="FF45" s="292">
        <v>0</v>
      </c>
      <c r="FG45" s="292">
        <v>0</v>
      </c>
      <c r="FH45" s="295" t="s">
        <v>884</v>
      </c>
      <c r="FI45" s="295" t="s">
        <v>884</v>
      </c>
      <c r="FJ45" s="295" t="s">
        <v>884</v>
      </c>
      <c r="FK45" s="292">
        <v>0</v>
      </c>
      <c r="FL45" s="292">
        <v>0</v>
      </c>
      <c r="FM45" s="292">
        <v>0</v>
      </c>
      <c r="FN45" s="292">
        <v>0</v>
      </c>
      <c r="FO45" s="292">
        <v>56</v>
      </c>
    </row>
    <row r="46" spans="1:171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SUM(Y46,AT46,BO46,CJ46,DE46,DZ46,EU46)</f>
        <v>3</v>
      </c>
      <c r="E46" s="292">
        <f>SUM(Z46,AU46,BP46,CK46,DF46,EA46,EV46)</f>
        <v>0</v>
      </c>
      <c r="F46" s="292">
        <f>SUM(AA46,AV46,BQ46,CL46,DG46,EB46,EW46)</f>
        <v>0</v>
      </c>
      <c r="G46" s="292">
        <f>SUM(AB46,AW46,BR46,CM46,DH46,EC46,EX46)</f>
        <v>0</v>
      </c>
      <c r="H46" s="292">
        <f>SUM(AC46,AX46,BS46,CN46,DI46,ED46,EY46)</f>
        <v>0</v>
      </c>
      <c r="I46" s="292">
        <f>SUM(AD46,AY46,BT46,CO46,DJ46,EE46,EZ46)</f>
        <v>0</v>
      </c>
      <c r="J46" s="292">
        <f>SUM(AE46,AZ46,BU46,CP46,DK46,EF46,FA46)</f>
        <v>3</v>
      </c>
      <c r="K46" s="292">
        <f>SUM(AF46,BA46,BV46,CQ46,DL46,EG46,FB46)</f>
        <v>0</v>
      </c>
      <c r="L46" s="292">
        <f>SUM(AG46,BB46,BW46,CR46,DM46,EH46,FC46)</f>
        <v>0</v>
      </c>
      <c r="M46" s="292">
        <f>SUM(AH46,BC46,BX46,CS46,DN46,EI46,FD46)</f>
        <v>0</v>
      </c>
      <c r="N46" s="292">
        <f>SUM(AI46,BD46,BY46,CT46,DO46,EJ46,FE46)</f>
        <v>0</v>
      </c>
      <c r="O46" s="292">
        <f>SUM(AJ46,BE46,BZ46,CU46,DP46,EK46,FF46)</f>
        <v>0</v>
      </c>
      <c r="P46" s="292">
        <f>SUM(AK46,BF46,CA46,CV46,DQ46,EL46,FG46)</f>
        <v>0</v>
      </c>
      <c r="Q46" s="292">
        <f>SUM(AL46,BG46,CB46,CW46,DR46,EM46,FH46)</f>
        <v>0</v>
      </c>
      <c r="R46" s="292">
        <f>SUM(AM46,BH46,CC46,CX46,DS46,EN46,FI46)</f>
        <v>0</v>
      </c>
      <c r="S46" s="292">
        <f>SUM(AN46,BI46,CD46,CY46,DT46,EO46,FJ46)</f>
        <v>0</v>
      </c>
      <c r="T46" s="292">
        <f>SUM(AO46,BJ46,CE46,CZ46,DU46,EP46,FK46)</f>
        <v>0</v>
      </c>
      <c r="U46" s="292">
        <f>SUM(AP46,BK46,CF46,DA46,DV46,EQ46,FL46)</f>
        <v>0</v>
      </c>
      <c r="V46" s="292">
        <f>SUM(AQ46,BL46,CG46,DB46,DW46,ER46,FM46)</f>
        <v>0</v>
      </c>
      <c r="W46" s="292">
        <f>SUM(AR46,BM46,CH46,DC46,DX46,ES46,FN46)</f>
        <v>0</v>
      </c>
      <c r="X46" s="292">
        <f>SUM(AS46,BN46,CI46,DD46,DY46,ET46,FO46)</f>
        <v>0</v>
      </c>
      <c r="Y46" s="292">
        <f>SUM(Z46:AS46)</f>
        <v>0</v>
      </c>
      <c r="Z46" s="292">
        <v>0</v>
      </c>
      <c r="AA46" s="292">
        <v>0</v>
      </c>
      <c r="AB46" s="292">
        <v>0</v>
      </c>
      <c r="AC46" s="292">
        <v>0</v>
      </c>
      <c r="AD46" s="292">
        <v>0</v>
      </c>
      <c r="AE46" s="292">
        <v>0</v>
      </c>
      <c r="AF46" s="292">
        <v>0</v>
      </c>
      <c r="AG46" s="292">
        <v>0</v>
      </c>
      <c r="AH46" s="292">
        <v>0</v>
      </c>
      <c r="AI46" s="292">
        <v>0</v>
      </c>
      <c r="AJ46" s="295" t="s">
        <v>884</v>
      </c>
      <c r="AK46" s="295" t="s">
        <v>884</v>
      </c>
      <c r="AL46" s="292">
        <v>0</v>
      </c>
      <c r="AM46" s="295" t="s">
        <v>884</v>
      </c>
      <c r="AN46" s="295" t="s">
        <v>884</v>
      </c>
      <c r="AO46" s="292">
        <v>0</v>
      </c>
      <c r="AP46" s="295" t="s">
        <v>884</v>
      </c>
      <c r="AQ46" s="292">
        <v>0</v>
      </c>
      <c r="AR46" s="295" t="s">
        <v>884</v>
      </c>
      <c r="AS46" s="292">
        <v>0</v>
      </c>
      <c r="AT46" s="292">
        <f>SUM(AU46:BN46)</f>
        <v>0</v>
      </c>
      <c r="AU46" s="292">
        <v>0</v>
      </c>
      <c r="AV46" s="292">
        <v>0</v>
      </c>
      <c r="AW46" s="292">
        <v>0</v>
      </c>
      <c r="AX46" s="292">
        <v>0</v>
      </c>
      <c r="AY46" s="292">
        <v>0</v>
      </c>
      <c r="AZ46" s="292">
        <v>0</v>
      </c>
      <c r="BA46" s="292">
        <v>0</v>
      </c>
      <c r="BB46" s="292">
        <v>0</v>
      </c>
      <c r="BC46" s="292">
        <v>0</v>
      </c>
      <c r="BD46" s="292">
        <v>0</v>
      </c>
      <c r="BE46" s="295" t="s">
        <v>884</v>
      </c>
      <c r="BF46" s="295" t="s">
        <v>884</v>
      </c>
      <c r="BG46" s="295" t="s">
        <v>884</v>
      </c>
      <c r="BH46" s="295" t="s">
        <v>884</v>
      </c>
      <c r="BI46" s="295" t="s">
        <v>884</v>
      </c>
      <c r="BJ46" s="295" t="s">
        <v>884</v>
      </c>
      <c r="BK46" s="295" t="s">
        <v>884</v>
      </c>
      <c r="BL46" s="295" t="s">
        <v>884</v>
      </c>
      <c r="BM46" s="295" t="s">
        <v>884</v>
      </c>
      <c r="BN46" s="292">
        <v>0</v>
      </c>
      <c r="BO46" s="292">
        <f>SUM(BP46:CI46)</f>
        <v>0</v>
      </c>
      <c r="BP46" s="292">
        <v>0</v>
      </c>
      <c r="BQ46" s="292">
        <v>0</v>
      </c>
      <c r="BR46" s="292">
        <v>0</v>
      </c>
      <c r="BS46" s="292">
        <v>0</v>
      </c>
      <c r="BT46" s="292">
        <v>0</v>
      </c>
      <c r="BU46" s="292">
        <v>0</v>
      </c>
      <c r="BV46" s="292">
        <v>0</v>
      </c>
      <c r="BW46" s="292">
        <v>0</v>
      </c>
      <c r="BX46" s="292">
        <v>0</v>
      </c>
      <c r="BY46" s="292">
        <v>0</v>
      </c>
      <c r="BZ46" s="292">
        <v>0</v>
      </c>
      <c r="CA46" s="292">
        <v>0</v>
      </c>
      <c r="CB46" s="295" t="s">
        <v>884</v>
      </c>
      <c r="CC46" s="295" t="s">
        <v>884</v>
      </c>
      <c r="CD46" s="295" t="s">
        <v>884</v>
      </c>
      <c r="CE46" s="295" t="s">
        <v>884</v>
      </c>
      <c r="CF46" s="295" t="s">
        <v>884</v>
      </c>
      <c r="CG46" s="295" t="s">
        <v>884</v>
      </c>
      <c r="CH46" s="295" t="s">
        <v>884</v>
      </c>
      <c r="CI46" s="292">
        <v>0</v>
      </c>
      <c r="CJ46" s="292">
        <f>SUM(CK46:DD46)</f>
        <v>0</v>
      </c>
      <c r="CK46" s="292">
        <v>0</v>
      </c>
      <c r="CL46" s="292">
        <v>0</v>
      </c>
      <c r="CM46" s="292">
        <v>0</v>
      </c>
      <c r="CN46" s="292">
        <v>0</v>
      </c>
      <c r="CO46" s="292">
        <v>0</v>
      </c>
      <c r="CP46" s="292">
        <v>0</v>
      </c>
      <c r="CQ46" s="292">
        <v>0</v>
      </c>
      <c r="CR46" s="292">
        <v>0</v>
      </c>
      <c r="CS46" s="292">
        <v>0</v>
      </c>
      <c r="CT46" s="292">
        <v>0</v>
      </c>
      <c r="CU46" s="292">
        <v>0</v>
      </c>
      <c r="CV46" s="292">
        <v>0</v>
      </c>
      <c r="CW46" s="295" t="s">
        <v>884</v>
      </c>
      <c r="CX46" s="295" t="s">
        <v>884</v>
      </c>
      <c r="CY46" s="295" t="s">
        <v>884</v>
      </c>
      <c r="CZ46" s="295" t="s">
        <v>884</v>
      </c>
      <c r="DA46" s="295" t="s">
        <v>884</v>
      </c>
      <c r="DB46" s="295" t="s">
        <v>884</v>
      </c>
      <c r="DC46" s="295" t="s">
        <v>884</v>
      </c>
      <c r="DD46" s="292">
        <v>0</v>
      </c>
      <c r="DE46" s="292">
        <f>SUM(DF46:DY46)</f>
        <v>0</v>
      </c>
      <c r="DF46" s="292">
        <v>0</v>
      </c>
      <c r="DG46" s="292">
        <v>0</v>
      </c>
      <c r="DH46" s="292">
        <v>0</v>
      </c>
      <c r="DI46" s="292">
        <v>0</v>
      </c>
      <c r="DJ46" s="292">
        <v>0</v>
      </c>
      <c r="DK46" s="292">
        <v>0</v>
      </c>
      <c r="DL46" s="292">
        <v>0</v>
      </c>
      <c r="DM46" s="292">
        <v>0</v>
      </c>
      <c r="DN46" s="292">
        <v>0</v>
      </c>
      <c r="DO46" s="292">
        <v>0</v>
      </c>
      <c r="DP46" s="292">
        <v>0</v>
      </c>
      <c r="DQ46" s="292">
        <v>0</v>
      </c>
      <c r="DR46" s="295" t="s">
        <v>884</v>
      </c>
      <c r="DS46" s="295" t="s">
        <v>884</v>
      </c>
      <c r="DT46" s="292">
        <v>0</v>
      </c>
      <c r="DU46" s="295" t="s">
        <v>884</v>
      </c>
      <c r="DV46" s="295" t="s">
        <v>884</v>
      </c>
      <c r="DW46" s="295" t="s">
        <v>884</v>
      </c>
      <c r="DX46" s="295" t="s">
        <v>884</v>
      </c>
      <c r="DY46" s="292">
        <v>0</v>
      </c>
      <c r="DZ46" s="292">
        <f>SUM(EA46:ET46)</f>
        <v>0</v>
      </c>
      <c r="EA46" s="292">
        <v>0</v>
      </c>
      <c r="EB46" s="292">
        <v>0</v>
      </c>
      <c r="EC46" s="292">
        <v>0</v>
      </c>
      <c r="ED46" s="292">
        <v>0</v>
      </c>
      <c r="EE46" s="292">
        <v>0</v>
      </c>
      <c r="EF46" s="292">
        <v>0</v>
      </c>
      <c r="EG46" s="292">
        <v>0</v>
      </c>
      <c r="EH46" s="292">
        <v>0</v>
      </c>
      <c r="EI46" s="292">
        <v>0</v>
      </c>
      <c r="EJ46" s="292">
        <v>0</v>
      </c>
      <c r="EK46" s="295" t="s">
        <v>884</v>
      </c>
      <c r="EL46" s="295" t="s">
        <v>884</v>
      </c>
      <c r="EM46" s="295" t="s">
        <v>884</v>
      </c>
      <c r="EN46" s="292">
        <v>0</v>
      </c>
      <c r="EO46" s="292">
        <v>0</v>
      </c>
      <c r="EP46" s="295" t="s">
        <v>884</v>
      </c>
      <c r="EQ46" s="295" t="s">
        <v>884</v>
      </c>
      <c r="ER46" s="295" t="s">
        <v>884</v>
      </c>
      <c r="ES46" s="292">
        <v>0</v>
      </c>
      <c r="ET46" s="292">
        <v>0</v>
      </c>
      <c r="EU46" s="292">
        <f>SUM(EV46:FO46)</f>
        <v>3</v>
      </c>
      <c r="EV46" s="292">
        <v>0</v>
      </c>
      <c r="EW46" s="292">
        <v>0</v>
      </c>
      <c r="EX46" s="292">
        <v>0</v>
      </c>
      <c r="EY46" s="292">
        <v>0</v>
      </c>
      <c r="EZ46" s="292">
        <v>0</v>
      </c>
      <c r="FA46" s="292">
        <v>3</v>
      </c>
      <c r="FB46" s="292">
        <v>0</v>
      </c>
      <c r="FC46" s="292">
        <v>0</v>
      </c>
      <c r="FD46" s="292">
        <v>0</v>
      </c>
      <c r="FE46" s="292">
        <v>0</v>
      </c>
      <c r="FF46" s="292">
        <v>0</v>
      </c>
      <c r="FG46" s="292">
        <v>0</v>
      </c>
      <c r="FH46" s="295" t="s">
        <v>884</v>
      </c>
      <c r="FI46" s="295" t="s">
        <v>884</v>
      </c>
      <c r="FJ46" s="295" t="s">
        <v>884</v>
      </c>
      <c r="FK46" s="292">
        <v>0</v>
      </c>
      <c r="FL46" s="292">
        <v>0</v>
      </c>
      <c r="FM46" s="292">
        <v>0</v>
      </c>
      <c r="FN46" s="292">
        <v>0</v>
      </c>
      <c r="FO46" s="292">
        <v>0</v>
      </c>
    </row>
    <row r="47" spans="1:171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SUM(Y47,AT47,BO47,CJ47,DE47,DZ47,EU47)</f>
        <v>125</v>
      </c>
      <c r="E47" s="292">
        <f>SUM(Z47,AU47,BP47,CK47,DF47,EA47,EV47)</f>
        <v>12</v>
      </c>
      <c r="F47" s="292">
        <f>SUM(AA47,AV47,BQ47,CL47,DG47,EB47,EW47)</f>
        <v>1</v>
      </c>
      <c r="G47" s="292">
        <f>SUM(AB47,AW47,BR47,CM47,DH47,EC47,EX47)</f>
        <v>0</v>
      </c>
      <c r="H47" s="292">
        <f>SUM(AC47,AX47,BS47,CN47,DI47,ED47,EY47)</f>
        <v>40</v>
      </c>
      <c r="I47" s="292">
        <f>SUM(AD47,AY47,BT47,CO47,DJ47,EE47,EZ47)</f>
        <v>50</v>
      </c>
      <c r="J47" s="292">
        <f>SUM(AE47,AZ47,BU47,CP47,DK47,EF47,FA47)</f>
        <v>17</v>
      </c>
      <c r="K47" s="292">
        <f>SUM(AF47,BA47,BV47,CQ47,DL47,EG47,FB47)</f>
        <v>0</v>
      </c>
      <c r="L47" s="292">
        <f>SUM(AG47,BB47,BW47,CR47,DM47,EH47,FC47)</f>
        <v>5</v>
      </c>
      <c r="M47" s="292">
        <f>SUM(AH47,BC47,BX47,CS47,DN47,EI47,FD47)</f>
        <v>0</v>
      </c>
      <c r="N47" s="292">
        <f>SUM(AI47,BD47,BY47,CT47,DO47,EJ47,FE47)</f>
        <v>0</v>
      </c>
      <c r="O47" s="292">
        <f>SUM(AJ47,BE47,BZ47,CU47,DP47,EK47,FF47)</f>
        <v>0</v>
      </c>
      <c r="P47" s="292">
        <f>SUM(AK47,BF47,CA47,CV47,DQ47,EL47,FG47)</f>
        <v>0</v>
      </c>
      <c r="Q47" s="292">
        <f>SUM(AL47,BG47,CB47,CW47,DR47,EM47,FH47)</f>
        <v>0</v>
      </c>
      <c r="R47" s="292">
        <f>SUM(AM47,BH47,CC47,CX47,DS47,EN47,FI47)</f>
        <v>0</v>
      </c>
      <c r="S47" s="292">
        <f>SUM(AN47,BI47,CD47,CY47,DT47,EO47,FJ47)</f>
        <v>0</v>
      </c>
      <c r="T47" s="292">
        <f>SUM(AO47,BJ47,CE47,CZ47,DU47,EP47,FK47)</f>
        <v>0</v>
      </c>
      <c r="U47" s="292">
        <f>SUM(AP47,BK47,CF47,DA47,DV47,EQ47,FL47)</f>
        <v>0</v>
      </c>
      <c r="V47" s="292">
        <f>SUM(AQ47,BL47,CG47,DB47,DW47,ER47,FM47)</f>
        <v>0</v>
      </c>
      <c r="W47" s="292">
        <f>SUM(AR47,BM47,CH47,DC47,DX47,ES47,FN47)</f>
        <v>0</v>
      </c>
      <c r="X47" s="292">
        <f>SUM(AS47,BN47,CI47,DD47,DY47,ET47,FO47)</f>
        <v>0</v>
      </c>
      <c r="Y47" s="292">
        <f>SUM(Z47:AS47)</f>
        <v>0</v>
      </c>
      <c r="Z47" s="292">
        <v>0</v>
      </c>
      <c r="AA47" s="292">
        <v>0</v>
      </c>
      <c r="AB47" s="292">
        <v>0</v>
      </c>
      <c r="AC47" s="292">
        <v>0</v>
      </c>
      <c r="AD47" s="292">
        <v>0</v>
      </c>
      <c r="AE47" s="292">
        <v>0</v>
      </c>
      <c r="AF47" s="292">
        <v>0</v>
      </c>
      <c r="AG47" s="292">
        <v>0</v>
      </c>
      <c r="AH47" s="292">
        <v>0</v>
      </c>
      <c r="AI47" s="292">
        <v>0</v>
      </c>
      <c r="AJ47" s="295" t="s">
        <v>884</v>
      </c>
      <c r="AK47" s="295" t="s">
        <v>884</v>
      </c>
      <c r="AL47" s="292">
        <v>0</v>
      </c>
      <c r="AM47" s="295" t="s">
        <v>884</v>
      </c>
      <c r="AN47" s="295" t="s">
        <v>884</v>
      </c>
      <c r="AO47" s="292">
        <v>0</v>
      </c>
      <c r="AP47" s="295" t="s">
        <v>884</v>
      </c>
      <c r="AQ47" s="292">
        <v>0</v>
      </c>
      <c r="AR47" s="295" t="s">
        <v>884</v>
      </c>
      <c r="AS47" s="292">
        <v>0</v>
      </c>
      <c r="AT47" s="292">
        <f>SUM(AU47:BN47)</f>
        <v>0</v>
      </c>
      <c r="AU47" s="292">
        <v>0</v>
      </c>
      <c r="AV47" s="292">
        <v>0</v>
      </c>
      <c r="AW47" s="292">
        <v>0</v>
      </c>
      <c r="AX47" s="292">
        <v>0</v>
      </c>
      <c r="AY47" s="292">
        <v>0</v>
      </c>
      <c r="AZ47" s="292">
        <v>0</v>
      </c>
      <c r="BA47" s="292">
        <v>0</v>
      </c>
      <c r="BB47" s="292">
        <v>0</v>
      </c>
      <c r="BC47" s="292">
        <v>0</v>
      </c>
      <c r="BD47" s="292">
        <v>0</v>
      </c>
      <c r="BE47" s="295" t="s">
        <v>884</v>
      </c>
      <c r="BF47" s="295" t="s">
        <v>884</v>
      </c>
      <c r="BG47" s="295" t="s">
        <v>884</v>
      </c>
      <c r="BH47" s="295" t="s">
        <v>884</v>
      </c>
      <c r="BI47" s="295" t="s">
        <v>884</v>
      </c>
      <c r="BJ47" s="295" t="s">
        <v>884</v>
      </c>
      <c r="BK47" s="295" t="s">
        <v>884</v>
      </c>
      <c r="BL47" s="295" t="s">
        <v>884</v>
      </c>
      <c r="BM47" s="295" t="s">
        <v>884</v>
      </c>
      <c r="BN47" s="292">
        <v>0</v>
      </c>
      <c r="BO47" s="292">
        <f>SUM(BP47:CI47)</f>
        <v>0</v>
      </c>
      <c r="BP47" s="292">
        <v>0</v>
      </c>
      <c r="BQ47" s="292">
        <v>0</v>
      </c>
      <c r="BR47" s="292">
        <v>0</v>
      </c>
      <c r="BS47" s="292">
        <v>0</v>
      </c>
      <c r="BT47" s="292">
        <v>0</v>
      </c>
      <c r="BU47" s="292">
        <v>0</v>
      </c>
      <c r="BV47" s="292">
        <v>0</v>
      </c>
      <c r="BW47" s="292">
        <v>0</v>
      </c>
      <c r="BX47" s="292">
        <v>0</v>
      </c>
      <c r="BY47" s="292">
        <v>0</v>
      </c>
      <c r="BZ47" s="292">
        <v>0</v>
      </c>
      <c r="CA47" s="292">
        <v>0</v>
      </c>
      <c r="CB47" s="295" t="s">
        <v>884</v>
      </c>
      <c r="CC47" s="295" t="s">
        <v>884</v>
      </c>
      <c r="CD47" s="295" t="s">
        <v>884</v>
      </c>
      <c r="CE47" s="295" t="s">
        <v>884</v>
      </c>
      <c r="CF47" s="295" t="s">
        <v>884</v>
      </c>
      <c r="CG47" s="295" t="s">
        <v>884</v>
      </c>
      <c r="CH47" s="295" t="s">
        <v>884</v>
      </c>
      <c r="CI47" s="292">
        <v>0</v>
      </c>
      <c r="CJ47" s="292">
        <f>SUM(CK47:DD47)</f>
        <v>0</v>
      </c>
      <c r="CK47" s="292">
        <v>0</v>
      </c>
      <c r="CL47" s="292">
        <v>0</v>
      </c>
      <c r="CM47" s="292">
        <v>0</v>
      </c>
      <c r="CN47" s="292">
        <v>0</v>
      </c>
      <c r="CO47" s="292">
        <v>0</v>
      </c>
      <c r="CP47" s="292">
        <v>0</v>
      </c>
      <c r="CQ47" s="292">
        <v>0</v>
      </c>
      <c r="CR47" s="292">
        <v>0</v>
      </c>
      <c r="CS47" s="292">
        <v>0</v>
      </c>
      <c r="CT47" s="292">
        <v>0</v>
      </c>
      <c r="CU47" s="292">
        <v>0</v>
      </c>
      <c r="CV47" s="292">
        <v>0</v>
      </c>
      <c r="CW47" s="295" t="s">
        <v>884</v>
      </c>
      <c r="CX47" s="295" t="s">
        <v>884</v>
      </c>
      <c r="CY47" s="295" t="s">
        <v>884</v>
      </c>
      <c r="CZ47" s="295" t="s">
        <v>884</v>
      </c>
      <c r="DA47" s="295" t="s">
        <v>884</v>
      </c>
      <c r="DB47" s="295" t="s">
        <v>884</v>
      </c>
      <c r="DC47" s="295" t="s">
        <v>884</v>
      </c>
      <c r="DD47" s="292">
        <v>0</v>
      </c>
      <c r="DE47" s="292">
        <f>SUM(DF47:DY47)</f>
        <v>0</v>
      </c>
      <c r="DF47" s="292">
        <v>0</v>
      </c>
      <c r="DG47" s="292">
        <v>0</v>
      </c>
      <c r="DH47" s="292">
        <v>0</v>
      </c>
      <c r="DI47" s="292">
        <v>0</v>
      </c>
      <c r="DJ47" s="292">
        <v>0</v>
      </c>
      <c r="DK47" s="292">
        <v>0</v>
      </c>
      <c r="DL47" s="292">
        <v>0</v>
      </c>
      <c r="DM47" s="292">
        <v>0</v>
      </c>
      <c r="DN47" s="292">
        <v>0</v>
      </c>
      <c r="DO47" s="292">
        <v>0</v>
      </c>
      <c r="DP47" s="292">
        <v>0</v>
      </c>
      <c r="DQ47" s="292">
        <v>0</v>
      </c>
      <c r="DR47" s="295" t="s">
        <v>884</v>
      </c>
      <c r="DS47" s="295" t="s">
        <v>884</v>
      </c>
      <c r="DT47" s="292">
        <v>0</v>
      </c>
      <c r="DU47" s="295" t="s">
        <v>884</v>
      </c>
      <c r="DV47" s="295" t="s">
        <v>884</v>
      </c>
      <c r="DW47" s="295" t="s">
        <v>884</v>
      </c>
      <c r="DX47" s="295" t="s">
        <v>884</v>
      </c>
      <c r="DY47" s="292">
        <v>0</v>
      </c>
      <c r="DZ47" s="292">
        <f>SUM(EA47:ET47)</f>
        <v>0</v>
      </c>
      <c r="EA47" s="292">
        <v>0</v>
      </c>
      <c r="EB47" s="292">
        <v>0</v>
      </c>
      <c r="EC47" s="292">
        <v>0</v>
      </c>
      <c r="ED47" s="292">
        <v>0</v>
      </c>
      <c r="EE47" s="292">
        <v>0</v>
      </c>
      <c r="EF47" s="292">
        <v>0</v>
      </c>
      <c r="EG47" s="292">
        <v>0</v>
      </c>
      <c r="EH47" s="292">
        <v>0</v>
      </c>
      <c r="EI47" s="292">
        <v>0</v>
      </c>
      <c r="EJ47" s="292">
        <v>0</v>
      </c>
      <c r="EK47" s="295" t="s">
        <v>884</v>
      </c>
      <c r="EL47" s="295" t="s">
        <v>884</v>
      </c>
      <c r="EM47" s="295" t="s">
        <v>884</v>
      </c>
      <c r="EN47" s="292">
        <v>0</v>
      </c>
      <c r="EO47" s="292">
        <v>0</v>
      </c>
      <c r="EP47" s="295" t="s">
        <v>884</v>
      </c>
      <c r="EQ47" s="295" t="s">
        <v>884</v>
      </c>
      <c r="ER47" s="295" t="s">
        <v>884</v>
      </c>
      <c r="ES47" s="292">
        <v>0</v>
      </c>
      <c r="ET47" s="292">
        <v>0</v>
      </c>
      <c r="EU47" s="292">
        <f>SUM(EV47:FO47)</f>
        <v>125</v>
      </c>
      <c r="EV47" s="292">
        <v>12</v>
      </c>
      <c r="EW47" s="292">
        <v>1</v>
      </c>
      <c r="EX47" s="292">
        <v>0</v>
      </c>
      <c r="EY47" s="292">
        <v>40</v>
      </c>
      <c r="EZ47" s="292">
        <v>50</v>
      </c>
      <c r="FA47" s="292">
        <v>17</v>
      </c>
      <c r="FB47" s="292">
        <v>0</v>
      </c>
      <c r="FC47" s="292">
        <v>5</v>
      </c>
      <c r="FD47" s="292">
        <v>0</v>
      </c>
      <c r="FE47" s="292">
        <v>0</v>
      </c>
      <c r="FF47" s="292">
        <v>0</v>
      </c>
      <c r="FG47" s="292">
        <v>0</v>
      </c>
      <c r="FH47" s="295" t="s">
        <v>884</v>
      </c>
      <c r="FI47" s="295" t="s">
        <v>884</v>
      </c>
      <c r="FJ47" s="295" t="s">
        <v>884</v>
      </c>
      <c r="FK47" s="292">
        <v>0</v>
      </c>
      <c r="FL47" s="292">
        <v>0</v>
      </c>
      <c r="FM47" s="292">
        <v>0</v>
      </c>
      <c r="FN47" s="292">
        <v>0</v>
      </c>
      <c r="FO47" s="292">
        <v>0</v>
      </c>
    </row>
    <row r="48" spans="1:171" s="224" customFormat="1" ht="13.5" customHeight="1">
      <c r="A48" s="290" t="s">
        <v>745</v>
      </c>
      <c r="B48" s="291" t="s">
        <v>881</v>
      </c>
      <c r="C48" s="290" t="s">
        <v>882</v>
      </c>
      <c r="D48" s="292">
        <f>SUM(Y48,AT48,BO48,CJ48,DE48,DZ48,EU48)</f>
        <v>175</v>
      </c>
      <c r="E48" s="292">
        <f>SUM(Z48,AU48,BP48,CK48,DF48,EA48,EV48)</f>
        <v>127</v>
      </c>
      <c r="F48" s="292">
        <f>SUM(AA48,AV48,BQ48,CL48,DG48,EB48,EW48)</f>
        <v>0</v>
      </c>
      <c r="G48" s="292">
        <f>SUM(AB48,AW48,BR48,CM48,DH48,EC48,EX48)</f>
        <v>0</v>
      </c>
      <c r="H48" s="292">
        <f>SUM(AC48,AX48,BS48,CN48,DI48,ED48,EY48)</f>
        <v>34</v>
      </c>
      <c r="I48" s="292">
        <f>SUM(AD48,AY48,BT48,CO48,DJ48,EE48,EZ48)</f>
        <v>0</v>
      </c>
      <c r="J48" s="292">
        <f>SUM(AE48,AZ48,BU48,CP48,DK48,EF48,FA48)</f>
        <v>14</v>
      </c>
      <c r="K48" s="292">
        <f>SUM(AF48,BA48,BV48,CQ48,DL48,EG48,FB48)</f>
        <v>0</v>
      </c>
      <c r="L48" s="292">
        <f>SUM(AG48,BB48,BW48,CR48,DM48,EH48,FC48)</f>
        <v>0</v>
      </c>
      <c r="M48" s="292">
        <f>SUM(AH48,BC48,BX48,CS48,DN48,EI48,FD48)</f>
        <v>0</v>
      </c>
      <c r="N48" s="292">
        <f>SUM(AI48,BD48,BY48,CT48,DO48,EJ48,FE48)</f>
        <v>0</v>
      </c>
      <c r="O48" s="292">
        <f>SUM(AJ48,BE48,BZ48,CU48,DP48,EK48,FF48)</f>
        <v>0</v>
      </c>
      <c r="P48" s="292">
        <f>SUM(AK48,BF48,CA48,CV48,DQ48,EL48,FG48)</f>
        <v>0</v>
      </c>
      <c r="Q48" s="292">
        <f>SUM(AL48,BG48,CB48,CW48,DR48,EM48,FH48)</f>
        <v>0</v>
      </c>
      <c r="R48" s="292">
        <f>SUM(AM48,BH48,CC48,CX48,DS48,EN48,FI48)</f>
        <v>0</v>
      </c>
      <c r="S48" s="292">
        <f>SUM(AN48,BI48,CD48,CY48,DT48,EO48,FJ48)</f>
        <v>0</v>
      </c>
      <c r="T48" s="292">
        <f>SUM(AO48,BJ48,CE48,CZ48,DU48,EP48,FK48)</f>
        <v>0</v>
      </c>
      <c r="U48" s="292">
        <f>SUM(AP48,BK48,CF48,DA48,DV48,EQ48,FL48)</f>
        <v>0</v>
      </c>
      <c r="V48" s="292">
        <f>SUM(AQ48,BL48,CG48,DB48,DW48,ER48,FM48)</f>
        <v>0</v>
      </c>
      <c r="W48" s="292">
        <f>SUM(AR48,BM48,CH48,DC48,DX48,ES48,FN48)</f>
        <v>0</v>
      </c>
      <c r="X48" s="292">
        <f>SUM(AS48,BN48,CI48,DD48,DY48,ET48,FO48)</f>
        <v>0</v>
      </c>
      <c r="Y48" s="292">
        <f>SUM(Z48:AS48)</f>
        <v>0</v>
      </c>
      <c r="Z48" s="292">
        <v>0</v>
      </c>
      <c r="AA48" s="292">
        <v>0</v>
      </c>
      <c r="AB48" s="292">
        <v>0</v>
      </c>
      <c r="AC48" s="292">
        <v>0</v>
      </c>
      <c r="AD48" s="292">
        <v>0</v>
      </c>
      <c r="AE48" s="292">
        <v>0</v>
      </c>
      <c r="AF48" s="292">
        <v>0</v>
      </c>
      <c r="AG48" s="292">
        <v>0</v>
      </c>
      <c r="AH48" s="292">
        <v>0</v>
      </c>
      <c r="AI48" s="292">
        <v>0</v>
      </c>
      <c r="AJ48" s="295" t="s">
        <v>884</v>
      </c>
      <c r="AK48" s="295" t="s">
        <v>884</v>
      </c>
      <c r="AL48" s="292">
        <v>0</v>
      </c>
      <c r="AM48" s="295" t="s">
        <v>884</v>
      </c>
      <c r="AN48" s="295" t="s">
        <v>884</v>
      </c>
      <c r="AO48" s="292">
        <v>0</v>
      </c>
      <c r="AP48" s="295" t="s">
        <v>884</v>
      </c>
      <c r="AQ48" s="292">
        <v>0</v>
      </c>
      <c r="AR48" s="295" t="s">
        <v>884</v>
      </c>
      <c r="AS48" s="292">
        <v>0</v>
      </c>
      <c r="AT48" s="292">
        <f>SUM(AU48:BN48)</f>
        <v>0</v>
      </c>
      <c r="AU48" s="292">
        <v>0</v>
      </c>
      <c r="AV48" s="292">
        <v>0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5" t="s">
        <v>884</v>
      </c>
      <c r="BF48" s="295" t="s">
        <v>884</v>
      </c>
      <c r="BG48" s="295" t="s">
        <v>884</v>
      </c>
      <c r="BH48" s="295" t="s">
        <v>884</v>
      </c>
      <c r="BI48" s="295" t="s">
        <v>884</v>
      </c>
      <c r="BJ48" s="295" t="s">
        <v>884</v>
      </c>
      <c r="BK48" s="295" t="s">
        <v>884</v>
      </c>
      <c r="BL48" s="295" t="s">
        <v>884</v>
      </c>
      <c r="BM48" s="295" t="s">
        <v>884</v>
      </c>
      <c r="BN48" s="292">
        <v>0</v>
      </c>
      <c r="BO48" s="292">
        <f>SUM(BP48:CI48)</f>
        <v>0</v>
      </c>
      <c r="BP48" s="292">
        <v>0</v>
      </c>
      <c r="BQ48" s="292">
        <v>0</v>
      </c>
      <c r="BR48" s="292">
        <v>0</v>
      </c>
      <c r="BS48" s="292">
        <v>0</v>
      </c>
      <c r="BT48" s="292">
        <v>0</v>
      </c>
      <c r="BU48" s="292">
        <v>0</v>
      </c>
      <c r="BV48" s="292">
        <v>0</v>
      </c>
      <c r="BW48" s="292">
        <v>0</v>
      </c>
      <c r="BX48" s="292">
        <v>0</v>
      </c>
      <c r="BY48" s="292">
        <v>0</v>
      </c>
      <c r="BZ48" s="292">
        <v>0</v>
      </c>
      <c r="CA48" s="292">
        <v>0</v>
      </c>
      <c r="CB48" s="295" t="s">
        <v>884</v>
      </c>
      <c r="CC48" s="295" t="s">
        <v>884</v>
      </c>
      <c r="CD48" s="295" t="s">
        <v>884</v>
      </c>
      <c r="CE48" s="295" t="s">
        <v>884</v>
      </c>
      <c r="CF48" s="295" t="s">
        <v>884</v>
      </c>
      <c r="CG48" s="295" t="s">
        <v>884</v>
      </c>
      <c r="CH48" s="295" t="s">
        <v>884</v>
      </c>
      <c r="CI48" s="292">
        <v>0</v>
      </c>
      <c r="CJ48" s="292">
        <f>SUM(CK48:DD48)</f>
        <v>0</v>
      </c>
      <c r="CK48" s="292">
        <v>0</v>
      </c>
      <c r="CL48" s="292">
        <v>0</v>
      </c>
      <c r="CM48" s="292">
        <v>0</v>
      </c>
      <c r="CN48" s="292">
        <v>0</v>
      </c>
      <c r="CO48" s="292">
        <v>0</v>
      </c>
      <c r="CP48" s="292">
        <v>0</v>
      </c>
      <c r="CQ48" s="292">
        <v>0</v>
      </c>
      <c r="CR48" s="292">
        <v>0</v>
      </c>
      <c r="CS48" s="292">
        <v>0</v>
      </c>
      <c r="CT48" s="292">
        <v>0</v>
      </c>
      <c r="CU48" s="292">
        <v>0</v>
      </c>
      <c r="CV48" s="292">
        <v>0</v>
      </c>
      <c r="CW48" s="295" t="s">
        <v>884</v>
      </c>
      <c r="CX48" s="295" t="s">
        <v>884</v>
      </c>
      <c r="CY48" s="295" t="s">
        <v>884</v>
      </c>
      <c r="CZ48" s="295" t="s">
        <v>884</v>
      </c>
      <c r="DA48" s="295" t="s">
        <v>884</v>
      </c>
      <c r="DB48" s="295" t="s">
        <v>884</v>
      </c>
      <c r="DC48" s="295" t="s">
        <v>884</v>
      </c>
      <c r="DD48" s="292">
        <v>0</v>
      </c>
      <c r="DE48" s="292">
        <f>SUM(DF48:DY48)</f>
        <v>0</v>
      </c>
      <c r="DF48" s="292">
        <v>0</v>
      </c>
      <c r="DG48" s="292">
        <v>0</v>
      </c>
      <c r="DH48" s="292">
        <v>0</v>
      </c>
      <c r="DI48" s="292">
        <v>0</v>
      </c>
      <c r="DJ48" s="292">
        <v>0</v>
      </c>
      <c r="DK48" s="292">
        <v>0</v>
      </c>
      <c r="DL48" s="292">
        <v>0</v>
      </c>
      <c r="DM48" s="292">
        <v>0</v>
      </c>
      <c r="DN48" s="292">
        <v>0</v>
      </c>
      <c r="DO48" s="292">
        <v>0</v>
      </c>
      <c r="DP48" s="292">
        <v>0</v>
      </c>
      <c r="DQ48" s="292">
        <v>0</v>
      </c>
      <c r="DR48" s="295" t="s">
        <v>884</v>
      </c>
      <c r="DS48" s="295" t="s">
        <v>884</v>
      </c>
      <c r="DT48" s="292">
        <v>0</v>
      </c>
      <c r="DU48" s="295" t="s">
        <v>884</v>
      </c>
      <c r="DV48" s="295" t="s">
        <v>884</v>
      </c>
      <c r="DW48" s="295" t="s">
        <v>884</v>
      </c>
      <c r="DX48" s="295" t="s">
        <v>884</v>
      </c>
      <c r="DY48" s="292">
        <v>0</v>
      </c>
      <c r="DZ48" s="292">
        <f>SUM(EA48:ET48)</f>
        <v>0</v>
      </c>
      <c r="EA48" s="292">
        <v>0</v>
      </c>
      <c r="EB48" s="292">
        <v>0</v>
      </c>
      <c r="EC48" s="292">
        <v>0</v>
      </c>
      <c r="ED48" s="292">
        <v>0</v>
      </c>
      <c r="EE48" s="292">
        <v>0</v>
      </c>
      <c r="EF48" s="292">
        <v>0</v>
      </c>
      <c r="EG48" s="292">
        <v>0</v>
      </c>
      <c r="EH48" s="292">
        <v>0</v>
      </c>
      <c r="EI48" s="292">
        <v>0</v>
      </c>
      <c r="EJ48" s="292">
        <v>0</v>
      </c>
      <c r="EK48" s="295" t="s">
        <v>884</v>
      </c>
      <c r="EL48" s="295" t="s">
        <v>884</v>
      </c>
      <c r="EM48" s="295" t="s">
        <v>884</v>
      </c>
      <c r="EN48" s="292">
        <v>0</v>
      </c>
      <c r="EO48" s="292">
        <v>0</v>
      </c>
      <c r="EP48" s="295" t="s">
        <v>884</v>
      </c>
      <c r="EQ48" s="295" t="s">
        <v>884</v>
      </c>
      <c r="ER48" s="295" t="s">
        <v>884</v>
      </c>
      <c r="ES48" s="292">
        <v>0</v>
      </c>
      <c r="ET48" s="292">
        <v>0</v>
      </c>
      <c r="EU48" s="292">
        <f>SUM(EV48:FO48)</f>
        <v>175</v>
      </c>
      <c r="EV48" s="292">
        <v>127</v>
      </c>
      <c r="EW48" s="292">
        <v>0</v>
      </c>
      <c r="EX48" s="292">
        <v>0</v>
      </c>
      <c r="EY48" s="292">
        <v>34</v>
      </c>
      <c r="EZ48" s="292">
        <v>0</v>
      </c>
      <c r="FA48" s="292">
        <v>14</v>
      </c>
      <c r="FB48" s="292">
        <v>0</v>
      </c>
      <c r="FC48" s="292">
        <v>0</v>
      </c>
      <c r="FD48" s="292">
        <v>0</v>
      </c>
      <c r="FE48" s="292">
        <v>0</v>
      </c>
      <c r="FF48" s="292">
        <v>0</v>
      </c>
      <c r="FG48" s="292">
        <v>0</v>
      </c>
      <c r="FH48" s="295" t="s">
        <v>884</v>
      </c>
      <c r="FI48" s="295" t="s">
        <v>884</v>
      </c>
      <c r="FJ48" s="295" t="s">
        <v>884</v>
      </c>
      <c r="FK48" s="292">
        <v>0</v>
      </c>
      <c r="FL48" s="292">
        <v>0</v>
      </c>
      <c r="FM48" s="292">
        <v>0</v>
      </c>
      <c r="FN48" s="292">
        <v>0</v>
      </c>
      <c r="FO48" s="292">
        <v>0</v>
      </c>
    </row>
    <row r="49" spans="1:171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5"/>
      <c r="AK49" s="295"/>
      <c r="AL49" s="292"/>
      <c r="AM49" s="295"/>
      <c r="AN49" s="295"/>
      <c r="AO49" s="292"/>
      <c r="AP49" s="295"/>
      <c r="AQ49" s="292"/>
      <c r="AR49" s="295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5"/>
      <c r="BF49" s="295"/>
      <c r="BG49" s="295"/>
      <c r="BH49" s="295"/>
      <c r="BI49" s="295"/>
      <c r="BJ49" s="295"/>
      <c r="BK49" s="295"/>
      <c r="BL49" s="295"/>
      <c r="BM49" s="295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5"/>
      <c r="CC49" s="295"/>
      <c r="CD49" s="295"/>
      <c r="CE49" s="295"/>
      <c r="CF49" s="295"/>
      <c r="CG49" s="295"/>
      <c r="CH49" s="295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5"/>
      <c r="CX49" s="295"/>
      <c r="CY49" s="295"/>
      <c r="CZ49" s="295"/>
      <c r="DA49" s="295"/>
      <c r="DB49" s="295"/>
      <c r="DC49" s="295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5"/>
      <c r="DS49" s="295"/>
      <c r="DT49" s="292"/>
      <c r="DU49" s="295"/>
      <c r="DV49" s="295"/>
      <c r="DW49" s="295"/>
      <c r="DX49" s="295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5"/>
      <c r="EL49" s="295"/>
      <c r="EM49" s="295"/>
      <c r="EN49" s="292"/>
      <c r="EO49" s="292"/>
      <c r="EP49" s="295"/>
      <c r="EQ49" s="295"/>
      <c r="ER49" s="295"/>
      <c r="ES49" s="292"/>
      <c r="ET49" s="292"/>
      <c r="EU49" s="292"/>
      <c r="EV49" s="292"/>
      <c r="EW49" s="292"/>
      <c r="EX49" s="292"/>
      <c r="EY49" s="292"/>
      <c r="EZ49" s="292"/>
      <c r="FA49" s="292"/>
      <c r="FB49" s="292"/>
      <c r="FC49" s="292"/>
      <c r="FD49" s="292"/>
      <c r="FE49" s="292"/>
      <c r="FF49" s="292"/>
      <c r="FG49" s="292"/>
      <c r="FH49" s="295"/>
      <c r="FI49" s="295"/>
      <c r="FJ49" s="295"/>
      <c r="FK49" s="292"/>
      <c r="FL49" s="292"/>
      <c r="FM49" s="292"/>
      <c r="FN49" s="292"/>
      <c r="FO49" s="292"/>
    </row>
    <row r="50" spans="1:171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5"/>
      <c r="AK50" s="295"/>
      <c r="AL50" s="292"/>
      <c r="AM50" s="295"/>
      <c r="AN50" s="295"/>
      <c r="AO50" s="292"/>
      <c r="AP50" s="295"/>
      <c r="AQ50" s="292"/>
      <c r="AR50" s="295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5"/>
      <c r="BF50" s="295"/>
      <c r="BG50" s="295"/>
      <c r="BH50" s="295"/>
      <c r="BI50" s="295"/>
      <c r="BJ50" s="295"/>
      <c r="BK50" s="295"/>
      <c r="BL50" s="295"/>
      <c r="BM50" s="295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5"/>
      <c r="CC50" s="295"/>
      <c r="CD50" s="295"/>
      <c r="CE50" s="295"/>
      <c r="CF50" s="295"/>
      <c r="CG50" s="295"/>
      <c r="CH50" s="295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5"/>
      <c r="CX50" s="295"/>
      <c r="CY50" s="295"/>
      <c r="CZ50" s="295"/>
      <c r="DA50" s="295"/>
      <c r="DB50" s="295"/>
      <c r="DC50" s="295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5"/>
      <c r="DS50" s="295"/>
      <c r="DT50" s="292"/>
      <c r="DU50" s="295"/>
      <c r="DV50" s="295"/>
      <c r="DW50" s="295"/>
      <c r="DX50" s="295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5"/>
      <c r="EL50" s="295"/>
      <c r="EM50" s="295"/>
      <c r="EN50" s="292"/>
      <c r="EO50" s="292"/>
      <c r="EP50" s="295"/>
      <c r="EQ50" s="295"/>
      <c r="ER50" s="295"/>
      <c r="ES50" s="292"/>
      <c r="ET50" s="292"/>
      <c r="EU50" s="292"/>
      <c r="EV50" s="292"/>
      <c r="EW50" s="292"/>
      <c r="EX50" s="292"/>
      <c r="EY50" s="292"/>
      <c r="EZ50" s="292"/>
      <c r="FA50" s="292"/>
      <c r="FB50" s="292"/>
      <c r="FC50" s="292"/>
      <c r="FD50" s="292"/>
      <c r="FE50" s="292"/>
      <c r="FF50" s="292"/>
      <c r="FG50" s="292"/>
      <c r="FH50" s="295"/>
      <c r="FI50" s="295"/>
      <c r="FJ50" s="295"/>
      <c r="FK50" s="292"/>
      <c r="FL50" s="292"/>
      <c r="FM50" s="292"/>
      <c r="FN50" s="292"/>
      <c r="FO50" s="292"/>
    </row>
    <row r="51" spans="1:171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5"/>
      <c r="AK51" s="295"/>
      <c r="AL51" s="292"/>
      <c r="AM51" s="295"/>
      <c r="AN51" s="295"/>
      <c r="AO51" s="292"/>
      <c r="AP51" s="295"/>
      <c r="AQ51" s="292"/>
      <c r="AR51" s="295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5"/>
      <c r="BF51" s="295"/>
      <c r="BG51" s="295"/>
      <c r="BH51" s="295"/>
      <c r="BI51" s="295"/>
      <c r="BJ51" s="295"/>
      <c r="BK51" s="295"/>
      <c r="BL51" s="295"/>
      <c r="BM51" s="295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5"/>
      <c r="CC51" s="295"/>
      <c r="CD51" s="295"/>
      <c r="CE51" s="295"/>
      <c r="CF51" s="295"/>
      <c r="CG51" s="295"/>
      <c r="CH51" s="295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5"/>
      <c r="CX51" s="295"/>
      <c r="CY51" s="295"/>
      <c r="CZ51" s="295"/>
      <c r="DA51" s="295"/>
      <c r="DB51" s="295"/>
      <c r="DC51" s="295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5"/>
      <c r="DS51" s="295"/>
      <c r="DT51" s="292"/>
      <c r="DU51" s="295"/>
      <c r="DV51" s="295"/>
      <c r="DW51" s="295"/>
      <c r="DX51" s="295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5"/>
      <c r="EL51" s="295"/>
      <c r="EM51" s="295"/>
      <c r="EN51" s="292"/>
      <c r="EO51" s="292"/>
      <c r="EP51" s="295"/>
      <c r="EQ51" s="295"/>
      <c r="ER51" s="295"/>
      <c r="ES51" s="292"/>
      <c r="ET51" s="292"/>
      <c r="EU51" s="292"/>
      <c r="EV51" s="292"/>
      <c r="EW51" s="292"/>
      <c r="EX51" s="292"/>
      <c r="EY51" s="292"/>
      <c r="EZ51" s="292"/>
      <c r="FA51" s="292"/>
      <c r="FB51" s="292"/>
      <c r="FC51" s="292"/>
      <c r="FD51" s="292"/>
      <c r="FE51" s="292"/>
      <c r="FF51" s="292"/>
      <c r="FG51" s="292"/>
      <c r="FH51" s="295"/>
      <c r="FI51" s="295"/>
      <c r="FJ51" s="295"/>
      <c r="FK51" s="292"/>
      <c r="FL51" s="292"/>
      <c r="FM51" s="292"/>
      <c r="FN51" s="292"/>
      <c r="FO51" s="292"/>
    </row>
    <row r="52" spans="1:171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5"/>
      <c r="AK52" s="295"/>
      <c r="AL52" s="292"/>
      <c r="AM52" s="295"/>
      <c r="AN52" s="295"/>
      <c r="AO52" s="292"/>
      <c r="AP52" s="295"/>
      <c r="AQ52" s="292"/>
      <c r="AR52" s="295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5"/>
      <c r="BF52" s="295"/>
      <c r="BG52" s="295"/>
      <c r="BH52" s="295"/>
      <c r="BI52" s="295"/>
      <c r="BJ52" s="295"/>
      <c r="BK52" s="295"/>
      <c r="BL52" s="295"/>
      <c r="BM52" s="295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5"/>
      <c r="CC52" s="295"/>
      <c r="CD52" s="295"/>
      <c r="CE52" s="295"/>
      <c r="CF52" s="295"/>
      <c r="CG52" s="295"/>
      <c r="CH52" s="295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5"/>
      <c r="CX52" s="295"/>
      <c r="CY52" s="295"/>
      <c r="CZ52" s="295"/>
      <c r="DA52" s="295"/>
      <c r="DB52" s="295"/>
      <c r="DC52" s="295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5"/>
      <c r="DS52" s="295"/>
      <c r="DT52" s="292"/>
      <c r="DU52" s="295"/>
      <c r="DV52" s="295"/>
      <c r="DW52" s="295"/>
      <c r="DX52" s="295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5"/>
      <c r="EL52" s="295"/>
      <c r="EM52" s="295"/>
      <c r="EN52" s="292"/>
      <c r="EO52" s="292"/>
      <c r="EP52" s="295"/>
      <c r="EQ52" s="295"/>
      <c r="ER52" s="295"/>
      <c r="ES52" s="292"/>
      <c r="ET52" s="292"/>
      <c r="EU52" s="292"/>
      <c r="EV52" s="292"/>
      <c r="EW52" s="292"/>
      <c r="EX52" s="292"/>
      <c r="EY52" s="292"/>
      <c r="EZ52" s="292"/>
      <c r="FA52" s="292"/>
      <c r="FB52" s="292"/>
      <c r="FC52" s="292"/>
      <c r="FD52" s="292"/>
      <c r="FE52" s="292"/>
      <c r="FF52" s="292"/>
      <c r="FG52" s="292"/>
      <c r="FH52" s="295"/>
      <c r="FI52" s="295"/>
      <c r="FJ52" s="295"/>
      <c r="FK52" s="292"/>
      <c r="FL52" s="292"/>
      <c r="FM52" s="292"/>
      <c r="FN52" s="292"/>
      <c r="FO52" s="292"/>
    </row>
    <row r="53" spans="1:171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5"/>
      <c r="AK53" s="295"/>
      <c r="AL53" s="292"/>
      <c r="AM53" s="295"/>
      <c r="AN53" s="295"/>
      <c r="AO53" s="292"/>
      <c r="AP53" s="295"/>
      <c r="AQ53" s="292"/>
      <c r="AR53" s="295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5"/>
      <c r="BF53" s="295"/>
      <c r="BG53" s="295"/>
      <c r="BH53" s="295"/>
      <c r="BI53" s="295"/>
      <c r="BJ53" s="295"/>
      <c r="BK53" s="295"/>
      <c r="BL53" s="295"/>
      <c r="BM53" s="295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5"/>
      <c r="CC53" s="295"/>
      <c r="CD53" s="295"/>
      <c r="CE53" s="295"/>
      <c r="CF53" s="295"/>
      <c r="CG53" s="295"/>
      <c r="CH53" s="295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5"/>
      <c r="CX53" s="295"/>
      <c r="CY53" s="295"/>
      <c r="CZ53" s="295"/>
      <c r="DA53" s="295"/>
      <c r="DB53" s="295"/>
      <c r="DC53" s="295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5"/>
      <c r="DS53" s="295"/>
      <c r="DT53" s="292"/>
      <c r="DU53" s="295"/>
      <c r="DV53" s="295"/>
      <c r="DW53" s="295"/>
      <c r="DX53" s="295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5"/>
      <c r="EL53" s="295"/>
      <c r="EM53" s="295"/>
      <c r="EN53" s="292"/>
      <c r="EO53" s="292"/>
      <c r="EP53" s="295"/>
      <c r="EQ53" s="295"/>
      <c r="ER53" s="295"/>
      <c r="ES53" s="292"/>
      <c r="ET53" s="292"/>
      <c r="EU53" s="292"/>
      <c r="EV53" s="292"/>
      <c r="EW53" s="292"/>
      <c r="EX53" s="292"/>
      <c r="EY53" s="292"/>
      <c r="EZ53" s="292"/>
      <c r="FA53" s="292"/>
      <c r="FB53" s="292"/>
      <c r="FC53" s="292"/>
      <c r="FD53" s="292"/>
      <c r="FE53" s="292"/>
      <c r="FF53" s="292"/>
      <c r="FG53" s="292"/>
      <c r="FH53" s="295"/>
      <c r="FI53" s="295"/>
      <c r="FJ53" s="295"/>
      <c r="FK53" s="292"/>
      <c r="FL53" s="292"/>
      <c r="FM53" s="292"/>
      <c r="FN53" s="292"/>
      <c r="FO53" s="292"/>
    </row>
    <row r="54" spans="1:171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5"/>
      <c r="AK54" s="295"/>
      <c r="AL54" s="292"/>
      <c r="AM54" s="295"/>
      <c r="AN54" s="295"/>
      <c r="AO54" s="292"/>
      <c r="AP54" s="295"/>
      <c r="AQ54" s="292"/>
      <c r="AR54" s="295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5"/>
      <c r="BF54" s="295"/>
      <c r="BG54" s="295"/>
      <c r="BH54" s="295"/>
      <c r="BI54" s="295"/>
      <c r="BJ54" s="295"/>
      <c r="BK54" s="295"/>
      <c r="BL54" s="295"/>
      <c r="BM54" s="295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5"/>
      <c r="CC54" s="295"/>
      <c r="CD54" s="295"/>
      <c r="CE54" s="295"/>
      <c r="CF54" s="295"/>
      <c r="CG54" s="295"/>
      <c r="CH54" s="295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5"/>
      <c r="CX54" s="295"/>
      <c r="CY54" s="295"/>
      <c r="CZ54" s="295"/>
      <c r="DA54" s="295"/>
      <c r="DB54" s="295"/>
      <c r="DC54" s="295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5"/>
      <c r="DS54" s="295"/>
      <c r="DT54" s="292"/>
      <c r="DU54" s="295"/>
      <c r="DV54" s="295"/>
      <c r="DW54" s="295"/>
      <c r="DX54" s="295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5"/>
      <c r="EL54" s="295"/>
      <c r="EM54" s="295"/>
      <c r="EN54" s="292"/>
      <c r="EO54" s="292"/>
      <c r="EP54" s="295"/>
      <c r="EQ54" s="295"/>
      <c r="ER54" s="295"/>
      <c r="ES54" s="292"/>
      <c r="ET54" s="292"/>
      <c r="EU54" s="292"/>
      <c r="EV54" s="292"/>
      <c r="EW54" s="292"/>
      <c r="EX54" s="292"/>
      <c r="EY54" s="292"/>
      <c r="EZ54" s="292"/>
      <c r="FA54" s="292"/>
      <c r="FB54" s="292"/>
      <c r="FC54" s="292"/>
      <c r="FD54" s="292"/>
      <c r="FE54" s="292"/>
      <c r="FF54" s="292"/>
      <c r="FG54" s="292"/>
      <c r="FH54" s="295"/>
      <c r="FI54" s="295"/>
      <c r="FJ54" s="295"/>
      <c r="FK54" s="292"/>
      <c r="FL54" s="292"/>
      <c r="FM54" s="292"/>
      <c r="FN54" s="292"/>
      <c r="FO54" s="292"/>
    </row>
    <row r="55" spans="1:171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5"/>
      <c r="AK55" s="295"/>
      <c r="AL55" s="292"/>
      <c r="AM55" s="295"/>
      <c r="AN55" s="295"/>
      <c r="AO55" s="292"/>
      <c r="AP55" s="295"/>
      <c r="AQ55" s="292"/>
      <c r="AR55" s="295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5"/>
      <c r="BF55" s="295"/>
      <c r="BG55" s="295"/>
      <c r="BH55" s="295"/>
      <c r="BI55" s="295"/>
      <c r="BJ55" s="295"/>
      <c r="BK55" s="295"/>
      <c r="BL55" s="295"/>
      <c r="BM55" s="295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5"/>
      <c r="CC55" s="295"/>
      <c r="CD55" s="295"/>
      <c r="CE55" s="295"/>
      <c r="CF55" s="295"/>
      <c r="CG55" s="295"/>
      <c r="CH55" s="295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5"/>
      <c r="CX55" s="295"/>
      <c r="CY55" s="295"/>
      <c r="CZ55" s="295"/>
      <c r="DA55" s="295"/>
      <c r="DB55" s="295"/>
      <c r="DC55" s="295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5"/>
      <c r="DS55" s="295"/>
      <c r="DT55" s="292"/>
      <c r="DU55" s="295"/>
      <c r="DV55" s="295"/>
      <c r="DW55" s="295"/>
      <c r="DX55" s="295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5"/>
      <c r="EL55" s="295"/>
      <c r="EM55" s="295"/>
      <c r="EN55" s="292"/>
      <c r="EO55" s="292"/>
      <c r="EP55" s="295"/>
      <c r="EQ55" s="295"/>
      <c r="ER55" s="295"/>
      <c r="ES55" s="292"/>
      <c r="ET55" s="292"/>
      <c r="EU55" s="292"/>
      <c r="EV55" s="292"/>
      <c r="EW55" s="292"/>
      <c r="EX55" s="292"/>
      <c r="EY55" s="292"/>
      <c r="EZ55" s="292"/>
      <c r="FA55" s="292"/>
      <c r="FB55" s="292"/>
      <c r="FC55" s="292"/>
      <c r="FD55" s="292"/>
      <c r="FE55" s="292"/>
      <c r="FF55" s="292"/>
      <c r="FG55" s="292"/>
      <c r="FH55" s="295"/>
      <c r="FI55" s="295"/>
      <c r="FJ55" s="295"/>
      <c r="FK55" s="292"/>
      <c r="FL55" s="292"/>
      <c r="FM55" s="292"/>
      <c r="FN55" s="292"/>
      <c r="FO55" s="292"/>
    </row>
    <row r="56" spans="1:171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5"/>
      <c r="AK56" s="295"/>
      <c r="AL56" s="292"/>
      <c r="AM56" s="295"/>
      <c r="AN56" s="295"/>
      <c r="AO56" s="292"/>
      <c r="AP56" s="295"/>
      <c r="AQ56" s="292"/>
      <c r="AR56" s="295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5"/>
      <c r="BF56" s="295"/>
      <c r="BG56" s="295"/>
      <c r="BH56" s="295"/>
      <c r="BI56" s="295"/>
      <c r="BJ56" s="295"/>
      <c r="BK56" s="295"/>
      <c r="BL56" s="295"/>
      <c r="BM56" s="295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5"/>
      <c r="CC56" s="295"/>
      <c r="CD56" s="295"/>
      <c r="CE56" s="295"/>
      <c r="CF56" s="295"/>
      <c r="CG56" s="295"/>
      <c r="CH56" s="295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5"/>
      <c r="CX56" s="295"/>
      <c r="CY56" s="295"/>
      <c r="CZ56" s="295"/>
      <c r="DA56" s="295"/>
      <c r="DB56" s="295"/>
      <c r="DC56" s="295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5"/>
      <c r="DS56" s="295"/>
      <c r="DT56" s="292"/>
      <c r="DU56" s="295"/>
      <c r="DV56" s="295"/>
      <c r="DW56" s="295"/>
      <c r="DX56" s="295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5"/>
      <c r="EL56" s="295"/>
      <c r="EM56" s="295"/>
      <c r="EN56" s="292"/>
      <c r="EO56" s="292"/>
      <c r="EP56" s="295"/>
      <c r="EQ56" s="295"/>
      <c r="ER56" s="295"/>
      <c r="ES56" s="292"/>
      <c r="ET56" s="292"/>
      <c r="EU56" s="292"/>
      <c r="EV56" s="292"/>
      <c r="EW56" s="292"/>
      <c r="EX56" s="292"/>
      <c r="EY56" s="292"/>
      <c r="EZ56" s="292"/>
      <c r="FA56" s="292"/>
      <c r="FB56" s="292"/>
      <c r="FC56" s="292"/>
      <c r="FD56" s="292"/>
      <c r="FE56" s="292"/>
      <c r="FF56" s="292"/>
      <c r="FG56" s="292"/>
      <c r="FH56" s="295"/>
      <c r="FI56" s="295"/>
      <c r="FJ56" s="295"/>
      <c r="FK56" s="292"/>
      <c r="FL56" s="292"/>
      <c r="FM56" s="292"/>
      <c r="FN56" s="292"/>
      <c r="FO56" s="292"/>
    </row>
    <row r="57" spans="1:171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5"/>
      <c r="AK57" s="295"/>
      <c r="AL57" s="292"/>
      <c r="AM57" s="295"/>
      <c r="AN57" s="295"/>
      <c r="AO57" s="292"/>
      <c r="AP57" s="295"/>
      <c r="AQ57" s="292"/>
      <c r="AR57" s="295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5"/>
      <c r="BF57" s="295"/>
      <c r="BG57" s="295"/>
      <c r="BH57" s="295"/>
      <c r="BI57" s="295"/>
      <c r="BJ57" s="295"/>
      <c r="BK57" s="295"/>
      <c r="BL57" s="295"/>
      <c r="BM57" s="295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5"/>
      <c r="CC57" s="295"/>
      <c r="CD57" s="295"/>
      <c r="CE57" s="295"/>
      <c r="CF57" s="295"/>
      <c r="CG57" s="295"/>
      <c r="CH57" s="295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5"/>
      <c r="CX57" s="295"/>
      <c r="CY57" s="295"/>
      <c r="CZ57" s="295"/>
      <c r="DA57" s="295"/>
      <c r="DB57" s="295"/>
      <c r="DC57" s="295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5"/>
      <c r="DS57" s="295"/>
      <c r="DT57" s="292"/>
      <c r="DU57" s="295"/>
      <c r="DV57" s="295"/>
      <c r="DW57" s="295"/>
      <c r="DX57" s="295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5"/>
      <c r="EL57" s="295"/>
      <c r="EM57" s="295"/>
      <c r="EN57" s="292"/>
      <c r="EO57" s="292"/>
      <c r="EP57" s="295"/>
      <c r="EQ57" s="295"/>
      <c r="ER57" s="295"/>
      <c r="ES57" s="292"/>
      <c r="ET57" s="292"/>
      <c r="EU57" s="292"/>
      <c r="EV57" s="292"/>
      <c r="EW57" s="292"/>
      <c r="EX57" s="292"/>
      <c r="EY57" s="292"/>
      <c r="EZ57" s="292"/>
      <c r="FA57" s="292"/>
      <c r="FB57" s="292"/>
      <c r="FC57" s="292"/>
      <c r="FD57" s="292"/>
      <c r="FE57" s="292"/>
      <c r="FF57" s="292"/>
      <c r="FG57" s="292"/>
      <c r="FH57" s="295"/>
      <c r="FI57" s="295"/>
      <c r="FJ57" s="295"/>
      <c r="FK57" s="292"/>
      <c r="FL57" s="292"/>
      <c r="FM57" s="292"/>
      <c r="FN57" s="292"/>
      <c r="FO57" s="292"/>
    </row>
    <row r="58" spans="1:171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5"/>
      <c r="AK58" s="295"/>
      <c r="AL58" s="292"/>
      <c r="AM58" s="295"/>
      <c r="AN58" s="295"/>
      <c r="AO58" s="292"/>
      <c r="AP58" s="295"/>
      <c r="AQ58" s="292"/>
      <c r="AR58" s="295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5"/>
      <c r="BF58" s="295"/>
      <c r="BG58" s="295"/>
      <c r="BH58" s="295"/>
      <c r="BI58" s="295"/>
      <c r="BJ58" s="295"/>
      <c r="BK58" s="295"/>
      <c r="BL58" s="295"/>
      <c r="BM58" s="295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5"/>
      <c r="CC58" s="295"/>
      <c r="CD58" s="295"/>
      <c r="CE58" s="295"/>
      <c r="CF58" s="295"/>
      <c r="CG58" s="295"/>
      <c r="CH58" s="295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5"/>
      <c r="CX58" s="295"/>
      <c r="CY58" s="295"/>
      <c r="CZ58" s="295"/>
      <c r="DA58" s="295"/>
      <c r="DB58" s="295"/>
      <c r="DC58" s="295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5"/>
      <c r="DS58" s="295"/>
      <c r="DT58" s="292"/>
      <c r="DU58" s="295"/>
      <c r="DV58" s="295"/>
      <c r="DW58" s="295"/>
      <c r="DX58" s="295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5"/>
      <c r="EL58" s="295"/>
      <c r="EM58" s="295"/>
      <c r="EN58" s="292"/>
      <c r="EO58" s="292"/>
      <c r="EP58" s="295"/>
      <c r="EQ58" s="295"/>
      <c r="ER58" s="295"/>
      <c r="ES58" s="292"/>
      <c r="ET58" s="292"/>
      <c r="EU58" s="292"/>
      <c r="EV58" s="292"/>
      <c r="EW58" s="292"/>
      <c r="EX58" s="292"/>
      <c r="EY58" s="292"/>
      <c r="EZ58" s="292"/>
      <c r="FA58" s="292"/>
      <c r="FB58" s="292"/>
      <c r="FC58" s="292"/>
      <c r="FD58" s="292"/>
      <c r="FE58" s="292"/>
      <c r="FF58" s="292"/>
      <c r="FG58" s="292"/>
      <c r="FH58" s="295"/>
      <c r="FI58" s="295"/>
      <c r="FJ58" s="295"/>
      <c r="FK58" s="292"/>
      <c r="FL58" s="292"/>
      <c r="FM58" s="292"/>
      <c r="FN58" s="292"/>
      <c r="FO58" s="292"/>
    </row>
    <row r="59" spans="1:171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5"/>
      <c r="AK59" s="295"/>
      <c r="AL59" s="292"/>
      <c r="AM59" s="295"/>
      <c r="AN59" s="295"/>
      <c r="AO59" s="292"/>
      <c r="AP59" s="295"/>
      <c r="AQ59" s="292"/>
      <c r="AR59" s="295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5"/>
      <c r="BF59" s="295"/>
      <c r="BG59" s="295"/>
      <c r="BH59" s="295"/>
      <c r="BI59" s="295"/>
      <c r="BJ59" s="295"/>
      <c r="BK59" s="295"/>
      <c r="BL59" s="295"/>
      <c r="BM59" s="295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5"/>
      <c r="CC59" s="295"/>
      <c r="CD59" s="295"/>
      <c r="CE59" s="295"/>
      <c r="CF59" s="295"/>
      <c r="CG59" s="295"/>
      <c r="CH59" s="295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5"/>
      <c r="CX59" s="295"/>
      <c r="CY59" s="295"/>
      <c r="CZ59" s="295"/>
      <c r="DA59" s="295"/>
      <c r="DB59" s="295"/>
      <c r="DC59" s="295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5"/>
      <c r="DS59" s="295"/>
      <c r="DT59" s="292"/>
      <c r="DU59" s="295"/>
      <c r="DV59" s="295"/>
      <c r="DW59" s="295"/>
      <c r="DX59" s="295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5"/>
      <c r="EL59" s="295"/>
      <c r="EM59" s="295"/>
      <c r="EN59" s="292"/>
      <c r="EO59" s="292"/>
      <c r="EP59" s="295"/>
      <c r="EQ59" s="295"/>
      <c r="ER59" s="295"/>
      <c r="ES59" s="292"/>
      <c r="ET59" s="292"/>
      <c r="EU59" s="292"/>
      <c r="EV59" s="292"/>
      <c r="EW59" s="292"/>
      <c r="EX59" s="292"/>
      <c r="EY59" s="292"/>
      <c r="EZ59" s="292"/>
      <c r="FA59" s="292"/>
      <c r="FB59" s="292"/>
      <c r="FC59" s="292"/>
      <c r="FD59" s="292"/>
      <c r="FE59" s="292"/>
      <c r="FF59" s="292"/>
      <c r="FG59" s="292"/>
      <c r="FH59" s="295"/>
      <c r="FI59" s="295"/>
      <c r="FJ59" s="295"/>
      <c r="FK59" s="292"/>
      <c r="FL59" s="292"/>
      <c r="FM59" s="292"/>
      <c r="FN59" s="292"/>
      <c r="FO59" s="292"/>
    </row>
    <row r="60" spans="1:171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5"/>
      <c r="AK60" s="295"/>
      <c r="AL60" s="292"/>
      <c r="AM60" s="295"/>
      <c r="AN60" s="295"/>
      <c r="AO60" s="292"/>
      <c r="AP60" s="295"/>
      <c r="AQ60" s="292"/>
      <c r="AR60" s="295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5"/>
      <c r="BF60" s="295"/>
      <c r="BG60" s="295"/>
      <c r="BH60" s="295"/>
      <c r="BI60" s="295"/>
      <c r="BJ60" s="295"/>
      <c r="BK60" s="295"/>
      <c r="BL60" s="295"/>
      <c r="BM60" s="295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5"/>
      <c r="CC60" s="295"/>
      <c r="CD60" s="295"/>
      <c r="CE60" s="295"/>
      <c r="CF60" s="295"/>
      <c r="CG60" s="295"/>
      <c r="CH60" s="295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5"/>
      <c r="CX60" s="295"/>
      <c r="CY60" s="295"/>
      <c r="CZ60" s="295"/>
      <c r="DA60" s="295"/>
      <c r="DB60" s="295"/>
      <c r="DC60" s="295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5"/>
      <c r="DS60" s="295"/>
      <c r="DT60" s="292"/>
      <c r="DU60" s="295"/>
      <c r="DV60" s="295"/>
      <c r="DW60" s="295"/>
      <c r="DX60" s="295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5"/>
      <c r="EL60" s="295"/>
      <c r="EM60" s="295"/>
      <c r="EN60" s="292"/>
      <c r="EO60" s="292"/>
      <c r="EP60" s="295"/>
      <c r="EQ60" s="295"/>
      <c r="ER60" s="295"/>
      <c r="ES60" s="292"/>
      <c r="ET60" s="292"/>
      <c r="EU60" s="292"/>
      <c r="EV60" s="292"/>
      <c r="EW60" s="292"/>
      <c r="EX60" s="292"/>
      <c r="EY60" s="292"/>
      <c r="EZ60" s="292"/>
      <c r="FA60" s="292"/>
      <c r="FB60" s="292"/>
      <c r="FC60" s="292"/>
      <c r="FD60" s="292"/>
      <c r="FE60" s="292"/>
      <c r="FF60" s="292"/>
      <c r="FG60" s="292"/>
      <c r="FH60" s="295"/>
      <c r="FI60" s="295"/>
      <c r="FJ60" s="295"/>
      <c r="FK60" s="292"/>
      <c r="FL60" s="292"/>
      <c r="FM60" s="292"/>
      <c r="FN60" s="292"/>
      <c r="FO60" s="292"/>
    </row>
    <row r="61" spans="1:171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5"/>
      <c r="AK61" s="295"/>
      <c r="AL61" s="292"/>
      <c r="AM61" s="295"/>
      <c r="AN61" s="295"/>
      <c r="AO61" s="292"/>
      <c r="AP61" s="295"/>
      <c r="AQ61" s="292"/>
      <c r="AR61" s="295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5"/>
      <c r="BF61" s="295"/>
      <c r="BG61" s="295"/>
      <c r="BH61" s="295"/>
      <c r="BI61" s="295"/>
      <c r="BJ61" s="295"/>
      <c r="BK61" s="295"/>
      <c r="BL61" s="295"/>
      <c r="BM61" s="295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5"/>
      <c r="CC61" s="295"/>
      <c r="CD61" s="295"/>
      <c r="CE61" s="295"/>
      <c r="CF61" s="295"/>
      <c r="CG61" s="295"/>
      <c r="CH61" s="295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5"/>
      <c r="CX61" s="295"/>
      <c r="CY61" s="295"/>
      <c r="CZ61" s="295"/>
      <c r="DA61" s="295"/>
      <c r="DB61" s="295"/>
      <c r="DC61" s="295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5"/>
      <c r="DS61" s="295"/>
      <c r="DT61" s="292"/>
      <c r="DU61" s="295"/>
      <c r="DV61" s="295"/>
      <c r="DW61" s="295"/>
      <c r="DX61" s="295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5"/>
      <c r="EL61" s="295"/>
      <c r="EM61" s="295"/>
      <c r="EN61" s="292"/>
      <c r="EO61" s="292"/>
      <c r="EP61" s="295"/>
      <c r="EQ61" s="295"/>
      <c r="ER61" s="295"/>
      <c r="ES61" s="292"/>
      <c r="ET61" s="292"/>
      <c r="EU61" s="292"/>
      <c r="EV61" s="292"/>
      <c r="EW61" s="292"/>
      <c r="EX61" s="292"/>
      <c r="EY61" s="292"/>
      <c r="EZ61" s="292"/>
      <c r="FA61" s="292"/>
      <c r="FB61" s="292"/>
      <c r="FC61" s="292"/>
      <c r="FD61" s="292"/>
      <c r="FE61" s="292"/>
      <c r="FF61" s="292"/>
      <c r="FG61" s="292"/>
      <c r="FH61" s="295"/>
      <c r="FI61" s="295"/>
      <c r="FJ61" s="295"/>
      <c r="FK61" s="292"/>
      <c r="FL61" s="292"/>
      <c r="FM61" s="292"/>
      <c r="FN61" s="292"/>
      <c r="FO61" s="292"/>
    </row>
    <row r="62" spans="1:171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5"/>
      <c r="AK62" s="295"/>
      <c r="AL62" s="292"/>
      <c r="AM62" s="295"/>
      <c r="AN62" s="295"/>
      <c r="AO62" s="292"/>
      <c r="AP62" s="295"/>
      <c r="AQ62" s="292"/>
      <c r="AR62" s="295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5"/>
      <c r="BF62" s="295"/>
      <c r="BG62" s="295"/>
      <c r="BH62" s="295"/>
      <c r="BI62" s="295"/>
      <c r="BJ62" s="295"/>
      <c r="BK62" s="295"/>
      <c r="BL62" s="295"/>
      <c r="BM62" s="295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5"/>
      <c r="CC62" s="295"/>
      <c r="CD62" s="295"/>
      <c r="CE62" s="295"/>
      <c r="CF62" s="295"/>
      <c r="CG62" s="295"/>
      <c r="CH62" s="295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5"/>
      <c r="CX62" s="295"/>
      <c r="CY62" s="295"/>
      <c r="CZ62" s="295"/>
      <c r="DA62" s="295"/>
      <c r="DB62" s="295"/>
      <c r="DC62" s="295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5"/>
      <c r="DS62" s="295"/>
      <c r="DT62" s="292"/>
      <c r="DU62" s="295"/>
      <c r="DV62" s="295"/>
      <c r="DW62" s="295"/>
      <c r="DX62" s="295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5"/>
      <c r="EL62" s="295"/>
      <c r="EM62" s="295"/>
      <c r="EN62" s="292"/>
      <c r="EO62" s="292"/>
      <c r="EP62" s="295"/>
      <c r="EQ62" s="295"/>
      <c r="ER62" s="295"/>
      <c r="ES62" s="292"/>
      <c r="ET62" s="292"/>
      <c r="EU62" s="292"/>
      <c r="EV62" s="292"/>
      <c r="EW62" s="292"/>
      <c r="EX62" s="292"/>
      <c r="EY62" s="292"/>
      <c r="EZ62" s="292"/>
      <c r="FA62" s="292"/>
      <c r="FB62" s="292"/>
      <c r="FC62" s="292"/>
      <c r="FD62" s="292"/>
      <c r="FE62" s="292"/>
      <c r="FF62" s="292"/>
      <c r="FG62" s="292"/>
      <c r="FH62" s="295"/>
      <c r="FI62" s="295"/>
      <c r="FJ62" s="295"/>
      <c r="FK62" s="292"/>
      <c r="FL62" s="292"/>
      <c r="FM62" s="292"/>
      <c r="FN62" s="292"/>
      <c r="FO62" s="292"/>
    </row>
    <row r="63" spans="1:171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5"/>
      <c r="AK63" s="295"/>
      <c r="AL63" s="292"/>
      <c r="AM63" s="295"/>
      <c r="AN63" s="295"/>
      <c r="AO63" s="292"/>
      <c r="AP63" s="295"/>
      <c r="AQ63" s="292"/>
      <c r="AR63" s="295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5"/>
      <c r="BF63" s="295"/>
      <c r="BG63" s="295"/>
      <c r="BH63" s="295"/>
      <c r="BI63" s="295"/>
      <c r="BJ63" s="295"/>
      <c r="BK63" s="295"/>
      <c r="BL63" s="295"/>
      <c r="BM63" s="295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5"/>
      <c r="CC63" s="295"/>
      <c r="CD63" s="295"/>
      <c r="CE63" s="295"/>
      <c r="CF63" s="295"/>
      <c r="CG63" s="295"/>
      <c r="CH63" s="295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5"/>
      <c r="CX63" s="295"/>
      <c r="CY63" s="295"/>
      <c r="CZ63" s="295"/>
      <c r="DA63" s="295"/>
      <c r="DB63" s="295"/>
      <c r="DC63" s="295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5"/>
      <c r="DS63" s="295"/>
      <c r="DT63" s="292"/>
      <c r="DU63" s="295"/>
      <c r="DV63" s="295"/>
      <c r="DW63" s="295"/>
      <c r="DX63" s="295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5"/>
      <c r="EL63" s="295"/>
      <c r="EM63" s="295"/>
      <c r="EN63" s="292"/>
      <c r="EO63" s="292"/>
      <c r="EP63" s="295"/>
      <c r="EQ63" s="295"/>
      <c r="ER63" s="295"/>
      <c r="ES63" s="292"/>
      <c r="ET63" s="292"/>
      <c r="EU63" s="292"/>
      <c r="EV63" s="292"/>
      <c r="EW63" s="292"/>
      <c r="EX63" s="292"/>
      <c r="EY63" s="292"/>
      <c r="EZ63" s="292"/>
      <c r="FA63" s="292"/>
      <c r="FB63" s="292"/>
      <c r="FC63" s="292"/>
      <c r="FD63" s="292"/>
      <c r="FE63" s="292"/>
      <c r="FF63" s="292"/>
      <c r="FG63" s="292"/>
      <c r="FH63" s="295"/>
      <c r="FI63" s="295"/>
      <c r="FJ63" s="295"/>
      <c r="FK63" s="292"/>
      <c r="FL63" s="292"/>
      <c r="FM63" s="292"/>
      <c r="FN63" s="292"/>
      <c r="FO63" s="292"/>
    </row>
    <row r="64" spans="1:171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5"/>
      <c r="AK64" s="295"/>
      <c r="AL64" s="292"/>
      <c r="AM64" s="295"/>
      <c r="AN64" s="295"/>
      <c r="AO64" s="292"/>
      <c r="AP64" s="295"/>
      <c r="AQ64" s="292"/>
      <c r="AR64" s="295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5"/>
      <c r="BF64" s="295"/>
      <c r="BG64" s="295"/>
      <c r="BH64" s="295"/>
      <c r="BI64" s="295"/>
      <c r="BJ64" s="295"/>
      <c r="BK64" s="295"/>
      <c r="BL64" s="295"/>
      <c r="BM64" s="295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5"/>
      <c r="CC64" s="295"/>
      <c r="CD64" s="295"/>
      <c r="CE64" s="295"/>
      <c r="CF64" s="295"/>
      <c r="CG64" s="295"/>
      <c r="CH64" s="295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5"/>
      <c r="CX64" s="295"/>
      <c r="CY64" s="295"/>
      <c r="CZ64" s="295"/>
      <c r="DA64" s="295"/>
      <c r="DB64" s="295"/>
      <c r="DC64" s="295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5"/>
      <c r="DS64" s="295"/>
      <c r="DT64" s="292"/>
      <c r="DU64" s="295"/>
      <c r="DV64" s="295"/>
      <c r="DW64" s="295"/>
      <c r="DX64" s="295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5"/>
      <c r="EL64" s="295"/>
      <c r="EM64" s="295"/>
      <c r="EN64" s="292"/>
      <c r="EO64" s="292"/>
      <c r="EP64" s="295"/>
      <c r="EQ64" s="295"/>
      <c r="ER64" s="295"/>
      <c r="ES64" s="292"/>
      <c r="ET64" s="292"/>
      <c r="EU64" s="292"/>
      <c r="EV64" s="292"/>
      <c r="EW64" s="292"/>
      <c r="EX64" s="292"/>
      <c r="EY64" s="292"/>
      <c r="EZ64" s="292"/>
      <c r="FA64" s="292"/>
      <c r="FB64" s="292"/>
      <c r="FC64" s="292"/>
      <c r="FD64" s="292"/>
      <c r="FE64" s="292"/>
      <c r="FF64" s="292"/>
      <c r="FG64" s="292"/>
      <c r="FH64" s="295"/>
      <c r="FI64" s="295"/>
      <c r="FJ64" s="295"/>
      <c r="FK64" s="292"/>
      <c r="FL64" s="292"/>
      <c r="FM64" s="292"/>
      <c r="FN64" s="292"/>
      <c r="FO64" s="292"/>
    </row>
    <row r="65" spans="1:171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5"/>
      <c r="AK65" s="295"/>
      <c r="AL65" s="292"/>
      <c r="AM65" s="295"/>
      <c r="AN65" s="295"/>
      <c r="AO65" s="292"/>
      <c r="AP65" s="295"/>
      <c r="AQ65" s="292"/>
      <c r="AR65" s="295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5"/>
      <c r="BF65" s="295"/>
      <c r="BG65" s="295"/>
      <c r="BH65" s="295"/>
      <c r="BI65" s="295"/>
      <c r="BJ65" s="295"/>
      <c r="BK65" s="295"/>
      <c r="BL65" s="295"/>
      <c r="BM65" s="295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5"/>
      <c r="CC65" s="295"/>
      <c r="CD65" s="295"/>
      <c r="CE65" s="295"/>
      <c r="CF65" s="295"/>
      <c r="CG65" s="295"/>
      <c r="CH65" s="295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5"/>
      <c r="CX65" s="295"/>
      <c r="CY65" s="295"/>
      <c r="CZ65" s="295"/>
      <c r="DA65" s="295"/>
      <c r="DB65" s="295"/>
      <c r="DC65" s="295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5"/>
      <c r="DS65" s="295"/>
      <c r="DT65" s="292"/>
      <c r="DU65" s="295"/>
      <c r="DV65" s="295"/>
      <c r="DW65" s="295"/>
      <c r="DX65" s="295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5"/>
      <c r="EL65" s="295"/>
      <c r="EM65" s="295"/>
      <c r="EN65" s="292"/>
      <c r="EO65" s="292"/>
      <c r="EP65" s="295"/>
      <c r="EQ65" s="295"/>
      <c r="ER65" s="295"/>
      <c r="ES65" s="292"/>
      <c r="ET65" s="292"/>
      <c r="EU65" s="292"/>
      <c r="EV65" s="292"/>
      <c r="EW65" s="292"/>
      <c r="EX65" s="292"/>
      <c r="EY65" s="292"/>
      <c r="EZ65" s="292"/>
      <c r="FA65" s="292"/>
      <c r="FB65" s="292"/>
      <c r="FC65" s="292"/>
      <c r="FD65" s="292"/>
      <c r="FE65" s="292"/>
      <c r="FF65" s="292"/>
      <c r="FG65" s="292"/>
      <c r="FH65" s="295"/>
      <c r="FI65" s="295"/>
      <c r="FJ65" s="295"/>
      <c r="FK65" s="292"/>
      <c r="FL65" s="292"/>
      <c r="FM65" s="292"/>
      <c r="FN65" s="292"/>
      <c r="FO65" s="292"/>
    </row>
    <row r="66" spans="1:171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5"/>
      <c r="AK66" s="295"/>
      <c r="AL66" s="292"/>
      <c r="AM66" s="295"/>
      <c r="AN66" s="295"/>
      <c r="AO66" s="292"/>
      <c r="AP66" s="295"/>
      <c r="AQ66" s="292"/>
      <c r="AR66" s="295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5"/>
      <c r="BF66" s="295"/>
      <c r="BG66" s="295"/>
      <c r="BH66" s="295"/>
      <c r="BI66" s="295"/>
      <c r="BJ66" s="295"/>
      <c r="BK66" s="295"/>
      <c r="BL66" s="295"/>
      <c r="BM66" s="295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5"/>
      <c r="CC66" s="295"/>
      <c r="CD66" s="295"/>
      <c r="CE66" s="295"/>
      <c r="CF66" s="295"/>
      <c r="CG66" s="295"/>
      <c r="CH66" s="295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5"/>
      <c r="CX66" s="295"/>
      <c r="CY66" s="295"/>
      <c r="CZ66" s="295"/>
      <c r="DA66" s="295"/>
      <c r="DB66" s="295"/>
      <c r="DC66" s="295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5"/>
      <c r="DS66" s="295"/>
      <c r="DT66" s="292"/>
      <c r="DU66" s="295"/>
      <c r="DV66" s="295"/>
      <c r="DW66" s="295"/>
      <c r="DX66" s="295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5"/>
      <c r="EL66" s="295"/>
      <c r="EM66" s="295"/>
      <c r="EN66" s="292"/>
      <c r="EO66" s="292"/>
      <c r="EP66" s="295"/>
      <c r="EQ66" s="295"/>
      <c r="ER66" s="295"/>
      <c r="ES66" s="292"/>
      <c r="ET66" s="292"/>
      <c r="EU66" s="292"/>
      <c r="EV66" s="292"/>
      <c r="EW66" s="292"/>
      <c r="EX66" s="292"/>
      <c r="EY66" s="292"/>
      <c r="EZ66" s="292"/>
      <c r="FA66" s="292"/>
      <c r="FB66" s="292"/>
      <c r="FC66" s="292"/>
      <c r="FD66" s="292"/>
      <c r="FE66" s="292"/>
      <c r="FF66" s="292"/>
      <c r="FG66" s="292"/>
      <c r="FH66" s="295"/>
      <c r="FI66" s="295"/>
      <c r="FJ66" s="295"/>
      <c r="FK66" s="292"/>
      <c r="FL66" s="292"/>
      <c r="FM66" s="292"/>
      <c r="FN66" s="292"/>
      <c r="FO66" s="292"/>
    </row>
    <row r="67" spans="1:171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5"/>
      <c r="AK67" s="295"/>
      <c r="AL67" s="292"/>
      <c r="AM67" s="295"/>
      <c r="AN67" s="295"/>
      <c r="AO67" s="292"/>
      <c r="AP67" s="295"/>
      <c r="AQ67" s="292"/>
      <c r="AR67" s="295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5"/>
      <c r="BF67" s="295"/>
      <c r="BG67" s="295"/>
      <c r="BH67" s="295"/>
      <c r="BI67" s="295"/>
      <c r="BJ67" s="295"/>
      <c r="BK67" s="295"/>
      <c r="BL67" s="295"/>
      <c r="BM67" s="295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5"/>
      <c r="CC67" s="295"/>
      <c r="CD67" s="295"/>
      <c r="CE67" s="295"/>
      <c r="CF67" s="295"/>
      <c r="CG67" s="295"/>
      <c r="CH67" s="295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5"/>
      <c r="CX67" s="295"/>
      <c r="CY67" s="295"/>
      <c r="CZ67" s="295"/>
      <c r="DA67" s="295"/>
      <c r="DB67" s="295"/>
      <c r="DC67" s="295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5"/>
      <c r="DS67" s="295"/>
      <c r="DT67" s="292"/>
      <c r="DU67" s="295"/>
      <c r="DV67" s="295"/>
      <c r="DW67" s="295"/>
      <c r="DX67" s="295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5"/>
      <c r="EL67" s="295"/>
      <c r="EM67" s="295"/>
      <c r="EN67" s="292"/>
      <c r="EO67" s="292"/>
      <c r="EP67" s="295"/>
      <c r="EQ67" s="295"/>
      <c r="ER67" s="295"/>
      <c r="ES67" s="292"/>
      <c r="ET67" s="292"/>
      <c r="EU67" s="292"/>
      <c r="EV67" s="292"/>
      <c r="EW67" s="292"/>
      <c r="EX67" s="292"/>
      <c r="EY67" s="292"/>
      <c r="EZ67" s="292"/>
      <c r="FA67" s="292"/>
      <c r="FB67" s="292"/>
      <c r="FC67" s="292"/>
      <c r="FD67" s="292"/>
      <c r="FE67" s="292"/>
      <c r="FF67" s="292"/>
      <c r="FG67" s="292"/>
      <c r="FH67" s="295"/>
      <c r="FI67" s="295"/>
      <c r="FJ67" s="295"/>
      <c r="FK67" s="292"/>
      <c r="FL67" s="292"/>
      <c r="FM67" s="292"/>
      <c r="FN67" s="292"/>
      <c r="FO67" s="292"/>
    </row>
    <row r="68" spans="1:171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5"/>
      <c r="AK68" s="295"/>
      <c r="AL68" s="292"/>
      <c r="AM68" s="295"/>
      <c r="AN68" s="295"/>
      <c r="AO68" s="292"/>
      <c r="AP68" s="295"/>
      <c r="AQ68" s="292"/>
      <c r="AR68" s="295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5"/>
      <c r="BF68" s="295"/>
      <c r="BG68" s="295"/>
      <c r="BH68" s="295"/>
      <c r="BI68" s="295"/>
      <c r="BJ68" s="295"/>
      <c r="BK68" s="295"/>
      <c r="BL68" s="295"/>
      <c r="BM68" s="295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5"/>
      <c r="CC68" s="295"/>
      <c r="CD68" s="295"/>
      <c r="CE68" s="295"/>
      <c r="CF68" s="295"/>
      <c r="CG68" s="295"/>
      <c r="CH68" s="295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5"/>
      <c r="CX68" s="295"/>
      <c r="CY68" s="295"/>
      <c r="CZ68" s="295"/>
      <c r="DA68" s="295"/>
      <c r="DB68" s="295"/>
      <c r="DC68" s="295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5"/>
      <c r="DS68" s="295"/>
      <c r="DT68" s="292"/>
      <c r="DU68" s="295"/>
      <c r="DV68" s="295"/>
      <c r="DW68" s="295"/>
      <c r="DX68" s="295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5"/>
      <c r="EL68" s="295"/>
      <c r="EM68" s="295"/>
      <c r="EN68" s="292"/>
      <c r="EO68" s="292"/>
      <c r="EP68" s="295"/>
      <c r="EQ68" s="295"/>
      <c r="ER68" s="295"/>
      <c r="ES68" s="292"/>
      <c r="ET68" s="292"/>
      <c r="EU68" s="292"/>
      <c r="EV68" s="292"/>
      <c r="EW68" s="292"/>
      <c r="EX68" s="292"/>
      <c r="EY68" s="292"/>
      <c r="EZ68" s="292"/>
      <c r="FA68" s="292"/>
      <c r="FB68" s="292"/>
      <c r="FC68" s="292"/>
      <c r="FD68" s="292"/>
      <c r="FE68" s="292"/>
      <c r="FF68" s="292"/>
      <c r="FG68" s="292"/>
      <c r="FH68" s="295"/>
      <c r="FI68" s="295"/>
      <c r="FJ68" s="295"/>
      <c r="FK68" s="292"/>
      <c r="FL68" s="292"/>
      <c r="FM68" s="292"/>
      <c r="FN68" s="292"/>
      <c r="FO68" s="292"/>
    </row>
    <row r="69" spans="1:171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5"/>
      <c r="AK69" s="295"/>
      <c r="AL69" s="292"/>
      <c r="AM69" s="295"/>
      <c r="AN69" s="295"/>
      <c r="AO69" s="292"/>
      <c r="AP69" s="295"/>
      <c r="AQ69" s="292"/>
      <c r="AR69" s="295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5"/>
      <c r="BF69" s="295"/>
      <c r="BG69" s="295"/>
      <c r="BH69" s="295"/>
      <c r="BI69" s="295"/>
      <c r="BJ69" s="295"/>
      <c r="BK69" s="295"/>
      <c r="BL69" s="295"/>
      <c r="BM69" s="295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5"/>
      <c r="CC69" s="295"/>
      <c r="CD69" s="295"/>
      <c r="CE69" s="295"/>
      <c r="CF69" s="295"/>
      <c r="CG69" s="295"/>
      <c r="CH69" s="295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5"/>
      <c r="CX69" s="295"/>
      <c r="CY69" s="295"/>
      <c r="CZ69" s="295"/>
      <c r="DA69" s="295"/>
      <c r="DB69" s="295"/>
      <c r="DC69" s="295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5"/>
      <c r="DS69" s="295"/>
      <c r="DT69" s="292"/>
      <c r="DU69" s="295"/>
      <c r="DV69" s="295"/>
      <c r="DW69" s="295"/>
      <c r="DX69" s="295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5"/>
      <c r="EL69" s="295"/>
      <c r="EM69" s="295"/>
      <c r="EN69" s="292"/>
      <c r="EO69" s="292"/>
      <c r="EP69" s="295"/>
      <c r="EQ69" s="295"/>
      <c r="ER69" s="295"/>
      <c r="ES69" s="292"/>
      <c r="ET69" s="292"/>
      <c r="EU69" s="292"/>
      <c r="EV69" s="292"/>
      <c r="EW69" s="292"/>
      <c r="EX69" s="292"/>
      <c r="EY69" s="292"/>
      <c r="EZ69" s="292"/>
      <c r="FA69" s="292"/>
      <c r="FB69" s="292"/>
      <c r="FC69" s="292"/>
      <c r="FD69" s="292"/>
      <c r="FE69" s="292"/>
      <c r="FF69" s="292"/>
      <c r="FG69" s="292"/>
      <c r="FH69" s="295"/>
      <c r="FI69" s="295"/>
      <c r="FJ69" s="295"/>
      <c r="FK69" s="292"/>
      <c r="FL69" s="292"/>
      <c r="FM69" s="292"/>
      <c r="FN69" s="292"/>
      <c r="FO69" s="292"/>
    </row>
    <row r="70" spans="1:171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5"/>
      <c r="AK70" s="295"/>
      <c r="AL70" s="292"/>
      <c r="AM70" s="295"/>
      <c r="AN70" s="295"/>
      <c r="AO70" s="292"/>
      <c r="AP70" s="295"/>
      <c r="AQ70" s="292"/>
      <c r="AR70" s="295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5"/>
      <c r="BF70" s="295"/>
      <c r="BG70" s="295"/>
      <c r="BH70" s="295"/>
      <c r="BI70" s="295"/>
      <c r="BJ70" s="295"/>
      <c r="BK70" s="295"/>
      <c r="BL70" s="295"/>
      <c r="BM70" s="295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5"/>
      <c r="CC70" s="295"/>
      <c r="CD70" s="295"/>
      <c r="CE70" s="295"/>
      <c r="CF70" s="295"/>
      <c r="CG70" s="295"/>
      <c r="CH70" s="295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5"/>
      <c r="CX70" s="295"/>
      <c r="CY70" s="295"/>
      <c r="CZ70" s="295"/>
      <c r="DA70" s="295"/>
      <c r="DB70" s="295"/>
      <c r="DC70" s="295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5"/>
      <c r="DS70" s="295"/>
      <c r="DT70" s="292"/>
      <c r="DU70" s="295"/>
      <c r="DV70" s="295"/>
      <c r="DW70" s="295"/>
      <c r="DX70" s="295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5"/>
      <c r="EL70" s="295"/>
      <c r="EM70" s="295"/>
      <c r="EN70" s="292"/>
      <c r="EO70" s="292"/>
      <c r="EP70" s="295"/>
      <c r="EQ70" s="295"/>
      <c r="ER70" s="295"/>
      <c r="ES70" s="292"/>
      <c r="ET70" s="292"/>
      <c r="EU70" s="292"/>
      <c r="EV70" s="292"/>
      <c r="EW70" s="292"/>
      <c r="EX70" s="292"/>
      <c r="EY70" s="292"/>
      <c r="EZ70" s="292"/>
      <c r="FA70" s="292"/>
      <c r="FB70" s="292"/>
      <c r="FC70" s="292"/>
      <c r="FD70" s="292"/>
      <c r="FE70" s="292"/>
      <c r="FF70" s="292"/>
      <c r="FG70" s="292"/>
      <c r="FH70" s="295"/>
      <c r="FI70" s="295"/>
      <c r="FJ70" s="295"/>
      <c r="FK70" s="292"/>
      <c r="FL70" s="292"/>
      <c r="FM70" s="292"/>
      <c r="FN70" s="292"/>
      <c r="FO70" s="292"/>
    </row>
    <row r="71" spans="1:171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5"/>
      <c r="AK71" s="295"/>
      <c r="AL71" s="292"/>
      <c r="AM71" s="295"/>
      <c r="AN71" s="295"/>
      <c r="AO71" s="292"/>
      <c r="AP71" s="295"/>
      <c r="AQ71" s="292"/>
      <c r="AR71" s="295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5"/>
      <c r="BF71" s="295"/>
      <c r="BG71" s="295"/>
      <c r="BH71" s="295"/>
      <c r="BI71" s="295"/>
      <c r="BJ71" s="295"/>
      <c r="BK71" s="295"/>
      <c r="BL71" s="295"/>
      <c r="BM71" s="295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5"/>
      <c r="CC71" s="295"/>
      <c r="CD71" s="295"/>
      <c r="CE71" s="295"/>
      <c r="CF71" s="295"/>
      <c r="CG71" s="295"/>
      <c r="CH71" s="295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5"/>
      <c r="CX71" s="295"/>
      <c r="CY71" s="295"/>
      <c r="CZ71" s="295"/>
      <c r="DA71" s="295"/>
      <c r="DB71" s="295"/>
      <c r="DC71" s="295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5"/>
      <c r="DS71" s="295"/>
      <c r="DT71" s="292"/>
      <c r="DU71" s="295"/>
      <c r="DV71" s="295"/>
      <c r="DW71" s="295"/>
      <c r="DX71" s="295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5"/>
      <c r="EL71" s="295"/>
      <c r="EM71" s="295"/>
      <c r="EN71" s="292"/>
      <c r="EO71" s="292"/>
      <c r="EP71" s="295"/>
      <c r="EQ71" s="295"/>
      <c r="ER71" s="295"/>
      <c r="ES71" s="292"/>
      <c r="ET71" s="292"/>
      <c r="EU71" s="292"/>
      <c r="EV71" s="292"/>
      <c r="EW71" s="292"/>
      <c r="EX71" s="292"/>
      <c r="EY71" s="292"/>
      <c r="EZ71" s="292"/>
      <c r="FA71" s="292"/>
      <c r="FB71" s="292"/>
      <c r="FC71" s="292"/>
      <c r="FD71" s="292"/>
      <c r="FE71" s="292"/>
      <c r="FF71" s="292"/>
      <c r="FG71" s="292"/>
      <c r="FH71" s="295"/>
      <c r="FI71" s="295"/>
      <c r="FJ71" s="295"/>
      <c r="FK71" s="292"/>
      <c r="FL71" s="292"/>
      <c r="FM71" s="292"/>
      <c r="FN71" s="292"/>
      <c r="FO71" s="292"/>
    </row>
    <row r="72" spans="1:171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5"/>
      <c r="AK72" s="295"/>
      <c r="AL72" s="292"/>
      <c r="AM72" s="295"/>
      <c r="AN72" s="295"/>
      <c r="AO72" s="292"/>
      <c r="AP72" s="295"/>
      <c r="AQ72" s="292"/>
      <c r="AR72" s="295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5"/>
      <c r="BF72" s="295"/>
      <c r="BG72" s="295"/>
      <c r="BH72" s="295"/>
      <c r="BI72" s="295"/>
      <c r="BJ72" s="295"/>
      <c r="BK72" s="295"/>
      <c r="BL72" s="295"/>
      <c r="BM72" s="295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5"/>
      <c r="CC72" s="295"/>
      <c r="CD72" s="295"/>
      <c r="CE72" s="295"/>
      <c r="CF72" s="295"/>
      <c r="CG72" s="295"/>
      <c r="CH72" s="295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5"/>
      <c r="CX72" s="295"/>
      <c r="CY72" s="295"/>
      <c r="CZ72" s="295"/>
      <c r="DA72" s="295"/>
      <c r="DB72" s="295"/>
      <c r="DC72" s="295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5"/>
      <c r="DS72" s="295"/>
      <c r="DT72" s="292"/>
      <c r="DU72" s="295"/>
      <c r="DV72" s="295"/>
      <c r="DW72" s="295"/>
      <c r="DX72" s="295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5"/>
      <c r="EL72" s="295"/>
      <c r="EM72" s="295"/>
      <c r="EN72" s="292"/>
      <c r="EO72" s="292"/>
      <c r="EP72" s="295"/>
      <c r="EQ72" s="295"/>
      <c r="ER72" s="295"/>
      <c r="ES72" s="292"/>
      <c r="ET72" s="292"/>
      <c r="EU72" s="292"/>
      <c r="EV72" s="292"/>
      <c r="EW72" s="292"/>
      <c r="EX72" s="292"/>
      <c r="EY72" s="292"/>
      <c r="EZ72" s="292"/>
      <c r="FA72" s="292"/>
      <c r="FB72" s="292"/>
      <c r="FC72" s="292"/>
      <c r="FD72" s="292"/>
      <c r="FE72" s="292"/>
      <c r="FF72" s="292"/>
      <c r="FG72" s="292"/>
      <c r="FH72" s="295"/>
      <c r="FI72" s="295"/>
      <c r="FJ72" s="295"/>
      <c r="FK72" s="292"/>
      <c r="FL72" s="292"/>
      <c r="FM72" s="292"/>
      <c r="FN72" s="292"/>
      <c r="FO72" s="292"/>
    </row>
    <row r="73" spans="1:171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5"/>
      <c r="AK73" s="295"/>
      <c r="AL73" s="292"/>
      <c r="AM73" s="295"/>
      <c r="AN73" s="295"/>
      <c r="AO73" s="292"/>
      <c r="AP73" s="295"/>
      <c r="AQ73" s="292"/>
      <c r="AR73" s="295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5"/>
      <c r="BF73" s="295"/>
      <c r="BG73" s="295"/>
      <c r="BH73" s="295"/>
      <c r="BI73" s="295"/>
      <c r="BJ73" s="295"/>
      <c r="BK73" s="295"/>
      <c r="BL73" s="295"/>
      <c r="BM73" s="295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5"/>
      <c r="CC73" s="295"/>
      <c r="CD73" s="295"/>
      <c r="CE73" s="295"/>
      <c r="CF73" s="295"/>
      <c r="CG73" s="295"/>
      <c r="CH73" s="295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5"/>
      <c r="CX73" s="295"/>
      <c r="CY73" s="295"/>
      <c r="CZ73" s="295"/>
      <c r="DA73" s="295"/>
      <c r="DB73" s="295"/>
      <c r="DC73" s="295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5"/>
      <c r="DS73" s="295"/>
      <c r="DT73" s="292"/>
      <c r="DU73" s="295"/>
      <c r="DV73" s="295"/>
      <c r="DW73" s="295"/>
      <c r="DX73" s="295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5"/>
      <c r="EL73" s="295"/>
      <c r="EM73" s="295"/>
      <c r="EN73" s="292"/>
      <c r="EO73" s="292"/>
      <c r="EP73" s="295"/>
      <c r="EQ73" s="295"/>
      <c r="ER73" s="295"/>
      <c r="ES73" s="292"/>
      <c r="ET73" s="292"/>
      <c r="EU73" s="292"/>
      <c r="EV73" s="292"/>
      <c r="EW73" s="292"/>
      <c r="EX73" s="292"/>
      <c r="EY73" s="292"/>
      <c r="EZ73" s="292"/>
      <c r="FA73" s="292"/>
      <c r="FB73" s="292"/>
      <c r="FC73" s="292"/>
      <c r="FD73" s="292"/>
      <c r="FE73" s="292"/>
      <c r="FF73" s="292"/>
      <c r="FG73" s="292"/>
      <c r="FH73" s="295"/>
      <c r="FI73" s="295"/>
      <c r="FJ73" s="295"/>
      <c r="FK73" s="292"/>
      <c r="FL73" s="292"/>
      <c r="FM73" s="292"/>
      <c r="FN73" s="292"/>
      <c r="FO73" s="292"/>
    </row>
    <row r="74" spans="1:171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5"/>
      <c r="AK74" s="295"/>
      <c r="AL74" s="292"/>
      <c r="AM74" s="295"/>
      <c r="AN74" s="295"/>
      <c r="AO74" s="292"/>
      <c r="AP74" s="295"/>
      <c r="AQ74" s="292"/>
      <c r="AR74" s="295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5"/>
      <c r="BF74" s="295"/>
      <c r="BG74" s="295"/>
      <c r="BH74" s="295"/>
      <c r="BI74" s="295"/>
      <c r="BJ74" s="295"/>
      <c r="BK74" s="295"/>
      <c r="BL74" s="295"/>
      <c r="BM74" s="295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5"/>
      <c r="CC74" s="295"/>
      <c r="CD74" s="295"/>
      <c r="CE74" s="295"/>
      <c r="CF74" s="295"/>
      <c r="CG74" s="295"/>
      <c r="CH74" s="295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5"/>
      <c r="CX74" s="295"/>
      <c r="CY74" s="295"/>
      <c r="CZ74" s="295"/>
      <c r="DA74" s="295"/>
      <c r="DB74" s="295"/>
      <c r="DC74" s="295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5"/>
      <c r="DS74" s="295"/>
      <c r="DT74" s="292"/>
      <c r="DU74" s="295"/>
      <c r="DV74" s="295"/>
      <c r="DW74" s="295"/>
      <c r="DX74" s="295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5"/>
      <c r="EL74" s="295"/>
      <c r="EM74" s="295"/>
      <c r="EN74" s="292"/>
      <c r="EO74" s="292"/>
      <c r="EP74" s="295"/>
      <c r="EQ74" s="295"/>
      <c r="ER74" s="295"/>
      <c r="ES74" s="292"/>
      <c r="ET74" s="292"/>
      <c r="EU74" s="292"/>
      <c r="EV74" s="292"/>
      <c r="EW74" s="292"/>
      <c r="EX74" s="292"/>
      <c r="EY74" s="292"/>
      <c r="EZ74" s="292"/>
      <c r="FA74" s="292"/>
      <c r="FB74" s="292"/>
      <c r="FC74" s="292"/>
      <c r="FD74" s="292"/>
      <c r="FE74" s="292"/>
      <c r="FF74" s="292"/>
      <c r="FG74" s="292"/>
      <c r="FH74" s="295"/>
      <c r="FI74" s="295"/>
      <c r="FJ74" s="295"/>
      <c r="FK74" s="292"/>
      <c r="FL74" s="292"/>
      <c r="FM74" s="292"/>
      <c r="FN74" s="292"/>
      <c r="FO74" s="292"/>
    </row>
    <row r="75" spans="1:171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5"/>
      <c r="AK75" s="295"/>
      <c r="AL75" s="292"/>
      <c r="AM75" s="295"/>
      <c r="AN75" s="295"/>
      <c r="AO75" s="292"/>
      <c r="AP75" s="295"/>
      <c r="AQ75" s="292"/>
      <c r="AR75" s="295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5"/>
      <c r="BF75" s="295"/>
      <c r="BG75" s="295"/>
      <c r="BH75" s="295"/>
      <c r="BI75" s="295"/>
      <c r="BJ75" s="295"/>
      <c r="BK75" s="295"/>
      <c r="BL75" s="295"/>
      <c r="BM75" s="295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5"/>
      <c r="CC75" s="295"/>
      <c r="CD75" s="295"/>
      <c r="CE75" s="295"/>
      <c r="CF75" s="295"/>
      <c r="CG75" s="295"/>
      <c r="CH75" s="295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5"/>
      <c r="CX75" s="295"/>
      <c r="CY75" s="295"/>
      <c r="CZ75" s="295"/>
      <c r="DA75" s="295"/>
      <c r="DB75" s="295"/>
      <c r="DC75" s="295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5"/>
      <c r="DS75" s="295"/>
      <c r="DT75" s="292"/>
      <c r="DU75" s="295"/>
      <c r="DV75" s="295"/>
      <c r="DW75" s="295"/>
      <c r="DX75" s="295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5"/>
      <c r="EL75" s="295"/>
      <c r="EM75" s="295"/>
      <c r="EN75" s="292"/>
      <c r="EO75" s="292"/>
      <c r="EP75" s="295"/>
      <c r="EQ75" s="295"/>
      <c r="ER75" s="295"/>
      <c r="ES75" s="292"/>
      <c r="ET75" s="292"/>
      <c r="EU75" s="292"/>
      <c r="EV75" s="292"/>
      <c r="EW75" s="292"/>
      <c r="EX75" s="292"/>
      <c r="EY75" s="292"/>
      <c r="EZ75" s="292"/>
      <c r="FA75" s="292"/>
      <c r="FB75" s="292"/>
      <c r="FC75" s="292"/>
      <c r="FD75" s="292"/>
      <c r="FE75" s="292"/>
      <c r="FF75" s="292"/>
      <c r="FG75" s="292"/>
      <c r="FH75" s="295"/>
      <c r="FI75" s="295"/>
      <c r="FJ75" s="295"/>
      <c r="FK75" s="292"/>
      <c r="FL75" s="292"/>
      <c r="FM75" s="292"/>
      <c r="FN75" s="292"/>
      <c r="FO75" s="292"/>
    </row>
    <row r="76" spans="1:171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5"/>
      <c r="AK76" s="295"/>
      <c r="AL76" s="292"/>
      <c r="AM76" s="295"/>
      <c r="AN76" s="295"/>
      <c r="AO76" s="292"/>
      <c r="AP76" s="295"/>
      <c r="AQ76" s="292"/>
      <c r="AR76" s="295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5"/>
      <c r="BF76" s="295"/>
      <c r="BG76" s="295"/>
      <c r="BH76" s="295"/>
      <c r="BI76" s="295"/>
      <c r="BJ76" s="295"/>
      <c r="BK76" s="295"/>
      <c r="BL76" s="295"/>
      <c r="BM76" s="295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5"/>
      <c r="CC76" s="295"/>
      <c r="CD76" s="295"/>
      <c r="CE76" s="295"/>
      <c r="CF76" s="295"/>
      <c r="CG76" s="295"/>
      <c r="CH76" s="295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5"/>
      <c r="CX76" s="295"/>
      <c r="CY76" s="295"/>
      <c r="CZ76" s="295"/>
      <c r="DA76" s="295"/>
      <c r="DB76" s="295"/>
      <c r="DC76" s="295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5"/>
      <c r="DS76" s="295"/>
      <c r="DT76" s="292"/>
      <c r="DU76" s="295"/>
      <c r="DV76" s="295"/>
      <c r="DW76" s="295"/>
      <c r="DX76" s="295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5"/>
      <c r="EL76" s="295"/>
      <c r="EM76" s="295"/>
      <c r="EN76" s="292"/>
      <c r="EO76" s="292"/>
      <c r="EP76" s="295"/>
      <c r="EQ76" s="295"/>
      <c r="ER76" s="295"/>
      <c r="ES76" s="292"/>
      <c r="ET76" s="292"/>
      <c r="EU76" s="292"/>
      <c r="EV76" s="292"/>
      <c r="EW76" s="292"/>
      <c r="EX76" s="292"/>
      <c r="EY76" s="292"/>
      <c r="EZ76" s="292"/>
      <c r="FA76" s="292"/>
      <c r="FB76" s="292"/>
      <c r="FC76" s="292"/>
      <c r="FD76" s="292"/>
      <c r="FE76" s="292"/>
      <c r="FF76" s="292"/>
      <c r="FG76" s="292"/>
      <c r="FH76" s="295"/>
      <c r="FI76" s="295"/>
      <c r="FJ76" s="295"/>
      <c r="FK76" s="292"/>
      <c r="FL76" s="292"/>
      <c r="FM76" s="292"/>
      <c r="FN76" s="292"/>
      <c r="FO76" s="292"/>
    </row>
    <row r="77" spans="1:171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5"/>
      <c r="AK77" s="295"/>
      <c r="AL77" s="292"/>
      <c r="AM77" s="295"/>
      <c r="AN77" s="295"/>
      <c r="AO77" s="292"/>
      <c r="AP77" s="295"/>
      <c r="AQ77" s="292"/>
      <c r="AR77" s="295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5"/>
      <c r="BF77" s="295"/>
      <c r="BG77" s="295"/>
      <c r="BH77" s="295"/>
      <c r="BI77" s="295"/>
      <c r="BJ77" s="295"/>
      <c r="BK77" s="295"/>
      <c r="BL77" s="295"/>
      <c r="BM77" s="295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5"/>
      <c r="CC77" s="295"/>
      <c r="CD77" s="295"/>
      <c r="CE77" s="295"/>
      <c r="CF77" s="295"/>
      <c r="CG77" s="295"/>
      <c r="CH77" s="295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5"/>
      <c r="CX77" s="295"/>
      <c r="CY77" s="295"/>
      <c r="CZ77" s="295"/>
      <c r="DA77" s="295"/>
      <c r="DB77" s="295"/>
      <c r="DC77" s="295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5"/>
      <c r="DS77" s="295"/>
      <c r="DT77" s="292"/>
      <c r="DU77" s="295"/>
      <c r="DV77" s="295"/>
      <c r="DW77" s="295"/>
      <c r="DX77" s="295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5"/>
      <c r="EL77" s="295"/>
      <c r="EM77" s="295"/>
      <c r="EN77" s="292"/>
      <c r="EO77" s="292"/>
      <c r="EP77" s="295"/>
      <c r="EQ77" s="295"/>
      <c r="ER77" s="295"/>
      <c r="ES77" s="292"/>
      <c r="ET77" s="292"/>
      <c r="EU77" s="292"/>
      <c r="EV77" s="292"/>
      <c r="EW77" s="292"/>
      <c r="EX77" s="292"/>
      <c r="EY77" s="292"/>
      <c r="EZ77" s="292"/>
      <c r="FA77" s="292"/>
      <c r="FB77" s="292"/>
      <c r="FC77" s="292"/>
      <c r="FD77" s="292"/>
      <c r="FE77" s="292"/>
      <c r="FF77" s="292"/>
      <c r="FG77" s="292"/>
      <c r="FH77" s="295"/>
      <c r="FI77" s="295"/>
      <c r="FJ77" s="295"/>
      <c r="FK77" s="292"/>
      <c r="FL77" s="292"/>
      <c r="FM77" s="292"/>
      <c r="FN77" s="292"/>
      <c r="FO77" s="292"/>
    </row>
    <row r="78" spans="1:171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5"/>
      <c r="AK78" s="295"/>
      <c r="AL78" s="292"/>
      <c r="AM78" s="295"/>
      <c r="AN78" s="295"/>
      <c r="AO78" s="292"/>
      <c r="AP78" s="295"/>
      <c r="AQ78" s="292"/>
      <c r="AR78" s="295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5"/>
      <c r="BF78" s="295"/>
      <c r="BG78" s="295"/>
      <c r="BH78" s="295"/>
      <c r="BI78" s="295"/>
      <c r="BJ78" s="295"/>
      <c r="BK78" s="295"/>
      <c r="BL78" s="295"/>
      <c r="BM78" s="295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5"/>
      <c r="CC78" s="295"/>
      <c r="CD78" s="295"/>
      <c r="CE78" s="295"/>
      <c r="CF78" s="295"/>
      <c r="CG78" s="295"/>
      <c r="CH78" s="295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5"/>
      <c r="CX78" s="295"/>
      <c r="CY78" s="295"/>
      <c r="CZ78" s="295"/>
      <c r="DA78" s="295"/>
      <c r="DB78" s="295"/>
      <c r="DC78" s="295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5"/>
      <c r="DS78" s="295"/>
      <c r="DT78" s="292"/>
      <c r="DU78" s="295"/>
      <c r="DV78" s="295"/>
      <c r="DW78" s="295"/>
      <c r="DX78" s="295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5"/>
      <c r="EL78" s="295"/>
      <c r="EM78" s="295"/>
      <c r="EN78" s="292"/>
      <c r="EO78" s="292"/>
      <c r="EP78" s="295"/>
      <c r="EQ78" s="295"/>
      <c r="ER78" s="295"/>
      <c r="ES78" s="292"/>
      <c r="ET78" s="292"/>
      <c r="EU78" s="292"/>
      <c r="EV78" s="292"/>
      <c r="EW78" s="292"/>
      <c r="EX78" s="292"/>
      <c r="EY78" s="292"/>
      <c r="EZ78" s="292"/>
      <c r="FA78" s="292"/>
      <c r="FB78" s="292"/>
      <c r="FC78" s="292"/>
      <c r="FD78" s="292"/>
      <c r="FE78" s="292"/>
      <c r="FF78" s="292"/>
      <c r="FG78" s="292"/>
      <c r="FH78" s="295"/>
      <c r="FI78" s="295"/>
      <c r="FJ78" s="295"/>
      <c r="FK78" s="292"/>
      <c r="FL78" s="292"/>
      <c r="FM78" s="292"/>
      <c r="FN78" s="292"/>
      <c r="FO78" s="292"/>
    </row>
    <row r="79" spans="1:171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5"/>
      <c r="AK79" s="295"/>
      <c r="AL79" s="292"/>
      <c r="AM79" s="295"/>
      <c r="AN79" s="295"/>
      <c r="AO79" s="292"/>
      <c r="AP79" s="295"/>
      <c r="AQ79" s="292"/>
      <c r="AR79" s="295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5"/>
      <c r="BF79" s="295"/>
      <c r="BG79" s="295"/>
      <c r="BH79" s="295"/>
      <c r="BI79" s="295"/>
      <c r="BJ79" s="295"/>
      <c r="BK79" s="295"/>
      <c r="BL79" s="295"/>
      <c r="BM79" s="295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5"/>
      <c r="CC79" s="295"/>
      <c r="CD79" s="295"/>
      <c r="CE79" s="295"/>
      <c r="CF79" s="295"/>
      <c r="CG79" s="295"/>
      <c r="CH79" s="295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5"/>
      <c r="CX79" s="295"/>
      <c r="CY79" s="295"/>
      <c r="CZ79" s="295"/>
      <c r="DA79" s="295"/>
      <c r="DB79" s="295"/>
      <c r="DC79" s="295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5"/>
      <c r="DS79" s="295"/>
      <c r="DT79" s="292"/>
      <c r="DU79" s="295"/>
      <c r="DV79" s="295"/>
      <c r="DW79" s="295"/>
      <c r="DX79" s="295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5"/>
      <c r="EL79" s="295"/>
      <c r="EM79" s="295"/>
      <c r="EN79" s="292"/>
      <c r="EO79" s="292"/>
      <c r="EP79" s="295"/>
      <c r="EQ79" s="295"/>
      <c r="ER79" s="295"/>
      <c r="ES79" s="292"/>
      <c r="ET79" s="292"/>
      <c r="EU79" s="292"/>
      <c r="EV79" s="292"/>
      <c r="EW79" s="292"/>
      <c r="EX79" s="292"/>
      <c r="EY79" s="292"/>
      <c r="EZ79" s="292"/>
      <c r="FA79" s="292"/>
      <c r="FB79" s="292"/>
      <c r="FC79" s="292"/>
      <c r="FD79" s="292"/>
      <c r="FE79" s="292"/>
      <c r="FF79" s="292"/>
      <c r="FG79" s="292"/>
      <c r="FH79" s="295"/>
      <c r="FI79" s="295"/>
      <c r="FJ79" s="295"/>
      <c r="FK79" s="292"/>
      <c r="FL79" s="292"/>
      <c r="FM79" s="292"/>
      <c r="FN79" s="292"/>
      <c r="FO79" s="292"/>
    </row>
    <row r="80" spans="1:171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5"/>
      <c r="AK80" s="295"/>
      <c r="AL80" s="292"/>
      <c r="AM80" s="295"/>
      <c r="AN80" s="295"/>
      <c r="AO80" s="292"/>
      <c r="AP80" s="295"/>
      <c r="AQ80" s="292"/>
      <c r="AR80" s="295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5"/>
      <c r="BF80" s="295"/>
      <c r="BG80" s="295"/>
      <c r="BH80" s="295"/>
      <c r="BI80" s="295"/>
      <c r="BJ80" s="295"/>
      <c r="BK80" s="295"/>
      <c r="BL80" s="295"/>
      <c r="BM80" s="295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5"/>
      <c r="CC80" s="295"/>
      <c r="CD80" s="295"/>
      <c r="CE80" s="295"/>
      <c r="CF80" s="295"/>
      <c r="CG80" s="295"/>
      <c r="CH80" s="295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5"/>
      <c r="CX80" s="295"/>
      <c r="CY80" s="295"/>
      <c r="CZ80" s="295"/>
      <c r="DA80" s="295"/>
      <c r="DB80" s="295"/>
      <c r="DC80" s="295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5"/>
      <c r="DS80" s="295"/>
      <c r="DT80" s="292"/>
      <c r="DU80" s="295"/>
      <c r="DV80" s="295"/>
      <c r="DW80" s="295"/>
      <c r="DX80" s="295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5"/>
      <c r="EL80" s="295"/>
      <c r="EM80" s="295"/>
      <c r="EN80" s="292"/>
      <c r="EO80" s="292"/>
      <c r="EP80" s="295"/>
      <c r="EQ80" s="295"/>
      <c r="ER80" s="295"/>
      <c r="ES80" s="292"/>
      <c r="ET80" s="292"/>
      <c r="EU80" s="292"/>
      <c r="EV80" s="292"/>
      <c r="EW80" s="292"/>
      <c r="EX80" s="292"/>
      <c r="EY80" s="292"/>
      <c r="EZ80" s="292"/>
      <c r="FA80" s="292"/>
      <c r="FB80" s="292"/>
      <c r="FC80" s="292"/>
      <c r="FD80" s="292"/>
      <c r="FE80" s="292"/>
      <c r="FF80" s="292"/>
      <c r="FG80" s="292"/>
      <c r="FH80" s="295"/>
      <c r="FI80" s="295"/>
      <c r="FJ80" s="295"/>
      <c r="FK80" s="292"/>
      <c r="FL80" s="292"/>
      <c r="FM80" s="292"/>
      <c r="FN80" s="292"/>
      <c r="FO80" s="292"/>
    </row>
    <row r="81" spans="1:171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5"/>
      <c r="AK81" s="295"/>
      <c r="AL81" s="292"/>
      <c r="AM81" s="295"/>
      <c r="AN81" s="295"/>
      <c r="AO81" s="292"/>
      <c r="AP81" s="295"/>
      <c r="AQ81" s="292"/>
      <c r="AR81" s="295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5"/>
      <c r="BF81" s="295"/>
      <c r="BG81" s="295"/>
      <c r="BH81" s="295"/>
      <c r="BI81" s="295"/>
      <c r="BJ81" s="295"/>
      <c r="BK81" s="295"/>
      <c r="BL81" s="295"/>
      <c r="BM81" s="295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5"/>
      <c r="CC81" s="295"/>
      <c r="CD81" s="295"/>
      <c r="CE81" s="295"/>
      <c r="CF81" s="295"/>
      <c r="CG81" s="295"/>
      <c r="CH81" s="295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5"/>
      <c r="CX81" s="295"/>
      <c r="CY81" s="295"/>
      <c r="CZ81" s="295"/>
      <c r="DA81" s="295"/>
      <c r="DB81" s="295"/>
      <c r="DC81" s="295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5"/>
      <c r="DS81" s="295"/>
      <c r="DT81" s="292"/>
      <c r="DU81" s="295"/>
      <c r="DV81" s="295"/>
      <c r="DW81" s="295"/>
      <c r="DX81" s="295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5"/>
      <c r="EL81" s="295"/>
      <c r="EM81" s="295"/>
      <c r="EN81" s="292"/>
      <c r="EO81" s="292"/>
      <c r="EP81" s="295"/>
      <c r="EQ81" s="295"/>
      <c r="ER81" s="295"/>
      <c r="ES81" s="292"/>
      <c r="ET81" s="292"/>
      <c r="EU81" s="292"/>
      <c r="EV81" s="292"/>
      <c r="EW81" s="292"/>
      <c r="EX81" s="292"/>
      <c r="EY81" s="292"/>
      <c r="EZ81" s="292"/>
      <c r="FA81" s="292"/>
      <c r="FB81" s="292"/>
      <c r="FC81" s="292"/>
      <c r="FD81" s="292"/>
      <c r="FE81" s="292"/>
      <c r="FF81" s="292"/>
      <c r="FG81" s="292"/>
      <c r="FH81" s="295"/>
      <c r="FI81" s="295"/>
      <c r="FJ81" s="295"/>
      <c r="FK81" s="292"/>
      <c r="FL81" s="292"/>
      <c r="FM81" s="292"/>
      <c r="FN81" s="292"/>
      <c r="FO81" s="292"/>
    </row>
    <row r="82" spans="1:171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5"/>
      <c r="AK82" s="295"/>
      <c r="AL82" s="292"/>
      <c r="AM82" s="295"/>
      <c r="AN82" s="295"/>
      <c r="AO82" s="292"/>
      <c r="AP82" s="295"/>
      <c r="AQ82" s="292"/>
      <c r="AR82" s="295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5"/>
      <c r="BF82" s="295"/>
      <c r="BG82" s="295"/>
      <c r="BH82" s="295"/>
      <c r="BI82" s="295"/>
      <c r="BJ82" s="295"/>
      <c r="BK82" s="295"/>
      <c r="BL82" s="295"/>
      <c r="BM82" s="295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5"/>
      <c r="CC82" s="295"/>
      <c r="CD82" s="295"/>
      <c r="CE82" s="295"/>
      <c r="CF82" s="295"/>
      <c r="CG82" s="295"/>
      <c r="CH82" s="295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5"/>
      <c r="CX82" s="295"/>
      <c r="CY82" s="295"/>
      <c r="CZ82" s="295"/>
      <c r="DA82" s="295"/>
      <c r="DB82" s="295"/>
      <c r="DC82" s="295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5"/>
      <c r="DS82" s="295"/>
      <c r="DT82" s="292"/>
      <c r="DU82" s="295"/>
      <c r="DV82" s="295"/>
      <c r="DW82" s="295"/>
      <c r="DX82" s="295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5"/>
      <c r="EL82" s="295"/>
      <c r="EM82" s="295"/>
      <c r="EN82" s="292"/>
      <c r="EO82" s="292"/>
      <c r="EP82" s="295"/>
      <c r="EQ82" s="295"/>
      <c r="ER82" s="295"/>
      <c r="ES82" s="292"/>
      <c r="ET82" s="292"/>
      <c r="EU82" s="292"/>
      <c r="EV82" s="292"/>
      <c r="EW82" s="292"/>
      <c r="EX82" s="292"/>
      <c r="EY82" s="292"/>
      <c r="EZ82" s="292"/>
      <c r="FA82" s="292"/>
      <c r="FB82" s="292"/>
      <c r="FC82" s="292"/>
      <c r="FD82" s="292"/>
      <c r="FE82" s="292"/>
      <c r="FF82" s="292"/>
      <c r="FG82" s="292"/>
      <c r="FH82" s="295"/>
      <c r="FI82" s="295"/>
      <c r="FJ82" s="295"/>
      <c r="FK82" s="292"/>
      <c r="FL82" s="292"/>
      <c r="FM82" s="292"/>
      <c r="FN82" s="292"/>
      <c r="FO82" s="292"/>
    </row>
    <row r="83" spans="1:171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5"/>
      <c r="AK83" s="295"/>
      <c r="AL83" s="292"/>
      <c r="AM83" s="295"/>
      <c r="AN83" s="295"/>
      <c r="AO83" s="292"/>
      <c r="AP83" s="295"/>
      <c r="AQ83" s="292"/>
      <c r="AR83" s="295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5"/>
      <c r="BF83" s="295"/>
      <c r="BG83" s="295"/>
      <c r="BH83" s="295"/>
      <c r="BI83" s="295"/>
      <c r="BJ83" s="295"/>
      <c r="BK83" s="295"/>
      <c r="BL83" s="295"/>
      <c r="BM83" s="295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5"/>
      <c r="CC83" s="295"/>
      <c r="CD83" s="295"/>
      <c r="CE83" s="295"/>
      <c r="CF83" s="295"/>
      <c r="CG83" s="295"/>
      <c r="CH83" s="295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5"/>
      <c r="CX83" s="295"/>
      <c r="CY83" s="295"/>
      <c r="CZ83" s="295"/>
      <c r="DA83" s="295"/>
      <c r="DB83" s="295"/>
      <c r="DC83" s="295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5"/>
      <c r="DS83" s="295"/>
      <c r="DT83" s="292"/>
      <c r="DU83" s="295"/>
      <c r="DV83" s="295"/>
      <c r="DW83" s="295"/>
      <c r="DX83" s="295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5"/>
      <c r="EL83" s="295"/>
      <c r="EM83" s="295"/>
      <c r="EN83" s="292"/>
      <c r="EO83" s="292"/>
      <c r="EP83" s="295"/>
      <c r="EQ83" s="295"/>
      <c r="ER83" s="295"/>
      <c r="ES83" s="292"/>
      <c r="ET83" s="292"/>
      <c r="EU83" s="292"/>
      <c r="EV83" s="292"/>
      <c r="EW83" s="292"/>
      <c r="EX83" s="292"/>
      <c r="EY83" s="292"/>
      <c r="EZ83" s="292"/>
      <c r="FA83" s="292"/>
      <c r="FB83" s="292"/>
      <c r="FC83" s="292"/>
      <c r="FD83" s="292"/>
      <c r="FE83" s="292"/>
      <c r="FF83" s="292"/>
      <c r="FG83" s="292"/>
      <c r="FH83" s="295"/>
      <c r="FI83" s="295"/>
      <c r="FJ83" s="295"/>
      <c r="FK83" s="292"/>
      <c r="FL83" s="292"/>
      <c r="FM83" s="292"/>
      <c r="FN83" s="292"/>
      <c r="FO83" s="292"/>
    </row>
    <row r="84" spans="1:171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5"/>
      <c r="AK84" s="295"/>
      <c r="AL84" s="292"/>
      <c r="AM84" s="295"/>
      <c r="AN84" s="295"/>
      <c r="AO84" s="292"/>
      <c r="AP84" s="295"/>
      <c r="AQ84" s="292"/>
      <c r="AR84" s="295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5"/>
      <c r="BF84" s="295"/>
      <c r="BG84" s="295"/>
      <c r="BH84" s="295"/>
      <c r="BI84" s="295"/>
      <c r="BJ84" s="295"/>
      <c r="BK84" s="295"/>
      <c r="BL84" s="295"/>
      <c r="BM84" s="295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5"/>
      <c r="CC84" s="295"/>
      <c r="CD84" s="295"/>
      <c r="CE84" s="295"/>
      <c r="CF84" s="295"/>
      <c r="CG84" s="295"/>
      <c r="CH84" s="295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5"/>
      <c r="CX84" s="295"/>
      <c r="CY84" s="295"/>
      <c r="CZ84" s="295"/>
      <c r="DA84" s="295"/>
      <c r="DB84" s="295"/>
      <c r="DC84" s="295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5"/>
      <c r="DS84" s="295"/>
      <c r="DT84" s="292"/>
      <c r="DU84" s="295"/>
      <c r="DV84" s="295"/>
      <c r="DW84" s="295"/>
      <c r="DX84" s="295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5"/>
      <c r="EL84" s="295"/>
      <c r="EM84" s="295"/>
      <c r="EN84" s="292"/>
      <c r="EO84" s="292"/>
      <c r="EP84" s="295"/>
      <c r="EQ84" s="295"/>
      <c r="ER84" s="295"/>
      <c r="ES84" s="292"/>
      <c r="ET84" s="292"/>
      <c r="EU84" s="292"/>
      <c r="EV84" s="292"/>
      <c r="EW84" s="292"/>
      <c r="EX84" s="292"/>
      <c r="EY84" s="292"/>
      <c r="EZ84" s="292"/>
      <c r="FA84" s="292"/>
      <c r="FB84" s="292"/>
      <c r="FC84" s="292"/>
      <c r="FD84" s="292"/>
      <c r="FE84" s="292"/>
      <c r="FF84" s="292"/>
      <c r="FG84" s="292"/>
      <c r="FH84" s="295"/>
      <c r="FI84" s="295"/>
      <c r="FJ84" s="295"/>
      <c r="FK84" s="292"/>
      <c r="FL84" s="292"/>
      <c r="FM84" s="292"/>
      <c r="FN84" s="292"/>
      <c r="FO84" s="292"/>
    </row>
    <row r="85" spans="1:171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5"/>
      <c r="AK85" s="295"/>
      <c r="AL85" s="292"/>
      <c r="AM85" s="295"/>
      <c r="AN85" s="295"/>
      <c r="AO85" s="292"/>
      <c r="AP85" s="295"/>
      <c r="AQ85" s="292"/>
      <c r="AR85" s="295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5"/>
      <c r="BF85" s="295"/>
      <c r="BG85" s="295"/>
      <c r="BH85" s="295"/>
      <c r="BI85" s="295"/>
      <c r="BJ85" s="295"/>
      <c r="BK85" s="295"/>
      <c r="BL85" s="295"/>
      <c r="BM85" s="295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5"/>
      <c r="CC85" s="295"/>
      <c r="CD85" s="295"/>
      <c r="CE85" s="295"/>
      <c r="CF85" s="295"/>
      <c r="CG85" s="295"/>
      <c r="CH85" s="295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5"/>
      <c r="CX85" s="295"/>
      <c r="CY85" s="295"/>
      <c r="CZ85" s="295"/>
      <c r="DA85" s="295"/>
      <c r="DB85" s="295"/>
      <c r="DC85" s="295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5"/>
      <c r="DS85" s="295"/>
      <c r="DT85" s="292"/>
      <c r="DU85" s="295"/>
      <c r="DV85" s="295"/>
      <c r="DW85" s="295"/>
      <c r="DX85" s="295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5"/>
      <c r="EL85" s="295"/>
      <c r="EM85" s="295"/>
      <c r="EN85" s="292"/>
      <c r="EO85" s="292"/>
      <c r="EP85" s="295"/>
      <c r="EQ85" s="295"/>
      <c r="ER85" s="295"/>
      <c r="ES85" s="292"/>
      <c r="ET85" s="292"/>
      <c r="EU85" s="292"/>
      <c r="EV85" s="292"/>
      <c r="EW85" s="292"/>
      <c r="EX85" s="292"/>
      <c r="EY85" s="292"/>
      <c r="EZ85" s="292"/>
      <c r="FA85" s="292"/>
      <c r="FB85" s="292"/>
      <c r="FC85" s="292"/>
      <c r="FD85" s="292"/>
      <c r="FE85" s="292"/>
      <c r="FF85" s="292"/>
      <c r="FG85" s="292"/>
      <c r="FH85" s="295"/>
      <c r="FI85" s="295"/>
      <c r="FJ85" s="295"/>
      <c r="FK85" s="292"/>
      <c r="FL85" s="292"/>
      <c r="FM85" s="292"/>
      <c r="FN85" s="292"/>
      <c r="FO85" s="292"/>
    </row>
    <row r="86" spans="1:171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5"/>
      <c r="AK86" s="295"/>
      <c r="AL86" s="292"/>
      <c r="AM86" s="295"/>
      <c r="AN86" s="295"/>
      <c r="AO86" s="292"/>
      <c r="AP86" s="295"/>
      <c r="AQ86" s="292"/>
      <c r="AR86" s="295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5"/>
      <c r="BF86" s="295"/>
      <c r="BG86" s="295"/>
      <c r="BH86" s="295"/>
      <c r="BI86" s="295"/>
      <c r="BJ86" s="295"/>
      <c r="BK86" s="295"/>
      <c r="BL86" s="295"/>
      <c r="BM86" s="295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5"/>
      <c r="CC86" s="295"/>
      <c r="CD86" s="295"/>
      <c r="CE86" s="295"/>
      <c r="CF86" s="295"/>
      <c r="CG86" s="295"/>
      <c r="CH86" s="295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5"/>
      <c r="CX86" s="295"/>
      <c r="CY86" s="295"/>
      <c r="CZ86" s="295"/>
      <c r="DA86" s="295"/>
      <c r="DB86" s="295"/>
      <c r="DC86" s="295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5"/>
      <c r="DS86" s="295"/>
      <c r="DT86" s="292"/>
      <c r="DU86" s="295"/>
      <c r="DV86" s="295"/>
      <c r="DW86" s="295"/>
      <c r="DX86" s="295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5"/>
      <c r="EL86" s="295"/>
      <c r="EM86" s="295"/>
      <c r="EN86" s="292"/>
      <c r="EO86" s="292"/>
      <c r="EP86" s="295"/>
      <c r="EQ86" s="295"/>
      <c r="ER86" s="295"/>
      <c r="ES86" s="292"/>
      <c r="ET86" s="292"/>
      <c r="EU86" s="292"/>
      <c r="EV86" s="292"/>
      <c r="EW86" s="292"/>
      <c r="EX86" s="292"/>
      <c r="EY86" s="292"/>
      <c r="EZ86" s="292"/>
      <c r="FA86" s="292"/>
      <c r="FB86" s="292"/>
      <c r="FC86" s="292"/>
      <c r="FD86" s="292"/>
      <c r="FE86" s="292"/>
      <c r="FF86" s="292"/>
      <c r="FG86" s="292"/>
      <c r="FH86" s="295"/>
      <c r="FI86" s="295"/>
      <c r="FJ86" s="295"/>
      <c r="FK86" s="292"/>
      <c r="FL86" s="292"/>
      <c r="FM86" s="292"/>
      <c r="FN86" s="292"/>
      <c r="FO86" s="292"/>
    </row>
    <row r="87" spans="1:171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5"/>
      <c r="AK87" s="295"/>
      <c r="AL87" s="292"/>
      <c r="AM87" s="295"/>
      <c r="AN87" s="295"/>
      <c r="AO87" s="292"/>
      <c r="AP87" s="295"/>
      <c r="AQ87" s="292"/>
      <c r="AR87" s="295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5"/>
      <c r="BF87" s="295"/>
      <c r="BG87" s="295"/>
      <c r="BH87" s="295"/>
      <c r="BI87" s="295"/>
      <c r="BJ87" s="295"/>
      <c r="BK87" s="295"/>
      <c r="BL87" s="295"/>
      <c r="BM87" s="295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5"/>
      <c r="CC87" s="295"/>
      <c r="CD87" s="295"/>
      <c r="CE87" s="295"/>
      <c r="CF87" s="295"/>
      <c r="CG87" s="295"/>
      <c r="CH87" s="295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5"/>
      <c r="CX87" s="295"/>
      <c r="CY87" s="295"/>
      <c r="CZ87" s="295"/>
      <c r="DA87" s="295"/>
      <c r="DB87" s="295"/>
      <c r="DC87" s="295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5"/>
      <c r="DS87" s="295"/>
      <c r="DT87" s="292"/>
      <c r="DU87" s="295"/>
      <c r="DV87" s="295"/>
      <c r="DW87" s="295"/>
      <c r="DX87" s="295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5"/>
      <c r="EL87" s="295"/>
      <c r="EM87" s="295"/>
      <c r="EN87" s="292"/>
      <c r="EO87" s="292"/>
      <c r="EP87" s="295"/>
      <c r="EQ87" s="295"/>
      <c r="ER87" s="295"/>
      <c r="ES87" s="292"/>
      <c r="ET87" s="292"/>
      <c r="EU87" s="292"/>
      <c r="EV87" s="292"/>
      <c r="EW87" s="292"/>
      <c r="EX87" s="292"/>
      <c r="EY87" s="292"/>
      <c r="EZ87" s="292"/>
      <c r="FA87" s="292"/>
      <c r="FB87" s="292"/>
      <c r="FC87" s="292"/>
      <c r="FD87" s="292"/>
      <c r="FE87" s="292"/>
      <c r="FF87" s="292"/>
      <c r="FG87" s="292"/>
      <c r="FH87" s="295"/>
      <c r="FI87" s="295"/>
      <c r="FJ87" s="295"/>
      <c r="FK87" s="292"/>
      <c r="FL87" s="292"/>
      <c r="FM87" s="292"/>
      <c r="FN87" s="292"/>
      <c r="FO87" s="292"/>
    </row>
    <row r="88" spans="1:171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5"/>
      <c r="AK88" s="295"/>
      <c r="AL88" s="292"/>
      <c r="AM88" s="295"/>
      <c r="AN88" s="295"/>
      <c r="AO88" s="292"/>
      <c r="AP88" s="295"/>
      <c r="AQ88" s="292"/>
      <c r="AR88" s="295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5"/>
      <c r="BF88" s="295"/>
      <c r="BG88" s="295"/>
      <c r="BH88" s="295"/>
      <c r="BI88" s="295"/>
      <c r="BJ88" s="295"/>
      <c r="BK88" s="295"/>
      <c r="BL88" s="295"/>
      <c r="BM88" s="295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5"/>
      <c r="CC88" s="295"/>
      <c r="CD88" s="295"/>
      <c r="CE88" s="295"/>
      <c r="CF88" s="295"/>
      <c r="CG88" s="295"/>
      <c r="CH88" s="295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5"/>
      <c r="CX88" s="295"/>
      <c r="CY88" s="295"/>
      <c r="CZ88" s="295"/>
      <c r="DA88" s="295"/>
      <c r="DB88" s="295"/>
      <c r="DC88" s="295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5"/>
      <c r="DS88" s="295"/>
      <c r="DT88" s="292"/>
      <c r="DU88" s="295"/>
      <c r="DV88" s="295"/>
      <c r="DW88" s="295"/>
      <c r="DX88" s="295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5"/>
      <c r="EL88" s="295"/>
      <c r="EM88" s="295"/>
      <c r="EN88" s="292"/>
      <c r="EO88" s="292"/>
      <c r="EP88" s="295"/>
      <c r="EQ88" s="295"/>
      <c r="ER88" s="295"/>
      <c r="ES88" s="292"/>
      <c r="ET88" s="292"/>
      <c r="EU88" s="292"/>
      <c r="EV88" s="292"/>
      <c r="EW88" s="292"/>
      <c r="EX88" s="292"/>
      <c r="EY88" s="292"/>
      <c r="EZ88" s="292"/>
      <c r="FA88" s="292"/>
      <c r="FB88" s="292"/>
      <c r="FC88" s="292"/>
      <c r="FD88" s="292"/>
      <c r="FE88" s="292"/>
      <c r="FF88" s="292"/>
      <c r="FG88" s="292"/>
      <c r="FH88" s="295"/>
      <c r="FI88" s="295"/>
      <c r="FJ88" s="295"/>
      <c r="FK88" s="292"/>
      <c r="FL88" s="292"/>
      <c r="FM88" s="292"/>
      <c r="FN88" s="292"/>
      <c r="FO88" s="292"/>
    </row>
    <row r="89" spans="1:171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5"/>
      <c r="AK89" s="295"/>
      <c r="AL89" s="292"/>
      <c r="AM89" s="295"/>
      <c r="AN89" s="295"/>
      <c r="AO89" s="292"/>
      <c r="AP89" s="295"/>
      <c r="AQ89" s="292"/>
      <c r="AR89" s="295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5"/>
      <c r="BF89" s="295"/>
      <c r="BG89" s="295"/>
      <c r="BH89" s="295"/>
      <c r="BI89" s="295"/>
      <c r="BJ89" s="295"/>
      <c r="BK89" s="295"/>
      <c r="BL89" s="295"/>
      <c r="BM89" s="295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5"/>
      <c r="CC89" s="295"/>
      <c r="CD89" s="295"/>
      <c r="CE89" s="295"/>
      <c r="CF89" s="295"/>
      <c r="CG89" s="295"/>
      <c r="CH89" s="295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5"/>
      <c r="CX89" s="295"/>
      <c r="CY89" s="295"/>
      <c r="CZ89" s="295"/>
      <c r="DA89" s="295"/>
      <c r="DB89" s="295"/>
      <c r="DC89" s="295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5"/>
      <c r="DS89" s="295"/>
      <c r="DT89" s="292"/>
      <c r="DU89" s="295"/>
      <c r="DV89" s="295"/>
      <c r="DW89" s="295"/>
      <c r="DX89" s="295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5"/>
      <c r="EL89" s="295"/>
      <c r="EM89" s="295"/>
      <c r="EN89" s="292"/>
      <c r="EO89" s="292"/>
      <c r="EP89" s="295"/>
      <c r="EQ89" s="295"/>
      <c r="ER89" s="295"/>
      <c r="ES89" s="292"/>
      <c r="ET89" s="292"/>
      <c r="EU89" s="292"/>
      <c r="EV89" s="292"/>
      <c r="EW89" s="292"/>
      <c r="EX89" s="292"/>
      <c r="EY89" s="292"/>
      <c r="EZ89" s="292"/>
      <c r="FA89" s="292"/>
      <c r="FB89" s="292"/>
      <c r="FC89" s="292"/>
      <c r="FD89" s="292"/>
      <c r="FE89" s="292"/>
      <c r="FF89" s="292"/>
      <c r="FG89" s="292"/>
      <c r="FH89" s="295"/>
      <c r="FI89" s="295"/>
      <c r="FJ89" s="295"/>
      <c r="FK89" s="292"/>
      <c r="FL89" s="292"/>
      <c r="FM89" s="292"/>
      <c r="FN89" s="292"/>
      <c r="FO89" s="292"/>
    </row>
    <row r="90" spans="1:171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5"/>
      <c r="AK90" s="295"/>
      <c r="AL90" s="292"/>
      <c r="AM90" s="295"/>
      <c r="AN90" s="295"/>
      <c r="AO90" s="292"/>
      <c r="AP90" s="295"/>
      <c r="AQ90" s="292"/>
      <c r="AR90" s="295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5"/>
      <c r="BF90" s="295"/>
      <c r="BG90" s="295"/>
      <c r="BH90" s="295"/>
      <c r="BI90" s="295"/>
      <c r="BJ90" s="295"/>
      <c r="BK90" s="295"/>
      <c r="BL90" s="295"/>
      <c r="BM90" s="295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5"/>
      <c r="CC90" s="295"/>
      <c r="CD90" s="295"/>
      <c r="CE90" s="295"/>
      <c r="CF90" s="295"/>
      <c r="CG90" s="295"/>
      <c r="CH90" s="295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5"/>
      <c r="CX90" s="295"/>
      <c r="CY90" s="295"/>
      <c r="CZ90" s="295"/>
      <c r="DA90" s="295"/>
      <c r="DB90" s="295"/>
      <c r="DC90" s="295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5"/>
      <c r="DS90" s="295"/>
      <c r="DT90" s="292"/>
      <c r="DU90" s="295"/>
      <c r="DV90" s="295"/>
      <c r="DW90" s="295"/>
      <c r="DX90" s="295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5"/>
      <c r="EL90" s="295"/>
      <c r="EM90" s="295"/>
      <c r="EN90" s="292"/>
      <c r="EO90" s="292"/>
      <c r="EP90" s="295"/>
      <c r="EQ90" s="295"/>
      <c r="ER90" s="295"/>
      <c r="ES90" s="292"/>
      <c r="ET90" s="292"/>
      <c r="EU90" s="292"/>
      <c r="EV90" s="292"/>
      <c r="EW90" s="292"/>
      <c r="EX90" s="292"/>
      <c r="EY90" s="292"/>
      <c r="EZ90" s="292"/>
      <c r="FA90" s="292"/>
      <c r="FB90" s="292"/>
      <c r="FC90" s="292"/>
      <c r="FD90" s="292"/>
      <c r="FE90" s="292"/>
      <c r="FF90" s="292"/>
      <c r="FG90" s="292"/>
      <c r="FH90" s="295"/>
      <c r="FI90" s="295"/>
      <c r="FJ90" s="295"/>
      <c r="FK90" s="292"/>
      <c r="FL90" s="292"/>
      <c r="FM90" s="292"/>
      <c r="FN90" s="292"/>
      <c r="FO90" s="292"/>
    </row>
    <row r="91" spans="1:171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5"/>
      <c r="AK91" s="295"/>
      <c r="AL91" s="292"/>
      <c r="AM91" s="295"/>
      <c r="AN91" s="295"/>
      <c r="AO91" s="292"/>
      <c r="AP91" s="295"/>
      <c r="AQ91" s="292"/>
      <c r="AR91" s="295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5"/>
      <c r="BF91" s="295"/>
      <c r="BG91" s="295"/>
      <c r="BH91" s="295"/>
      <c r="BI91" s="295"/>
      <c r="BJ91" s="295"/>
      <c r="BK91" s="295"/>
      <c r="BL91" s="295"/>
      <c r="BM91" s="295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5"/>
      <c r="CC91" s="295"/>
      <c r="CD91" s="295"/>
      <c r="CE91" s="295"/>
      <c r="CF91" s="295"/>
      <c r="CG91" s="295"/>
      <c r="CH91" s="295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5"/>
      <c r="CX91" s="295"/>
      <c r="CY91" s="295"/>
      <c r="CZ91" s="295"/>
      <c r="DA91" s="295"/>
      <c r="DB91" s="295"/>
      <c r="DC91" s="295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5"/>
      <c r="DS91" s="295"/>
      <c r="DT91" s="292"/>
      <c r="DU91" s="295"/>
      <c r="DV91" s="295"/>
      <c r="DW91" s="295"/>
      <c r="DX91" s="295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5"/>
      <c r="EL91" s="295"/>
      <c r="EM91" s="295"/>
      <c r="EN91" s="292"/>
      <c r="EO91" s="292"/>
      <c r="EP91" s="295"/>
      <c r="EQ91" s="295"/>
      <c r="ER91" s="295"/>
      <c r="ES91" s="292"/>
      <c r="ET91" s="292"/>
      <c r="EU91" s="292"/>
      <c r="EV91" s="292"/>
      <c r="EW91" s="292"/>
      <c r="EX91" s="292"/>
      <c r="EY91" s="292"/>
      <c r="EZ91" s="292"/>
      <c r="FA91" s="292"/>
      <c r="FB91" s="292"/>
      <c r="FC91" s="292"/>
      <c r="FD91" s="292"/>
      <c r="FE91" s="292"/>
      <c r="FF91" s="292"/>
      <c r="FG91" s="292"/>
      <c r="FH91" s="295"/>
      <c r="FI91" s="295"/>
      <c r="FJ91" s="295"/>
      <c r="FK91" s="292"/>
      <c r="FL91" s="292"/>
      <c r="FM91" s="292"/>
      <c r="FN91" s="292"/>
      <c r="FO91" s="292"/>
    </row>
    <row r="92" spans="1:171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5"/>
      <c r="AK92" s="295"/>
      <c r="AL92" s="292"/>
      <c r="AM92" s="295"/>
      <c r="AN92" s="295"/>
      <c r="AO92" s="292"/>
      <c r="AP92" s="295"/>
      <c r="AQ92" s="292"/>
      <c r="AR92" s="295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5"/>
      <c r="BF92" s="295"/>
      <c r="BG92" s="295"/>
      <c r="BH92" s="295"/>
      <c r="BI92" s="295"/>
      <c r="BJ92" s="295"/>
      <c r="BK92" s="295"/>
      <c r="BL92" s="295"/>
      <c r="BM92" s="295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5"/>
      <c r="CC92" s="295"/>
      <c r="CD92" s="295"/>
      <c r="CE92" s="295"/>
      <c r="CF92" s="295"/>
      <c r="CG92" s="295"/>
      <c r="CH92" s="295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5"/>
      <c r="CX92" s="295"/>
      <c r="CY92" s="295"/>
      <c r="CZ92" s="295"/>
      <c r="DA92" s="295"/>
      <c r="DB92" s="295"/>
      <c r="DC92" s="295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5"/>
      <c r="DS92" s="295"/>
      <c r="DT92" s="292"/>
      <c r="DU92" s="295"/>
      <c r="DV92" s="295"/>
      <c r="DW92" s="295"/>
      <c r="DX92" s="295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5"/>
      <c r="EL92" s="295"/>
      <c r="EM92" s="295"/>
      <c r="EN92" s="292"/>
      <c r="EO92" s="292"/>
      <c r="EP92" s="295"/>
      <c r="EQ92" s="295"/>
      <c r="ER92" s="295"/>
      <c r="ES92" s="292"/>
      <c r="ET92" s="292"/>
      <c r="EU92" s="292"/>
      <c r="EV92" s="292"/>
      <c r="EW92" s="292"/>
      <c r="EX92" s="292"/>
      <c r="EY92" s="292"/>
      <c r="EZ92" s="292"/>
      <c r="FA92" s="292"/>
      <c r="FB92" s="292"/>
      <c r="FC92" s="292"/>
      <c r="FD92" s="292"/>
      <c r="FE92" s="292"/>
      <c r="FF92" s="292"/>
      <c r="FG92" s="292"/>
      <c r="FH92" s="295"/>
      <c r="FI92" s="295"/>
      <c r="FJ92" s="295"/>
      <c r="FK92" s="292"/>
      <c r="FL92" s="292"/>
      <c r="FM92" s="292"/>
      <c r="FN92" s="292"/>
      <c r="FO92" s="292"/>
    </row>
    <row r="93" spans="1:171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5"/>
      <c r="AK93" s="295"/>
      <c r="AL93" s="292"/>
      <c r="AM93" s="295"/>
      <c r="AN93" s="295"/>
      <c r="AO93" s="292"/>
      <c r="AP93" s="295"/>
      <c r="AQ93" s="292"/>
      <c r="AR93" s="295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5"/>
      <c r="BF93" s="295"/>
      <c r="BG93" s="295"/>
      <c r="BH93" s="295"/>
      <c r="BI93" s="295"/>
      <c r="BJ93" s="295"/>
      <c r="BK93" s="295"/>
      <c r="BL93" s="295"/>
      <c r="BM93" s="295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5"/>
      <c r="CC93" s="295"/>
      <c r="CD93" s="295"/>
      <c r="CE93" s="295"/>
      <c r="CF93" s="295"/>
      <c r="CG93" s="295"/>
      <c r="CH93" s="295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5"/>
      <c r="CX93" s="295"/>
      <c r="CY93" s="295"/>
      <c r="CZ93" s="295"/>
      <c r="DA93" s="295"/>
      <c r="DB93" s="295"/>
      <c r="DC93" s="295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5"/>
      <c r="DS93" s="295"/>
      <c r="DT93" s="292"/>
      <c r="DU93" s="295"/>
      <c r="DV93" s="295"/>
      <c r="DW93" s="295"/>
      <c r="DX93" s="295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5"/>
      <c r="EL93" s="295"/>
      <c r="EM93" s="295"/>
      <c r="EN93" s="292"/>
      <c r="EO93" s="292"/>
      <c r="EP93" s="295"/>
      <c r="EQ93" s="295"/>
      <c r="ER93" s="295"/>
      <c r="ES93" s="292"/>
      <c r="ET93" s="292"/>
      <c r="EU93" s="292"/>
      <c r="EV93" s="292"/>
      <c r="EW93" s="292"/>
      <c r="EX93" s="292"/>
      <c r="EY93" s="292"/>
      <c r="EZ93" s="292"/>
      <c r="FA93" s="292"/>
      <c r="FB93" s="292"/>
      <c r="FC93" s="292"/>
      <c r="FD93" s="292"/>
      <c r="FE93" s="292"/>
      <c r="FF93" s="292"/>
      <c r="FG93" s="292"/>
      <c r="FH93" s="295"/>
      <c r="FI93" s="295"/>
      <c r="FJ93" s="295"/>
      <c r="FK93" s="292"/>
      <c r="FL93" s="292"/>
      <c r="FM93" s="292"/>
      <c r="FN93" s="292"/>
      <c r="FO93" s="292"/>
    </row>
    <row r="94" spans="1:171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5"/>
      <c r="AK94" s="295"/>
      <c r="AL94" s="292"/>
      <c r="AM94" s="295"/>
      <c r="AN94" s="295"/>
      <c r="AO94" s="292"/>
      <c r="AP94" s="295"/>
      <c r="AQ94" s="292"/>
      <c r="AR94" s="295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5"/>
      <c r="BF94" s="295"/>
      <c r="BG94" s="295"/>
      <c r="BH94" s="295"/>
      <c r="BI94" s="295"/>
      <c r="BJ94" s="295"/>
      <c r="BK94" s="295"/>
      <c r="BL94" s="295"/>
      <c r="BM94" s="295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5"/>
      <c r="CC94" s="295"/>
      <c r="CD94" s="295"/>
      <c r="CE94" s="295"/>
      <c r="CF94" s="295"/>
      <c r="CG94" s="295"/>
      <c r="CH94" s="295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5"/>
      <c r="CX94" s="295"/>
      <c r="CY94" s="295"/>
      <c r="CZ94" s="295"/>
      <c r="DA94" s="295"/>
      <c r="DB94" s="295"/>
      <c r="DC94" s="295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5"/>
      <c r="DS94" s="295"/>
      <c r="DT94" s="292"/>
      <c r="DU94" s="295"/>
      <c r="DV94" s="295"/>
      <c r="DW94" s="295"/>
      <c r="DX94" s="295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5"/>
      <c r="EL94" s="295"/>
      <c r="EM94" s="295"/>
      <c r="EN94" s="292"/>
      <c r="EO94" s="292"/>
      <c r="EP94" s="295"/>
      <c r="EQ94" s="295"/>
      <c r="ER94" s="295"/>
      <c r="ES94" s="292"/>
      <c r="ET94" s="292"/>
      <c r="EU94" s="292"/>
      <c r="EV94" s="292"/>
      <c r="EW94" s="292"/>
      <c r="EX94" s="292"/>
      <c r="EY94" s="292"/>
      <c r="EZ94" s="292"/>
      <c r="FA94" s="292"/>
      <c r="FB94" s="292"/>
      <c r="FC94" s="292"/>
      <c r="FD94" s="292"/>
      <c r="FE94" s="292"/>
      <c r="FF94" s="292"/>
      <c r="FG94" s="292"/>
      <c r="FH94" s="295"/>
      <c r="FI94" s="295"/>
      <c r="FJ94" s="295"/>
      <c r="FK94" s="292"/>
      <c r="FL94" s="292"/>
      <c r="FM94" s="292"/>
      <c r="FN94" s="292"/>
      <c r="FO94" s="292"/>
    </row>
    <row r="95" spans="1:171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5"/>
      <c r="AK95" s="295"/>
      <c r="AL95" s="292"/>
      <c r="AM95" s="295"/>
      <c r="AN95" s="295"/>
      <c r="AO95" s="292"/>
      <c r="AP95" s="295"/>
      <c r="AQ95" s="292"/>
      <c r="AR95" s="295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5"/>
      <c r="BF95" s="295"/>
      <c r="BG95" s="295"/>
      <c r="BH95" s="295"/>
      <c r="BI95" s="295"/>
      <c r="BJ95" s="295"/>
      <c r="BK95" s="295"/>
      <c r="BL95" s="295"/>
      <c r="BM95" s="295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5"/>
      <c r="CC95" s="295"/>
      <c r="CD95" s="295"/>
      <c r="CE95" s="295"/>
      <c r="CF95" s="295"/>
      <c r="CG95" s="295"/>
      <c r="CH95" s="295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5"/>
      <c r="CX95" s="295"/>
      <c r="CY95" s="295"/>
      <c r="CZ95" s="295"/>
      <c r="DA95" s="295"/>
      <c r="DB95" s="295"/>
      <c r="DC95" s="295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5"/>
      <c r="DS95" s="295"/>
      <c r="DT95" s="292"/>
      <c r="DU95" s="295"/>
      <c r="DV95" s="295"/>
      <c r="DW95" s="295"/>
      <c r="DX95" s="295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5"/>
      <c r="EL95" s="295"/>
      <c r="EM95" s="295"/>
      <c r="EN95" s="292"/>
      <c r="EO95" s="292"/>
      <c r="EP95" s="295"/>
      <c r="EQ95" s="295"/>
      <c r="ER95" s="295"/>
      <c r="ES95" s="292"/>
      <c r="ET95" s="292"/>
      <c r="EU95" s="292"/>
      <c r="EV95" s="292"/>
      <c r="EW95" s="292"/>
      <c r="EX95" s="292"/>
      <c r="EY95" s="292"/>
      <c r="EZ95" s="292"/>
      <c r="FA95" s="292"/>
      <c r="FB95" s="292"/>
      <c r="FC95" s="292"/>
      <c r="FD95" s="292"/>
      <c r="FE95" s="292"/>
      <c r="FF95" s="292"/>
      <c r="FG95" s="292"/>
      <c r="FH95" s="295"/>
      <c r="FI95" s="295"/>
      <c r="FJ95" s="295"/>
      <c r="FK95" s="292"/>
      <c r="FL95" s="292"/>
      <c r="FM95" s="292"/>
      <c r="FN95" s="292"/>
      <c r="FO95" s="292"/>
    </row>
    <row r="96" spans="1:171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5"/>
      <c r="AK96" s="295"/>
      <c r="AL96" s="292"/>
      <c r="AM96" s="295"/>
      <c r="AN96" s="295"/>
      <c r="AO96" s="292"/>
      <c r="AP96" s="295"/>
      <c r="AQ96" s="292"/>
      <c r="AR96" s="295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5"/>
      <c r="BF96" s="295"/>
      <c r="BG96" s="295"/>
      <c r="BH96" s="295"/>
      <c r="BI96" s="295"/>
      <c r="BJ96" s="295"/>
      <c r="BK96" s="295"/>
      <c r="BL96" s="295"/>
      <c r="BM96" s="295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5"/>
      <c r="CC96" s="295"/>
      <c r="CD96" s="295"/>
      <c r="CE96" s="295"/>
      <c r="CF96" s="295"/>
      <c r="CG96" s="295"/>
      <c r="CH96" s="295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5"/>
      <c r="CX96" s="295"/>
      <c r="CY96" s="295"/>
      <c r="CZ96" s="295"/>
      <c r="DA96" s="295"/>
      <c r="DB96" s="295"/>
      <c r="DC96" s="295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5"/>
      <c r="DS96" s="295"/>
      <c r="DT96" s="292"/>
      <c r="DU96" s="295"/>
      <c r="DV96" s="295"/>
      <c r="DW96" s="295"/>
      <c r="DX96" s="295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5"/>
      <c r="EL96" s="295"/>
      <c r="EM96" s="295"/>
      <c r="EN96" s="292"/>
      <c r="EO96" s="292"/>
      <c r="EP96" s="295"/>
      <c r="EQ96" s="295"/>
      <c r="ER96" s="295"/>
      <c r="ES96" s="292"/>
      <c r="ET96" s="292"/>
      <c r="EU96" s="292"/>
      <c r="EV96" s="292"/>
      <c r="EW96" s="292"/>
      <c r="EX96" s="292"/>
      <c r="EY96" s="292"/>
      <c r="EZ96" s="292"/>
      <c r="FA96" s="292"/>
      <c r="FB96" s="292"/>
      <c r="FC96" s="292"/>
      <c r="FD96" s="292"/>
      <c r="FE96" s="292"/>
      <c r="FF96" s="292"/>
      <c r="FG96" s="292"/>
      <c r="FH96" s="295"/>
      <c r="FI96" s="295"/>
      <c r="FJ96" s="295"/>
      <c r="FK96" s="292"/>
      <c r="FL96" s="292"/>
      <c r="FM96" s="292"/>
      <c r="FN96" s="292"/>
      <c r="FO96" s="292"/>
    </row>
    <row r="97" spans="1:171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5"/>
      <c r="AK97" s="295"/>
      <c r="AL97" s="292"/>
      <c r="AM97" s="295"/>
      <c r="AN97" s="295"/>
      <c r="AO97" s="292"/>
      <c r="AP97" s="295"/>
      <c r="AQ97" s="292"/>
      <c r="AR97" s="295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5"/>
      <c r="BF97" s="295"/>
      <c r="BG97" s="295"/>
      <c r="BH97" s="295"/>
      <c r="BI97" s="295"/>
      <c r="BJ97" s="295"/>
      <c r="BK97" s="295"/>
      <c r="BL97" s="295"/>
      <c r="BM97" s="295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5"/>
      <c r="CC97" s="295"/>
      <c r="CD97" s="295"/>
      <c r="CE97" s="295"/>
      <c r="CF97" s="295"/>
      <c r="CG97" s="295"/>
      <c r="CH97" s="295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5"/>
      <c r="CX97" s="295"/>
      <c r="CY97" s="295"/>
      <c r="CZ97" s="295"/>
      <c r="DA97" s="295"/>
      <c r="DB97" s="295"/>
      <c r="DC97" s="295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5"/>
      <c r="DS97" s="295"/>
      <c r="DT97" s="292"/>
      <c r="DU97" s="295"/>
      <c r="DV97" s="295"/>
      <c r="DW97" s="295"/>
      <c r="DX97" s="295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5"/>
      <c r="EL97" s="295"/>
      <c r="EM97" s="295"/>
      <c r="EN97" s="292"/>
      <c r="EO97" s="292"/>
      <c r="EP97" s="295"/>
      <c r="EQ97" s="295"/>
      <c r="ER97" s="295"/>
      <c r="ES97" s="292"/>
      <c r="ET97" s="292"/>
      <c r="EU97" s="292"/>
      <c r="EV97" s="292"/>
      <c r="EW97" s="292"/>
      <c r="EX97" s="292"/>
      <c r="EY97" s="292"/>
      <c r="EZ97" s="292"/>
      <c r="FA97" s="292"/>
      <c r="FB97" s="292"/>
      <c r="FC97" s="292"/>
      <c r="FD97" s="292"/>
      <c r="FE97" s="292"/>
      <c r="FF97" s="292"/>
      <c r="FG97" s="292"/>
      <c r="FH97" s="295"/>
      <c r="FI97" s="295"/>
      <c r="FJ97" s="295"/>
      <c r="FK97" s="292"/>
      <c r="FL97" s="292"/>
      <c r="FM97" s="292"/>
      <c r="FN97" s="292"/>
      <c r="FO97" s="292"/>
    </row>
    <row r="98" spans="1:171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5"/>
      <c r="AK98" s="295"/>
      <c r="AL98" s="292"/>
      <c r="AM98" s="295"/>
      <c r="AN98" s="295"/>
      <c r="AO98" s="292"/>
      <c r="AP98" s="295"/>
      <c r="AQ98" s="292"/>
      <c r="AR98" s="295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5"/>
      <c r="BF98" s="295"/>
      <c r="BG98" s="295"/>
      <c r="BH98" s="295"/>
      <c r="BI98" s="295"/>
      <c r="BJ98" s="295"/>
      <c r="BK98" s="295"/>
      <c r="BL98" s="295"/>
      <c r="BM98" s="295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5"/>
      <c r="CC98" s="295"/>
      <c r="CD98" s="295"/>
      <c r="CE98" s="295"/>
      <c r="CF98" s="295"/>
      <c r="CG98" s="295"/>
      <c r="CH98" s="295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5"/>
      <c r="CX98" s="295"/>
      <c r="CY98" s="295"/>
      <c r="CZ98" s="295"/>
      <c r="DA98" s="295"/>
      <c r="DB98" s="295"/>
      <c r="DC98" s="295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5"/>
      <c r="DS98" s="295"/>
      <c r="DT98" s="292"/>
      <c r="DU98" s="295"/>
      <c r="DV98" s="295"/>
      <c r="DW98" s="295"/>
      <c r="DX98" s="295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5"/>
      <c r="EL98" s="295"/>
      <c r="EM98" s="295"/>
      <c r="EN98" s="292"/>
      <c r="EO98" s="292"/>
      <c r="EP98" s="295"/>
      <c r="EQ98" s="295"/>
      <c r="ER98" s="295"/>
      <c r="ES98" s="292"/>
      <c r="ET98" s="292"/>
      <c r="EU98" s="292"/>
      <c r="EV98" s="292"/>
      <c r="EW98" s="292"/>
      <c r="EX98" s="292"/>
      <c r="EY98" s="292"/>
      <c r="EZ98" s="292"/>
      <c r="FA98" s="292"/>
      <c r="FB98" s="292"/>
      <c r="FC98" s="292"/>
      <c r="FD98" s="292"/>
      <c r="FE98" s="292"/>
      <c r="FF98" s="292"/>
      <c r="FG98" s="292"/>
      <c r="FH98" s="295"/>
      <c r="FI98" s="295"/>
      <c r="FJ98" s="295"/>
      <c r="FK98" s="292"/>
      <c r="FL98" s="292"/>
      <c r="FM98" s="292"/>
      <c r="FN98" s="292"/>
      <c r="FO98" s="292"/>
    </row>
    <row r="99" spans="1:171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5"/>
      <c r="AK99" s="295"/>
      <c r="AL99" s="292"/>
      <c r="AM99" s="295"/>
      <c r="AN99" s="295"/>
      <c r="AO99" s="292"/>
      <c r="AP99" s="295"/>
      <c r="AQ99" s="292"/>
      <c r="AR99" s="295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5"/>
      <c r="BF99" s="295"/>
      <c r="BG99" s="295"/>
      <c r="BH99" s="295"/>
      <c r="BI99" s="295"/>
      <c r="BJ99" s="295"/>
      <c r="BK99" s="295"/>
      <c r="BL99" s="295"/>
      <c r="BM99" s="295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5"/>
      <c r="CC99" s="295"/>
      <c r="CD99" s="295"/>
      <c r="CE99" s="295"/>
      <c r="CF99" s="295"/>
      <c r="CG99" s="295"/>
      <c r="CH99" s="295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5"/>
      <c r="CX99" s="295"/>
      <c r="CY99" s="295"/>
      <c r="CZ99" s="295"/>
      <c r="DA99" s="295"/>
      <c r="DB99" s="295"/>
      <c r="DC99" s="295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5"/>
      <c r="DS99" s="295"/>
      <c r="DT99" s="292"/>
      <c r="DU99" s="295"/>
      <c r="DV99" s="295"/>
      <c r="DW99" s="295"/>
      <c r="DX99" s="295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5"/>
      <c r="EL99" s="295"/>
      <c r="EM99" s="295"/>
      <c r="EN99" s="292"/>
      <c r="EO99" s="292"/>
      <c r="EP99" s="295"/>
      <c r="EQ99" s="295"/>
      <c r="ER99" s="295"/>
      <c r="ES99" s="292"/>
      <c r="ET99" s="292"/>
      <c r="EU99" s="292"/>
      <c r="EV99" s="292"/>
      <c r="EW99" s="292"/>
      <c r="EX99" s="292"/>
      <c r="EY99" s="292"/>
      <c r="EZ99" s="292"/>
      <c r="FA99" s="292"/>
      <c r="FB99" s="292"/>
      <c r="FC99" s="292"/>
      <c r="FD99" s="292"/>
      <c r="FE99" s="292"/>
      <c r="FF99" s="292"/>
      <c r="FG99" s="292"/>
      <c r="FH99" s="295"/>
      <c r="FI99" s="295"/>
      <c r="FJ99" s="295"/>
      <c r="FK99" s="292"/>
      <c r="FL99" s="292"/>
      <c r="FM99" s="292"/>
      <c r="FN99" s="292"/>
      <c r="FO99" s="292"/>
    </row>
    <row r="100" spans="1:171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5"/>
      <c r="AK100" s="295"/>
      <c r="AL100" s="292"/>
      <c r="AM100" s="295"/>
      <c r="AN100" s="295"/>
      <c r="AO100" s="292"/>
      <c r="AP100" s="295"/>
      <c r="AQ100" s="292"/>
      <c r="AR100" s="295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5"/>
      <c r="BF100" s="295"/>
      <c r="BG100" s="295"/>
      <c r="BH100" s="295"/>
      <c r="BI100" s="295"/>
      <c r="BJ100" s="295"/>
      <c r="BK100" s="295"/>
      <c r="BL100" s="295"/>
      <c r="BM100" s="295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5"/>
      <c r="CC100" s="295"/>
      <c r="CD100" s="295"/>
      <c r="CE100" s="295"/>
      <c r="CF100" s="295"/>
      <c r="CG100" s="295"/>
      <c r="CH100" s="295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5"/>
      <c r="CX100" s="295"/>
      <c r="CY100" s="295"/>
      <c r="CZ100" s="295"/>
      <c r="DA100" s="295"/>
      <c r="DB100" s="295"/>
      <c r="DC100" s="295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5"/>
      <c r="DS100" s="295"/>
      <c r="DT100" s="292"/>
      <c r="DU100" s="295"/>
      <c r="DV100" s="295"/>
      <c r="DW100" s="295"/>
      <c r="DX100" s="295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5"/>
      <c r="EL100" s="295"/>
      <c r="EM100" s="295"/>
      <c r="EN100" s="292"/>
      <c r="EO100" s="292"/>
      <c r="EP100" s="295"/>
      <c r="EQ100" s="295"/>
      <c r="ER100" s="295"/>
      <c r="ES100" s="292"/>
      <c r="ET100" s="292"/>
      <c r="EU100" s="292"/>
      <c r="EV100" s="292"/>
      <c r="EW100" s="292"/>
      <c r="EX100" s="292"/>
      <c r="EY100" s="292"/>
      <c r="EZ100" s="292"/>
      <c r="FA100" s="292"/>
      <c r="FB100" s="292"/>
      <c r="FC100" s="292"/>
      <c r="FD100" s="292"/>
      <c r="FE100" s="292"/>
      <c r="FF100" s="292"/>
      <c r="FG100" s="292"/>
      <c r="FH100" s="295"/>
      <c r="FI100" s="295"/>
      <c r="FJ100" s="295"/>
      <c r="FK100" s="292"/>
      <c r="FL100" s="292"/>
      <c r="FM100" s="292"/>
      <c r="FN100" s="292"/>
      <c r="FO100" s="292"/>
    </row>
    <row r="101" spans="1:171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5"/>
      <c r="AK101" s="295"/>
      <c r="AL101" s="292"/>
      <c r="AM101" s="295"/>
      <c r="AN101" s="295"/>
      <c r="AO101" s="292"/>
      <c r="AP101" s="295"/>
      <c r="AQ101" s="292"/>
      <c r="AR101" s="295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5"/>
      <c r="BF101" s="295"/>
      <c r="BG101" s="295"/>
      <c r="BH101" s="295"/>
      <c r="BI101" s="295"/>
      <c r="BJ101" s="295"/>
      <c r="BK101" s="295"/>
      <c r="BL101" s="295"/>
      <c r="BM101" s="295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5"/>
      <c r="CC101" s="295"/>
      <c r="CD101" s="295"/>
      <c r="CE101" s="295"/>
      <c r="CF101" s="295"/>
      <c r="CG101" s="295"/>
      <c r="CH101" s="295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5"/>
      <c r="CX101" s="295"/>
      <c r="CY101" s="295"/>
      <c r="CZ101" s="295"/>
      <c r="DA101" s="295"/>
      <c r="DB101" s="295"/>
      <c r="DC101" s="295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5"/>
      <c r="DS101" s="295"/>
      <c r="DT101" s="292"/>
      <c r="DU101" s="295"/>
      <c r="DV101" s="295"/>
      <c r="DW101" s="295"/>
      <c r="DX101" s="295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5"/>
      <c r="EL101" s="295"/>
      <c r="EM101" s="295"/>
      <c r="EN101" s="292"/>
      <c r="EO101" s="292"/>
      <c r="EP101" s="295"/>
      <c r="EQ101" s="295"/>
      <c r="ER101" s="295"/>
      <c r="ES101" s="292"/>
      <c r="ET101" s="292"/>
      <c r="EU101" s="292"/>
      <c r="EV101" s="292"/>
      <c r="EW101" s="292"/>
      <c r="EX101" s="292"/>
      <c r="EY101" s="292"/>
      <c r="EZ101" s="292"/>
      <c r="FA101" s="292"/>
      <c r="FB101" s="292"/>
      <c r="FC101" s="292"/>
      <c r="FD101" s="292"/>
      <c r="FE101" s="292"/>
      <c r="FF101" s="292"/>
      <c r="FG101" s="292"/>
      <c r="FH101" s="295"/>
      <c r="FI101" s="295"/>
      <c r="FJ101" s="295"/>
      <c r="FK101" s="292"/>
      <c r="FL101" s="292"/>
      <c r="FM101" s="292"/>
      <c r="FN101" s="292"/>
      <c r="FO101" s="292"/>
    </row>
    <row r="102" spans="1:171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5"/>
      <c r="AK102" s="295"/>
      <c r="AL102" s="292"/>
      <c r="AM102" s="295"/>
      <c r="AN102" s="295"/>
      <c r="AO102" s="292"/>
      <c r="AP102" s="295"/>
      <c r="AQ102" s="292"/>
      <c r="AR102" s="295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5"/>
      <c r="BF102" s="295"/>
      <c r="BG102" s="295"/>
      <c r="BH102" s="295"/>
      <c r="BI102" s="295"/>
      <c r="BJ102" s="295"/>
      <c r="BK102" s="295"/>
      <c r="BL102" s="295"/>
      <c r="BM102" s="295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5"/>
      <c r="CC102" s="295"/>
      <c r="CD102" s="295"/>
      <c r="CE102" s="295"/>
      <c r="CF102" s="295"/>
      <c r="CG102" s="295"/>
      <c r="CH102" s="295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5"/>
      <c r="CX102" s="295"/>
      <c r="CY102" s="295"/>
      <c r="CZ102" s="295"/>
      <c r="DA102" s="295"/>
      <c r="DB102" s="295"/>
      <c r="DC102" s="295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5"/>
      <c r="DS102" s="295"/>
      <c r="DT102" s="292"/>
      <c r="DU102" s="295"/>
      <c r="DV102" s="295"/>
      <c r="DW102" s="295"/>
      <c r="DX102" s="295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5"/>
      <c r="EL102" s="295"/>
      <c r="EM102" s="295"/>
      <c r="EN102" s="292"/>
      <c r="EO102" s="292"/>
      <c r="EP102" s="295"/>
      <c r="EQ102" s="295"/>
      <c r="ER102" s="295"/>
      <c r="ES102" s="292"/>
      <c r="ET102" s="292"/>
      <c r="EU102" s="292"/>
      <c r="EV102" s="292"/>
      <c r="EW102" s="292"/>
      <c r="EX102" s="292"/>
      <c r="EY102" s="292"/>
      <c r="EZ102" s="292"/>
      <c r="FA102" s="292"/>
      <c r="FB102" s="292"/>
      <c r="FC102" s="292"/>
      <c r="FD102" s="292"/>
      <c r="FE102" s="292"/>
      <c r="FF102" s="292"/>
      <c r="FG102" s="292"/>
      <c r="FH102" s="295"/>
      <c r="FI102" s="295"/>
      <c r="FJ102" s="295"/>
      <c r="FK102" s="292"/>
      <c r="FL102" s="292"/>
      <c r="FM102" s="292"/>
      <c r="FN102" s="292"/>
      <c r="FO102" s="292"/>
    </row>
    <row r="103" spans="1:171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5"/>
      <c r="AK103" s="295"/>
      <c r="AL103" s="292"/>
      <c r="AM103" s="295"/>
      <c r="AN103" s="295"/>
      <c r="AO103" s="292"/>
      <c r="AP103" s="295"/>
      <c r="AQ103" s="292"/>
      <c r="AR103" s="295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5"/>
      <c r="BF103" s="295"/>
      <c r="BG103" s="295"/>
      <c r="BH103" s="295"/>
      <c r="BI103" s="295"/>
      <c r="BJ103" s="295"/>
      <c r="BK103" s="295"/>
      <c r="BL103" s="295"/>
      <c r="BM103" s="295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5"/>
      <c r="CC103" s="295"/>
      <c r="CD103" s="295"/>
      <c r="CE103" s="295"/>
      <c r="CF103" s="295"/>
      <c r="CG103" s="295"/>
      <c r="CH103" s="295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5"/>
      <c r="CX103" s="295"/>
      <c r="CY103" s="295"/>
      <c r="CZ103" s="295"/>
      <c r="DA103" s="295"/>
      <c r="DB103" s="295"/>
      <c r="DC103" s="295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5"/>
      <c r="DS103" s="295"/>
      <c r="DT103" s="292"/>
      <c r="DU103" s="295"/>
      <c r="DV103" s="295"/>
      <c r="DW103" s="295"/>
      <c r="DX103" s="295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5"/>
      <c r="EL103" s="295"/>
      <c r="EM103" s="295"/>
      <c r="EN103" s="292"/>
      <c r="EO103" s="292"/>
      <c r="EP103" s="295"/>
      <c r="EQ103" s="295"/>
      <c r="ER103" s="295"/>
      <c r="ES103" s="292"/>
      <c r="ET103" s="292"/>
      <c r="EU103" s="292"/>
      <c r="EV103" s="292"/>
      <c r="EW103" s="292"/>
      <c r="EX103" s="292"/>
      <c r="EY103" s="292"/>
      <c r="EZ103" s="292"/>
      <c r="FA103" s="292"/>
      <c r="FB103" s="292"/>
      <c r="FC103" s="292"/>
      <c r="FD103" s="292"/>
      <c r="FE103" s="292"/>
      <c r="FF103" s="292"/>
      <c r="FG103" s="292"/>
      <c r="FH103" s="295"/>
      <c r="FI103" s="295"/>
      <c r="FJ103" s="295"/>
      <c r="FK103" s="292"/>
      <c r="FL103" s="292"/>
      <c r="FM103" s="292"/>
      <c r="FN103" s="292"/>
      <c r="FO103" s="292"/>
    </row>
    <row r="104" spans="1:171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5"/>
      <c r="AK104" s="295"/>
      <c r="AL104" s="292"/>
      <c r="AM104" s="295"/>
      <c r="AN104" s="295"/>
      <c r="AO104" s="292"/>
      <c r="AP104" s="295"/>
      <c r="AQ104" s="292"/>
      <c r="AR104" s="295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5"/>
      <c r="CC104" s="295"/>
      <c r="CD104" s="295"/>
      <c r="CE104" s="295"/>
      <c r="CF104" s="295"/>
      <c r="CG104" s="295"/>
      <c r="CH104" s="295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5"/>
      <c r="CX104" s="295"/>
      <c r="CY104" s="295"/>
      <c r="CZ104" s="295"/>
      <c r="DA104" s="295"/>
      <c r="DB104" s="295"/>
      <c r="DC104" s="295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5"/>
      <c r="DS104" s="295"/>
      <c r="DT104" s="292"/>
      <c r="DU104" s="295"/>
      <c r="DV104" s="295"/>
      <c r="DW104" s="295"/>
      <c r="DX104" s="295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5"/>
      <c r="EL104" s="295"/>
      <c r="EM104" s="295"/>
      <c r="EN104" s="292"/>
      <c r="EO104" s="292"/>
      <c r="EP104" s="295"/>
      <c r="EQ104" s="295"/>
      <c r="ER104" s="295"/>
      <c r="ES104" s="292"/>
      <c r="ET104" s="292"/>
      <c r="EU104" s="292"/>
      <c r="EV104" s="292"/>
      <c r="EW104" s="292"/>
      <c r="EX104" s="292"/>
      <c r="EY104" s="292"/>
      <c r="EZ104" s="292"/>
      <c r="FA104" s="292"/>
      <c r="FB104" s="292"/>
      <c r="FC104" s="292"/>
      <c r="FD104" s="292"/>
      <c r="FE104" s="292"/>
      <c r="FF104" s="292"/>
      <c r="FG104" s="292"/>
      <c r="FH104" s="295"/>
      <c r="FI104" s="295"/>
      <c r="FJ104" s="295"/>
      <c r="FK104" s="292"/>
      <c r="FL104" s="292"/>
      <c r="FM104" s="292"/>
      <c r="FN104" s="292"/>
      <c r="FO104" s="292"/>
    </row>
    <row r="105" spans="1:171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5"/>
      <c r="AK105" s="295"/>
      <c r="AL105" s="292"/>
      <c r="AM105" s="295"/>
      <c r="AN105" s="295"/>
      <c r="AO105" s="292"/>
      <c r="AP105" s="295"/>
      <c r="AQ105" s="292"/>
      <c r="AR105" s="295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5"/>
      <c r="BF105" s="295"/>
      <c r="BG105" s="295"/>
      <c r="BH105" s="295"/>
      <c r="BI105" s="295"/>
      <c r="BJ105" s="295"/>
      <c r="BK105" s="295"/>
      <c r="BL105" s="295"/>
      <c r="BM105" s="295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5"/>
      <c r="CC105" s="295"/>
      <c r="CD105" s="295"/>
      <c r="CE105" s="295"/>
      <c r="CF105" s="295"/>
      <c r="CG105" s="295"/>
      <c r="CH105" s="295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5"/>
      <c r="CX105" s="295"/>
      <c r="CY105" s="295"/>
      <c r="CZ105" s="295"/>
      <c r="DA105" s="295"/>
      <c r="DB105" s="295"/>
      <c r="DC105" s="295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5"/>
      <c r="DS105" s="295"/>
      <c r="DT105" s="292"/>
      <c r="DU105" s="295"/>
      <c r="DV105" s="295"/>
      <c r="DW105" s="295"/>
      <c r="DX105" s="295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5"/>
      <c r="EL105" s="295"/>
      <c r="EM105" s="295"/>
      <c r="EN105" s="292"/>
      <c r="EO105" s="292"/>
      <c r="EP105" s="295"/>
      <c r="EQ105" s="295"/>
      <c r="ER105" s="295"/>
      <c r="ES105" s="292"/>
      <c r="ET105" s="292"/>
      <c r="EU105" s="292"/>
      <c r="EV105" s="292"/>
      <c r="EW105" s="292"/>
      <c r="EX105" s="292"/>
      <c r="EY105" s="292"/>
      <c r="EZ105" s="292"/>
      <c r="FA105" s="292"/>
      <c r="FB105" s="292"/>
      <c r="FC105" s="292"/>
      <c r="FD105" s="292"/>
      <c r="FE105" s="292"/>
      <c r="FF105" s="292"/>
      <c r="FG105" s="292"/>
      <c r="FH105" s="295"/>
      <c r="FI105" s="295"/>
      <c r="FJ105" s="295"/>
      <c r="FK105" s="292"/>
      <c r="FL105" s="292"/>
      <c r="FM105" s="292"/>
      <c r="FN105" s="292"/>
      <c r="FO105" s="292"/>
    </row>
    <row r="106" spans="1:171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5"/>
      <c r="AK106" s="295"/>
      <c r="AL106" s="292"/>
      <c r="AM106" s="295"/>
      <c r="AN106" s="295"/>
      <c r="AO106" s="292"/>
      <c r="AP106" s="295"/>
      <c r="AQ106" s="292"/>
      <c r="AR106" s="295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5"/>
      <c r="BF106" s="295"/>
      <c r="BG106" s="295"/>
      <c r="BH106" s="295"/>
      <c r="BI106" s="295"/>
      <c r="BJ106" s="295"/>
      <c r="BK106" s="295"/>
      <c r="BL106" s="295"/>
      <c r="BM106" s="295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5"/>
      <c r="CC106" s="295"/>
      <c r="CD106" s="295"/>
      <c r="CE106" s="295"/>
      <c r="CF106" s="295"/>
      <c r="CG106" s="295"/>
      <c r="CH106" s="295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5"/>
      <c r="CX106" s="295"/>
      <c r="CY106" s="295"/>
      <c r="CZ106" s="295"/>
      <c r="DA106" s="295"/>
      <c r="DB106" s="295"/>
      <c r="DC106" s="295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5"/>
      <c r="DS106" s="295"/>
      <c r="DT106" s="292"/>
      <c r="DU106" s="295"/>
      <c r="DV106" s="295"/>
      <c r="DW106" s="295"/>
      <c r="DX106" s="295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5"/>
      <c r="EL106" s="295"/>
      <c r="EM106" s="295"/>
      <c r="EN106" s="292"/>
      <c r="EO106" s="292"/>
      <c r="EP106" s="295"/>
      <c r="EQ106" s="295"/>
      <c r="ER106" s="295"/>
      <c r="ES106" s="292"/>
      <c r="ET106" s="292"/>
      <c r="EU106" s="292"/>
      <c r="EV106" s="292"/>
      <c r="EW106" s="292"/>
      <c r="EX106" s="292"/>
      <c r="EY106" s="292"/>
      <c r="EZ106" s="292"/>
      <c r="FA106" s="292"/>
      <c r="FB106" s="292"/>
      <c r="FC106" s="292"/>
      <c r="FD106" s="292"/>
      <c r="FE106" s="292"/>
      <c r="FF106" s="292"/>
      <c r="FG106" s="292"/>
      <c r="FH106" s="295"/>
      <c r="FI106" s="295"/>
      <c r="FJ106" s="295"/>
      <c r="FK106" s="292"/>
      <c r="FL106" s="292"/>
      <c r="FM106" s="292"/>
      <c r="FN106" s="292"/>
      <c r="FO106" s="292"/>
    </row>
    <row r="107" spans="1:171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5"/>
      <c r="AK107" s="295"/>
      <c r="AL107" s="292"/>
      <c r="AM107" s="295"/>
      <c r="AN107" s="295"/>
      <c r="AO107" s="292"/>
      <c r="AP107" s="295"/>
      <c r="AQ107" s="292"/>
      <c r="AR107" s="295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5"/>
      <c r="BF107" s="295"/>
      <c r="BG107" s="295"/>
      <c r="BH107" s="295"/>
      <c r="BI107" s="295"/>
      <c r="BJ107" s="295"/>
      <c r="BK107" s="295"/>
      <c r="BL107" s="295"/>
      <c r="BM107" s="295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5"/>
      <c r="CC107" s="295"/>
      <c r="CD107" s="295"/>
      <c r="CE107" s="295"/>
      <c r="CF107" s="295"/>
      <c r="CG107" s="295"/>
      <c r="CH107" s="295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5"/>
      <c r="CX107" s="295"/>
      <c r="CY107" s="295"/>
      <c r="CZ107" s="295"/>
      <c r="DA107" s="295"/>
      <c r="DB107" s="295"/>
      <c r="DC107" s="295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5"/>
      <c r="DS107" s="295"/>
      <c r="DT107" s="292"/>
      <c r="DU107" s="295"/>
      <c r="DV107" s="295"/>
      <c r="DW107" s="295"/>
      <c r="DX107" s="295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5"/>
      <c r="EL107" s="295"/>
      <c r="EM107" s="295"/>
      <c r="EN107" s="292"/>
      <c r="EO107" s="292"/>
      <c r="EP107" s="295"/>
      <c r="EQ107" s="295"/>
      <c r="ER107" s="295"/>
      <c r="ES107" s="292"/>
      <c r="ET107" s="292"/>
      <c r="EU107" s="292"/>
      <c r="EV107" s="292"/>
      <c r="EW107" s="292"/>
      <c r="EX107" s="292"/>
      <c r="EY107" s="292"/>
      <c r="EZ107" s="292"/>
      <c r="FA107" s="292"/>
      <c r="FB107" s="292"/>
      <c r="FC107" s="292"/>
      <c r="FD107" s="292"/>
      <c r="FE107" s="292"/>
      <c r="FF107" s="292"/>
      <c r="FG107" s="292"/>
      <c r="FH107" s="295"/>
      <c r="FI107" s="295"/>
      <c r="FJ107" s="295"/>
      <c r="FK107" s="292"/>
      <c r="FL107" s="292"/>
      <c r="FM107" s="292"/>
      <c r="FN107" s="292"/>
      <c r="FO107" s="292"/>
    </row>
    <row r="108" spans="1:171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5"/>
      <c r="AK108" s="295"/>
      <c r="AL108" s="292"/>
      <c r="AM108" s="295"/>
      <c r="AN108" s="295"/>
      <c r="AO108" s="292"/>
      <c r="AP108" s="295"/>
      <c r="AQ108" s="292"/>
      <c r="AR108" s="295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5"/>
      <c r="BF108" s="295"/>
      <c r="BG108" s="295"/>
      <c r="BH108" s="295"/>
      <c r="BI108" s="295"/>
      <c r="BJ108" s="295"/>
      <c r="BK108" s="295"/>
      <c r="BL108" s="295"/>
      <c r="BM108" s="295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5"/>
      <c r="CC108" s="295"/>
      <c r="CD108" s="295"/>
      <c r="CE108" s="295"/>
      <c r="CF108" s="295"/>
      <c r="CG108" s="295"/>
      <c r="CH108" s="295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5"/>
      <c r="CX108" s="295"/>
      <c r="CY108" s="295"/>
      <c r="CZ108" s="295"/>
      <c r="DA108" s="295"/>
      <c r="DB108" s="295"/>
      <c r="DC108" s="295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5"/>
      <c r="DS108" s="295"/>
      <c r="DT108" s="292"/>
      <c r="DU108" s="295"/>
      <c r="DV108" s="295"/>
      <c r="DW108" s="295"/>
      <c r="DX108" s="295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5"/>
      <c r="EL108" s="295"/>
      <c r="EM108" s="295"/>
      <c r="EN108" s="292"/>
      <c r="EO108" s="292"/>
      <c r="EP108" s="295"/>
      <c r="EQ108" s="295"/>
      <c r="ER108" s="295"/>
      <c r="ES108" s="292"/>
      <c r="ET108" s="292"/>
      <c r="EU108" s="292"/>
      <c r="EV108" s="292"/>
      <c r="EW108" s="292"/>
      <c r="EX108" s="292"/>
      <c r="EY108" s="292"/>
      <c r="EZ108" s="292"/>
      <c r="FA108" s="292"/>
      <c r="FB108" s="292"/>
      <c r="FC108" s="292"/>
      <c r="FD108" s="292"/>
      <c r="FE108" s="292"/>
      <c r="FF108" s="292"/>
      <c r="FG108" s="292"/>
      <c r="FH108" s="295"/>
      <c r="FI108" s="295"/>
      <c r="FJ108" s="295"/>
      <c r="FK108" s="292"/>
      <c r="FL108" s="292"/>
      <c r="FM108" s="292"/>
      <c r="FN108" s="292"/>
      <c r="FO108" s="292"/>
    </row>
    <row r="109" spans="1:171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5"/>
      <c r="AK109" s="295"/>
      <c r="AL109" s="292"/>
      <c r="AM109" s="295"/>
      <c r="AN109" s="295"/>
      <c r="AO109" s="292"/>
      <c r="AP109" s="295"/>
      <c r="AQ109" s="292"/>
      <c r="AR109" s="295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5"/>
      <c r="BF109" s="295"/>
      <c r="BG109" s="295"/>
      <c r="BH109" s="295"/>
      <c r="BI109" s="295"/>
      <c r="BJ109" s="295"/>
      <c r="BK109" s="295"/>
      <c r="BL109" s="295"/>
      <c r="BM109" s="295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5"/>
      <c r="CC109" s="295"/>
      <c r="CD109" s="295"/>
      <c r="CE109" s="295"/>
      <c r="CF109" s="295"/>
      <c r="CG109" s="295"/>
      <c r="CH109" s="295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5"/>
      <c r="CX109" s="295"/>
      <c r="CY109" s="295"/>
      <c r="CZ109" s="295"/>
      <c r="DA109" s="295"/>
      <c r="DB109" s="295"/>
      <c r="DC109" s="295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5"/>
      <c r="DS109" s="295"/>
      <c r="DT109" s="292"/>
      <c r="DU109" s="295"/>
      <c r="DV109" s="295"/>
      <c r="DW109" s="295"/>
      <c r="DX109" s="295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5"/>
      <c r="EL109" s="295"/>
      <c r="EM109" s="295"/>
      <c r="EN109" s="292"/>
      <c r="EO109" s="292"/>
      <c r="EP109" s="295"/>
      <c r="EQ109" s="295"/>
      <c r="ER109" s="295"/>
      <c r="ES109" s="292"/>
      <c r="ET109" s="292"/>
      <c r="EU109" s="292"/>
      <c r="EV109" s="292"/>
      <c r="EW109" s="292"/>
      <c r="EX109" s="292"/>
      <c r="EY109" s="292"/>
      <c r="EZ109" s="292"/>
      <c r="FA109" s="292"/>
      <c r="FB109" s="292"/>
      <c r="FC109" s="292"/>
      <c r="FD109" s="292"/>
      <c r="FE109" s="292"/>
      <c r="FF109" s="292"/>
      <c r="FG109" s="292"/>
      <c r="FH109" s="295"/>
      <c r="FI109" s="295"/>
      <c r="FJ109" s="295"/>
      <c r="FK109" s="292"/>
      <c r="FL109" s="292"/>
      <c r="FM109" s="292"/>
      <c r="FN109" s="292"/>
      <c r="FO109" s="292"/>
    </row>
    <row r="110" spans="1:171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5"/>
      <c r="AK110" s="295"/>
      <c r="AL110" s="292"/>
      <c r="AM110" s="295"/>
      <c r="AN110" s="295"/>
      <c r="AO110" s="292"/>
      <c r="AP110" s="295"/>
      <c r="AQ110" s="292"/>
      <c r="AR110" s="295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5"/>
      <c r="BF110" s="295"/>
      <c r="BG110" s="295"/>
      <c r="BH110" s="295"/>
      <c r="BI110" s="295"/>
      <c r="BJ110" s="295"/>
      <c r="BK110" s="295"/>
      <c r="BL110" s="295"/>
      <c r="BM110" s="295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5"/>
      <c r="CC110" s="295"/>
      <c r="CD110" s="295"/>
      <c r="CE110" s="295"/>
      <c r="CF110" s="295"/>
      <c r="CG110" s="295"/>
      <c r="CH110" s="295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5"/>
      <c r="CX110" s="295"/>
      <c r="CY110" s="295"/>
      <c r="CZ110" s="295"/>
      <c r="DA110" s="295"/>
      <c r="DB110" s="295"/>
      <c r="DC110" s="295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5"/>
      <c r="DS110" s="295"/>
      <c r="DT110" s="292"/>
      <c r="DU110" s="295"/>
      <c r="DV110" s="295"/>
      <c r="DW110" s="295"/>
      <c r="DX110" s="295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5"/>
      <c r="EL110" s="295"/>
      <c r="EM110" s="295"/>
      <c r="EN110" s="292"/>
      <c r="EO110" s="292"/>
      <c r="EP110" s="295"/>
      <c r="EQ110" s="295"/>
      <c r="ER110" s="295"/>
      <c r="ES110" s="292"/>
      <c r="ET110" s="292"/>
      <c r="EU110" s="292"/>
      <c r="EV110" s="292"/>
      <c r="EW110" s="292"/>
      <c r="EX110" s="292"/>
      <c r="EY110" s="292"/>
      <c r="EZ110" s="292"/>
      <c r="FA110" s="292"/>
      <c r="FB110" s="292"/>
      <c r="FC110" s="292"/>
      <c r="FD110" s="292"/>
      <c r="FE110" s="292"/>
      <c r="FF110" s="292"/>
      <c r="FG110" s="292"/>
      <c r="FH110" s="295"/>
      <c r="FI110" s="295"/>
      <c r="FJ110" s="295"/>
      <c r="FK110" s="292"/>
      <c r="FL110" s="292"/>
      <c r="FM110" s="292"/>
      <c r="FN110" s="292"/>
      <c r="FO110" s="292"/>
    </row>
    <row r="111" spans="1:171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5"/>
      <c r="AK111" s="295"/>
      <c r="AL111" s="292"/>
      <c r="AM111" s="295"/>
      <c r="AN111" s="295"/>
      <c r="AO111" s="292"/>
      <c r="AP111" s="295"/>
      <c r="AQ111" s="292"/>
      <c r="AR111" s="295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5"/>
      <c r="BF111" s="295"/>
      <c r="BG111" s="295"/>
      <c r="BH111" s="295"/>
      <c r="BI111" s="295"/>
      <c r="BJ111" s="295"/>
      <c r="BK111" s="295"/>
      <c r="BL111" s="295"/>
      <c r="BM111" s="295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5"/>
      <c r="CC111" s="295"/>
      <c r="CD111" s="295"/>
      <c r="CE111" s="295"/>
      <c r="CF111" s="295"/>
      <c r="CG111" s="295"/>
      <c r="CH111" s="295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5"/>
      <c r="CX111" s="295"/>
      <c r="CY111" s="295"/>
      <c r="CZ111" s="295"/>
      <c r="DA111" s="295"/>
      <c r="DB111" s="295"/>
      <c r="DC111" s="295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5"/>
      <c r="DS111" s="295"/>
      <c r="DT111" s="292"/>
      <c r="DU111" s="295"/>
      <c r="DV111" s="295"/>
      <c r="DW111" s="295"/>
      <c r="DX111" s="295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5"/>
      <c r="EL111" s="295"/>
      <c r="EM111" s="295"/>
      <c r="EN111" s="292"/>
      <c r="EO111" s="292"/>
      <c r="EP111" s="295"/>
      <c r="EQ111" s="295"/>
      <c r="ER111" s="295"/>
      <c r="ES111" s="292"/>
      <c r="ET111" s="292"/>
      <c r="EU111" s="292"/>
      <c r="EV111" s="292"/>
      <c r="EW111" s="292"/>
      <c r="EX111" s="292"/>
      <c r="EY111" s="292"/>
      <c r="EZ111" s="292"/>
      <c r="FA111" s="292"/>
      <c r="FB111" s="292"/>
      <c r="FC111" s="292"/>
      <c r="FD111" s="292"/>
      <c r="FE111" s="292"/>
      <c r="FF111" s="292"/>
      <c r="FG111" s="292"/>
      <c r="FH111" s="295"/>
      <c r="FI111" s="295"/>
      <c r="FJ111" s="295"/>
      <c r="FK111" s="292"/>
      <c r="FL111" s="292"/>
      <c r="FM111" s="292"/>
      <c r="FN111" s="292"/>
      <c r="FO111" s="292"/>
    </row>
    <row r="112" spans="1:171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5"/>
      <c r="AK112" s="295"/>
      <c r="AL112" s="292"/>
      <c r="AM112" s="295"/>
      <c r="AN112" s="295"/>
      <c r="AO112" s="292"/>
      <c r="AP112" s="295"/>
      <c r="AQ112" s="292"/>
      <c r="AR112" s="295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5"/>
      <c r="BF112" s="295"/>
      <c r="BG112" s="295"/>
      <c r="BH112" s="295"/>
      <c r="BI112" s="295"/>
      <c r="BJ112" s="295"/>
      <c r="BK112" s="295"/>
      <c r="BL112" s="295"/>
      <c r="BM112" s="295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5"/>
      <c r="CC112" s="295"/>
      <c r="CD112" s="295"/>
      <c r="CE112" s="295"/>
      <c r="CF112" s="295"/>
      <c r="CG112" s="295"/>
      <c r="CH112" s="295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5"/>
      <c r="CX112" s="295"/>
      <c r="CY112" s="295"/>
      <c r="CZ112" s="295"/>
      <c r="DA112" s="295"/>
      <c r="DB112" s="295"/>
      <c r="DC112" s="295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5"/>
      <c r="DS112" s="295"/>
      <c r="DT112" s="292"/>
      <c r="DU112" s="295"/>
      <c r="DV112" s="295"/>
      <c r="DW112" s="295"/>
      <c r="DX112" s="295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5"/>
      <c r="EL112" s="295"/>
      <c r="EM112" s="295"/>
      <c r="EN112" s="292"/>
      <c r="EO112" s="292"/>
      <c r="EP112" s="295"/>
      <c r="EQ112" s="295"/>
      <c r="ER112" s="295"/>
      <c r="ES112" s="292"/>
      <c r="ET112" s="292"/>
      <c r="EU112" s="292"/>
      <c r="EV112" s="292"/>
      <c r="EW112" s="292"/>
      <c r="EX112" s="292"/>
      <c r="EY112" s="292"/>
      <c r="EZ112" s="292"/>
      <c r="FA112" s="292"/>
      <c r="FB112" s="292"/>
      <c r="FC112" s="292"/>
      <c r="FD112" s="292"/>
      <c r="FE112" s="292"/>
      <c r="FF112" s="292"/>
      <c r="FG112" s="292"/>
      <c r="FH112" s="295"/>
      <c r="FI112" s="295"/>
      <c r="FJ112" s="295"/>
      <c r="FK112" s="292"/>
      <c r="FL112" s="292"/>
      <c r="FM112" s="292"/>
      <c r="FN112" s="292"/>
      <c r="FO112" s="292"/>
    </row>
    <row r="113" spans="1:171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5"/>
      <c r="AK113" s="295"/>
      <c r="AL113" s="292"/>
      <c r="AM113" s="295"/>
      <c r="AN113" s="295"/>
      <c r="AO113" s="292"/>
      <c r="AP113" s="295"/>
      <c r="AQ113" s="292"/>
      <c r="AR113" s="295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5"/>
      <c r="BF113" s="295"/>
      <c r="BG113" s="295"/>
      <c r="BH113" s="295"/>
      <c r="BI113" s="295"/>
      <c r="BJ113" s="295"/>
      <c r="BK113" s="295"/>
      <c r="BL113" s="295"/>
      <c r="BM113" s="295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5"/>
      <c r="CC113" s="295"/>
      <c r="CD113" s="295"/>
      <c r="CE113" s="295"/>
      <c r="CF113" s="295"/>
      <c r="CG113" s="295"/>
      <c r="CH113" s="295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5"/>
      <c r="CX113" s="295"/>
      <c r="CY113" s="295"/>
      <c r="CZ113" s="295"/>
      <c r="DA113" s="295"/>
      <c r="DB113" s="295"/>
      <c r="DC113" s="295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5"/>
      <c r="DS113" s="295"/>
      <c r="DT113" s="292"/>
      <c r="DU113" s="295"/>
      <c r="DV113" s="295"/>
      <c r="DW113" s="295"/>
      <c r="DX113" s="295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5"/>
      <c r="EL113" s="295"/>
      <c r="EM113" s="295"/>
      <c r="EN113" s="292"/>
      <c r="EO113" s="292"/>
      <c r="EP113" s="295"/>
      <c r="EQ113" s="295"/>
      <c r="ER113" s="295"/>
      <c r="ES113" s="292"/>
      <c r="ET113" s="292"/>
      <c r="EU113" s="292"/>
      <c r="EV113" s="292"/>
      <c r="EW113" s="292"/>
      <c r="EX113" s="292"/>
      <c r="EY113" s="292"/>
      <c r="EZ113" s="292"/>
      <c r="FA113" s="292"/>
      <c r="FB113" s="292"/>
      <c r="FC113" s="292"/>
      <c r="FD113" s="292"/>
      <c r="FE113" s="292"/>
      <c r="FF113" s="292"/>
      <c r="FG113" s="292"/>
      <c r="FH113" s="295"/>
      <c r="FI113" s="295"/>
      <c r="FJ113" s="295"/>
      <c r="FK113" s="292"/>
      <c r="FL113" s="292"/>
      <c r="FM113" s="292"/>
      <c r="FN113" s="292"/>
      <c r="FO113" s="292"/>
    </row>
    <row r="114" spans="1:171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5"/>
      <c r="AK114" s="295"/>
      <c r="AL114" s="292"/>
      <c r="AM114" s="295"/>
      <c r="AN114" s="295"/>
      <c r="AO114" s="292"/>
      <c r="AP114" s="295"/>
      <c r="AQ114" s="292"/>
      <c r="AR114" s="295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5"/>
      <c r="BF114" s="295"/>
      <c r="BG114" s="295"/>
      <c r="BH114" s="295"/>
      <c r="BI114" s="295"/>
      <c r="BJ114" s="295"/>
      <c r="BK114" s="295"/>
      <c r="BL114" s="295"/>
      <c r="BM114" s="295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5"/>
      <c r="CC114" s="295"/>
      <c r="CD114" s="295"/>
      <c r="CE114" s="295"/>
      <c r="CF114" s="295"/>
      <c r="CG114" s="295"/>
      <c r="CH114" s="295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5"/>
      <c r="CX114" s="295"/>
      <c r="CY114" s="295"/>
      <c r="CZ114" s="295"/>
      <c r="DA114" s="295"/>
      <c r="DB114" s="295"/>
      <c r="DC114" s="295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5"/>
      <c r="DS114" s="295"/>
      <c r="DT114" s="292"/>
      <c r="DU114" s="295"/>
      <c r="DV114" s="295"/>
      <c r="DW114" s="295"/>
      <c r="DX114" s="295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5"/>
      <c r="EL114" s="295"/>
      <c r="EM114" s="295"/>
      <c r="EN114" s="292"/>
      <c r="EO114" s="292"/>
      <c r="EP114" s="295"/>
      <c r="EQ114" s="295"/>
      <c r="ER114" s="295"/>
      <c r="ES114" s="292"/>
      <c r="ET114" s="292"/>
      <c r="EU114" s="292"/>
      <c r="EV114" s="292"/>
      <c r="EW114" s="292"/>
      <c r="EX114" s="292"/>
      <c r="EY114" s="292"/>
      <c r="EZ114" s="292"/>
      <c r="FA114" s="292"/>
      <c r="FB114" s="292"/>
      <c r="FC114" s="292"/>
      <c r="FD114" s="292"/>
      <c r="FE114" s="292"/>
      <c r="FF114" s="292"/>
      <c r="FG114" s="292"/>
      <c r="FH114" s="295"/>
      <c r="FI114" s="295"/>
      <c r="FJ114" s="295"/>
      <c r="FK114" s="292"/>
      <c r="FL114" s="292"/>
      <c r="FM114" s="292"/>
      <c r="FN114" s="292"/>
      <c r="FO114" s="292"/>
    </row>
    <row r="115" spans="1:171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5"/>
      <c r="AK115" s="295"/>
      <c r="AL115" s="292"/>
      <c r="AM115" s="295"/>
      <c r="AN115" s="295"/>
      <c r="AO115" s="292"/>
      <c r="AP115" s="295"/>
      <c r="AQ115" s="292"/>
      <c r="AR115" s="295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5"/>
      <c r="BF115" s="295"/>
      <c r="BG115" s="295"/>
      <c r="BH115" s="295"/>
      <c r="BI115" s="295"/>
      <c r="BJ115" s="295"/>
      <c r="BK115" s="295"/>
      <c r="BL115" s="295"/>
      <c r="BM115" s="295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5"/>
      <c r="CC115" s="295"/>
      <c r="CD115" s="295"/>
      <c r="CE115" s="295"/>
      <c r="CF115" s="295"/>
      <c r="CG115" s="295"/>
      <c r="CH115" s="295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5"/>
      <c r="CX115" s="295"/>
      <c r="CY115" s="295"/>
      <c r="CZ115" s="295"/>
      <c r="DA115" s="295"/>
      <c r="DB115" s="295"/>
      <c r="DC115" s="295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5"/>
      <c r="DS115" s="295"/>
      <c r="DT115" s="292"/>
      <c r="DU115" s="295"/>
      <c r="DV115" s="295"/>
      <c r="DW115" s="295"/>
      <c r="DX115" s="295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5"/>
      <c r="EL115" s="295"/>
      <c r="EM115" s="295"/>
      <c r="EN115" s="292"/>
      <c r="EO115" s="292"/>
      <c r="EP115" s="295"/>
      <c r="EQ115" s="295"/>
      <c r="ER115" s="295"/>
      <c r="ES115" s="292"/>
      <c r="ET115" s="292"/>
      <c r="EU115" s="292"/>
      <c r="EV115" s="292"/>
      <c r="EW115" s="292"/>
      <c r="EX115" s="292"/>
      <c r="EY115" s="292"/>
      <c r="EZ115" s="292"/>
      <c r="FA115" s="292"/>
      <c r="FB115" s="292"/>
      <c r="FC115" s="292"/>
      <c r="FD115" s="292"/>
      <c r="FE115" s="292"/>
      <c r="FF115" s="292"/>
      <c r="FG115" s="292"/>
      <c r="FH115" s="295"/>
      <c r="FI115" s="295"/>
      <c r="FJ115" s="295"/>
      <c r="FK115" s="292"/>
      <c r="FL115" s="292"/>
      <c r="FM115" s="292"/>
      <c r="FN115" s="292"/>
      <c r="FO115" s="292"/>
    </row>
    <row r="116" spans="1:171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5"/>
      <c r="AK116" s="295"/>
      <c r="AL116" s="292"/>
      <c r="AM116" s="295"/>
      <c r="AN116" s="295"/>
      <c r="AO116" s="292"/>
      <c r="AP116" s="295"/>
      <c r="AQ116" s="292"/>
      <c r="AR116" s="295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5"/>
      <c r="BF116" s="295"/>
      <c r="BG116" s="295"/>
      <c r="BH116" s="295"/>
      <c r="BI116" s="295"/>
      <c r="BJ116" s="295"/>
      <c r="BK116" s="295"/>
      <c r="BL116" s="295"/>
      <c r="BM116" s="295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5"/>
      <c r="CC116" s="295"/>
      <c r="CD116" s="295"/>
      <c r="CE116" s="295"/>
      <c r="CF116" s="295"/>
      <c r="CG116" s="295"/>
      <c r="CH116" s="295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5"/>
      <c r="CX116" s="295"/>
      <c r="CY116" s="295"/>
      <c r="CZ116" s="295"/>
      <c r="DA116" s="295"/>
      <c r="DB116" s="295"/>
      <c r="DC116" s="295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5"/>
      <c r="DS116" s="295"/>
      <c r="DT116" s="292"/>
      <c r="DU116" s="295"/>
      <c r="DV116" s="295"/>
      <c r="DW116" s="295"/>
      <c r="DX116" s="295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5"/>
      <c r="EL116" s="295"/>
      <c r="EM116" s="295"/>
      <c r="EN116" s="292"/>
      <c r="EO116" s="292"/>
      <c r="EP116" s="295"/>
      <c r="EQ116" s="295"/>
      <c r="ER116" s="295"/>
      <c r="ES116" s="292"/>
      <c r="ET116" s="292"/>
      <c r="EU116" s="292"/>
      <c r="EV116" s="292"/>
      <c r="EW116" s="292"/>
      <c r="EX116" s="292"/>
      <c r="EY116" s="292"/>
      <c r="EZ116" s="292"/>
      <c r="FA116" s="292"/>
      <c r="FB116" s="292"/>
      <c r="FC116" s="292"/>
      <c r="FD116" s="292"/>
      <c r="FE116" s="292"/>
      <c r="FF116" s="292"/>
      <c r="FG116" s="292"/>
      <c r="FH116" s="295"/>
      <c r="FI116" s="295"/>
      <c r="FJ116" s="295"/>
      <c r="FK116" s="292"/>
      <c r="FL116" s="292"/>
      <c r="FM116" s="292"/>
      <c r="FN116" s="292"/>
      <c r="FO116" s="292"/>
    </row>
    <row r="117" spans="1:171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5"/>
      <c r="AK117" s="295"/>
      <c r="AL117" s="292"/>
      <c r="AM117" s="295"/>
      <c r="AN117" s="295"/>
      <c r="AO117" s="292"/>
      <c r="AP117" s="295"/>
      <c r="AQ117" s="292"/>
      <c r="AR117" s="295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5"/>
      <c r="BF117" s="295"/>
      <c r="BG117" s="295"/>
      <c r="BH117" s="295"/>
      <c r="BI117" s="295"/>
      <c r="BJ117" s="295"/>
      <c r="BK117" s="295"/>
      <c r="BL117" s="295"/>
      <c r="BM117" s="295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5"/>
      <c r="CC117" s="295"/>
      <c r="CD117" s="295"/>
      <c r="CE117" s="295"/>
      <c r="CF117" s="295"/>
      <c r="CG117" s="295"/>
      <c r="CH117" s="295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5"/>
      <c r="CX117" s="295"/>
      <c r="CY117" s="295"/>
      <c r="CZ117" s="295"/>
      <c r="DA117" s="295"/>
      <c r="DB117" s="295"/>
      <c r="DC117" s="295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5"/>
      <c r="DS117" s="295"/>
      <c r="DT117" s="292"/>
      <c r="DU117" s="295"/>
      <c r="DV117" s="295"/>
      <c r="DW117" s="295"/>
      <c r="DX117" s="295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5"/>
      <c r="EL117" s="295"/>
      <c r="EM117" s="295"/>
      <c r="EN117" s="292"/>
      <c r="EO117" s="292"/>
      <c r="EP117" s="295"/>
      <c r="EQ117" s="295"/>
      <c r="ER117" s="295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  <c r="FH117" s="295"/>
      <c r="FI117" s="295"/>
      <c r="FJ117" s="295"/>
      <c r="FK117" s="292"/>
      <c r="FL117" s="292"/>
      <c r="FM117" s="292"/>
      <c r="FN117" s="292"/>
      <c r="FO117" s="292"/>
    </row>
    <row r="118" spans="1:171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5"/>
      <c r="AK118" s="295"/>
      <c r="AL118" s="292"/>
      <c r="AM118" s="295"/>
      <c r="AN118" s="295"/>
      <c r="AO118" s="292"/>
      <c r="AP118" s="295"/>
      <c r="AQ118" s="292"/>
      <c r="AR118" s="295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5"/>
      <c r="BF118" s="295"/>
      <c r="BG118" s="295"/>
      <c r="BH118" s="295"/>
      <c r="BI118" s="295"/>
      <c r="BJ118" s="295"/>
      <c r="BK118" s="295"/>
      <c r="BL118" s="295"/>
      <c r="BM118" s="295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5"/>
      <c r="CC118" s="295"/>
      <c r="CD118" s="295"/>
      <c r="CE118" s="295"/>
      <c r="CF118" s="295"/>
      <c r="CG118" s="295"/>
      <c r="CH118" s="295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5"/>
      <c r="CX118" s="295"/>
      <c r="CY118" s="295"/>
      <c r="CZ118" s="295"/>
      <c r="DA118" s="295"/>
      <c r="DB118" s="295"/>
      <c r="DC118" s="295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5"/>
      <c r="DS118" s="295"/>
      <c r="DT118" s="292"/>
      <c r="DU118" s="295"/>
      <c r="DV118" s="295"/>
      <c r="DW118" s="295"/>
      <c r="DX118" s="295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5"/>
      <c r="EL118" s="295"/>
      <c r="EM118" s="295"/>
      <c r="EN118" s="292"/>
      <c r="EO118" s="292"/>
      <c r="EP118" s="295"/>
      <c r="EQ118" s="295"/>
      <c r="ER118" s="295"/>
      <c r="ES118" s="292"/>
      <c r="ET118" s="292"/>
      <c r="EU118" s="292"/>
      <c r="EV118" s="292"/>
      <c r="EW118" s="292"/>
      <c r="EX118" s="292"/>
      <c r="EY118" s="292"/>
      <c r="EZ118" s="292"/>
      <c r="FA118" s="292"/>
      <c r="FB118" s="292"/>
      <c r="FC118" s="292"/>
      <c r="FD118" s="292"/>
      <c r="FE118" s="292"/>
      <c r="FF118" s="292"/>
      <c r="FG118" s="292"/>
      <c r="FH118" s="295"/>
      <c r="FI118" s="295"/>
      <c r="FJ118" s="295"/>
      <c r="FK118" s="292"/>
      <c r="FL118" s="292"/>
      <c r="FM118" s="292"/>
      <c r="FN118" s="292"/>
      <c r="FO118" s="292"/>
    </row>
    <row r="119" spans="1:171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5"/>
      <c r="AK119" s="295"/>
      <c r="AL119" s="292"/>
      <c r="AM119" s="295"/>
      <c r="AN119" s="295"/>
      <c r="AO119" s="292"/>
      <c r="AP119" s="295"/>
      <c r="AQ119" s="292"/>
      <c r="AR119" s="295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5"/>
      <c r="BF119" s="295"/>
      <c r="BG119" s="295"/>
      <c r="BH119" s="295"/>
      <c r="BI119" s="295"/>
      <c r="BJ119" s="295"/>
      <c r="BK119" s="295"/>
      <c r="BL119" s="295"/>
      <c r="BM119" s="295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5"/>
      <c r="CC119" s="295"/>
      <c r="CD119" s="295"/>
      <c r="CE119" s="295"/>
      <c r="CF119" s="295"/>
      <c r="CG119" s="295"/>
      <c r="CH119" s="295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5"/>
      <c r="CX119" s="295"/>
      <c r="CY119" s="295"/>
      <c r="CZ119" s="295"/>
      <c r="DA119" s="295"/>
      <c r="DB119" s="295"/>
      <c r="DC119" s="295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5"/>
      <c r="DS119" s="295"/>
      <c r="DT119" s="292"/>
      <c r="DU119" s="295"/>
      <c r="DV119" s="295"/>
      <c r="DW119" s="295"/>
      <c r="DX119" s="295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5"/>
      <c r="EL119" s="295"/>
      <c r="EM119" s="295"/>
      <c r="EN119" s="292"/>
      <c r="EO119" s="292"/>
      <c r="EP119" s="295"/>
      <c r="EQ119" s="295"/>
      <c r="ER119" s="295"/>
      <c r="ES119" s="292"/>
      <c r="ET119" s="292"/>
      <c r="EU119" s="292"/>
      <c r="EV119" s="292"/>
      <c r="EW119" s="292"/>
      <c r="EX119" s="292"/>
      <c r="EY119" s="292"/>
      <c r="EZ119" s="292"/>
      <c r="FA119" s="292"/>
      <c r="FB119" s="292"/>
      <c r="FC119" s="292"/>
      <c r="FD119" s="292"/>
      <c r="FE119" s="292"/>
      <c r="FF119" s="292"/>
      <c r="FG119" s="292"/>
      <c r="FH119" s="295"/>
      <c r="FI119" s="295"/>
      <c r="FJ119" s="295"/>
      <c r="FK119" s="292"/>
      <c r="FL119" s="292"/>
      <c r="FM119" s="292"/>
      <c r="FN119" s="292"/>
      <c r="FO119" s="292"/>
    </row>
    <row r="120" spans="1:171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5"/>
      <c r="AK120" s="295"/>
      <c r="AL120" s="292"/>
      <c r="AM120" s="295"/>
      <c r="AN120" s="295"/>
      <c r="AO120" s="292"/>
      <c r="AP120" s="295"/>
      <c r="AQ120" s="292"/>
      <c r="AR120" s="295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5"/>
      <c r="BF120" s="295"/>
      <c r="BG120" s="295"/>
      <c r="BH120" s="295"/>
      <c r="BI120" s="295"/>
      <c r="BJ120" s="295"/>
      <c r="BK120" s="295"/>
      <c r="BL120" s="295"/>
      <c r="BM120" s="295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5"/>
      <c r="CC120" s="295"/>
      <c r="CD120" s="295"/>
      <c r="CE120" s="295"/>
      <c r="CF120" s="295"/>
      <c r="CG120" s="295"/>
      <c r="CH120" s="295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5"/>
      <c r="CX120" s="295"/>
      <c r="CY120" s="295"/>
      <c r="CZ120" s="295"/>
      <c r="DA120" s="295"/>
      <c r="DB120" s="295"/>
      <c r="DC120" s="295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5"/>
      <c r="DS120" s="295"/>
      <c r="DT120" s="292"/>
      <c r="DU120" s="295"/>
      <c r="DV120" s="295"/>
      <c r="DW120" s="295"/>
      <c r="DX120" s="295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5"/>
      <c r="EL120" s="295"/>
      <c r="EM120" s="295"/>
      <c r="EN120" s="292"/>
      <c r="EO120" s="292"/>
      <c r="EP120" s="295"/>
      <c r="EQ120" s="295"/>
      <c r="ER120" s="295"/>
      <c r="ES120" s="292"/>
      <c r="ET120" s="292"/>
      <c r="EU120" s="292"/>
      <c r="EV120" s="292"/>
      <c r="EW120" s="292"/>
      <c r="EX120" s="292"/>
      <c r="EY120" s="292"/>
      <c r="EZ120" s="292"/>
      <c r="FA120" s="292"/>
      <c r="FB120" s="292"/>
      <c r="FC120" s="292"/>
      <c r="FD120" s="292"/>
      <c r="FE120" s="292"/>
      <c r="FF120" s="292"/>
      <c r="FG120" s="292"/>
      <c r="FH120" s="295"/>
      <c r="FI120" s="295"/>
      <c r="FJ120" s="295"/>
      <c r="FK120" s="292"/>
      <c r="FL120" s="292"/>
      <c r="FM120" s="292"/>
      <c r="FN120" s="292"/>
      <c r="FO120" s="292"/>
    </row>
    <row r="121" spans="1:171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5"/>
      <c r="AK121" s="295"/>
      <c r="AL121" s="292"/>
      <c r="AM121" s="295"/>
      <c r="AN121" s="295"/>
      <c r="AO121" s="292"/>
      <c r="AP121" s="295"/>
      <c r="AQ121" s="292"/>
      <c r="AR121" s="295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5"/>
      <c r="BF121" s="295"/>
      <c r="BG121" s="295"/>
      <c r="BH121" s="295"/>
      <c r="BI121" s="295"/>
      <c r="BJ121" s="295"/>
      <c r="BK121" s="295"/>
      <c r="BL121" s="295"/>
      <c r="BM121" s="295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5"/>
      <c r="CC121" s="295"/>
      <c r="CD121" s="295"/>
      <c r="CE121" s="295"/>
      <c r="CF121" s="295"/>
      <c r="CG121" s="295"/>
      <c r="CH121" s="295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5"/>
      <c r="CX121" s="295"/>
      <c r="CY121" s="295"/>
      <c r="CZ121" s="295"/>
      <c r="DA121" s="295"/>
      <c r="DB121" s="295"/>
      <c r="DC121" s="295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5"/>
      <c r="DS121" s="295"/>
      <c r="DT121" s="292"/>
      <c r="DU121" s="295"/>
      <c r="DV121" s="295"/>
      <c r="DW121" s="295"/>
      <c r="DX121" s="295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5"/>
      <c r="EL121" s="295"/>
      <c r="EM121" s="295"/>
      <c r="EN121" s="292"/>
      <c r="EO121" s="292"/>
      <c r="EP121" s="295"/>
      <c r="EQ121" s="295"/>
      <c r="ER121" s="295"/>
      <c r="ES121" s="292"/>
      <c r="ET121" s="292"/>
      <c r="EU121" s="292"/>
      <c r="EV121" s="292"/>
      <c r="EW121" s="292"/>
      <c r="EX121" s="292"/>
      <c r="EY121" s="292"/>
      <c r="EZ121" s="292"/>
      <c r="FA121" s="292"/>
      <c r="FB121" s="292"/>
      <c r="FC121" s="292"/>
      <c r="FD121" s="292"/>
      <c r="FE121" s="292"/>
      <c r="FF121" s="292"/>
      <c r="FG121" s="292"/>
      <c r="FH121" s="295"/>
      <c r="FI121" s="295"/>
      <c r="FJ121" s="295"/>
      <c r="FK121" s="292"/>
      <c r="FL121" s="292"/>
      <c r="FM121" s="292"/>
      <c r="FN121" s="292"/>
      <c r="FO121" s="292"/>
    </row>
    <row r="122" spans="1:171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5"/>
      <c r="AK122" s="295"/>
      <c r="AL122" s="292"/>
      <c r="AM122" s="295"/>
      <c r="AN122" s="295"/>
      <c r="AO122" s="292"/>
      <c r="AP122" s="295"/>
      <c r="AQ122" s="292"/>
      <c r="AR122" s="295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5"/>
      <c r="BF122" s="295"/>
      <c r="BG122" s="295"/>
      <c r="BH122" s="295"/>
      <c r="BI122" s="295"/>
      <c r="BJ122" s="295"/>
      <c r="BK122" s="295"/>
      <c r="BL122" s="295"/>
      <c r="BM122" s="295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5"/>
      <c r="CC122" s="295"/>
      <c r="CD122" s="295"/>
      <c r="CE122" s="295"/>
      <c r="CF122" s="295"/>
      <c r="CG122" s="295"/>
      <c r="CH122" s="295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5"/>
      <c r="CX122" s="295"/>
      <c r="CY122" s="295"/>
      <c r="CZ122" s="295"/>
      <c r="DA122" s="295"/>
      <c r="DB122" s="295"/>
      <c r="DC122" s="295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5"/>
      <c r="DS122" s="295"/>
      <c r="DT122" s="292"/>
      <c r="DU122" s="295"/>
      <c r="DV122" s="295"/>
      <c r="DW122" s="295"/>
      <c r="DX122" s="295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5"/>
      <c r="EL122" s="295"/>
      <c r="EM122" s="295"/>
      <c r="EN122" s="292"/>
      <c r="EO122" s="292"/>
      <c r="EP122" s="295"/>
      <c r="EQ122" s="295"/>
      <c r="ER122" s="295"/>
      <c r="ES122" s="292"/>
      <c r="ET122" s="292"/>
      <c r="EU122" s="292"/>
      <c r="EV122" s="292"/>
      <c r="EW122" s="292"/>
      <c r="EX122" s="292"/>
      <c r="EY122" s="292"/>
      <c r="EZ122" s="292"/>
      <c r="FA122" s="292"/>
      <c r="FB122" s="292"/>
      <c r="FC122" s="292"/>
      <c r="FD122" s="292"/>
      <c r="FE122" s="292"/>
      <c r="FF122" s="292"/>
      <c r="FG122" s="292"/>
      <c r="FH122" s="295"/>
      <c r="FI122" s="295"/>
      <c r="FJ122" s="295"/>
      <c r="FK122" s="292"/>
      <c r="FL122" s="292"/>
      <c r="FM122" s="292"/>
      <c r="FN122" s="292"/>
      <c r="FO122" s="292"/>
    </row>
    <row r="123" spans="1:171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5"/>
      <c r="AK123" s="295"/>
      <c r="AL123" s="292"/>
      <c r="AM123" s="295"/>
      <c r="AN123" s="295"/>
      <c r="AO123" s="292"/>
      <c r="AP123" s="295"/>
      <c r="AQ123" s="292"/>
      <c r="AR123" s="295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5"/>
      <c r="BF123" s="295"/>
      <c r="BG123" s="295"/>
      <c r="BH123" s="295"/>
      <c r="BI123" s="295"/>
      <c r="BJ123" s="295"/>
      <c r="BK123" s="295"/>
      <c r="BL123" s="295"/>
      <c r="BM123" s="295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5"/>
      <c r="CC123" s="295"/>
      <c r="CD123" s="295"/>
      <c r="CE123" s="295"/>
      <c r="CF123" s="295"/>
      <c r="CG123" s="295"/>
      <c r="CH123" s="295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5"/>
      <c r="CX123" s="295"/>
      <c r="CY123" s="295"/>
      <c r="CZ123" s="295"/>
      <c r="DA123" s="295"/>
      <c r="DB123" s="295"/>
      <c r="DC123" s="295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5"/>
      <c r="DS123" s="295"/>
      <c r="DT123" s="292"/>
      <c r="DU123" s="295"/>
      <c r="DV123" s="295"/>
      <c r="DW123" s="295"/>
      <c r="DX123" s="295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5"/>
      <c r="EL123" s="295"/>
      <c r="EM123" s="295"/>
      <c r="EN123" s="292"/>
      <c r="EO123" s="292"/>
      <c r="EP123" s="295"/>
      <c r="EQ123" s="295"/>
      <c r="ER123" s="295"/>
      <c r="ES123" s="292"/>
      <c r="ET123" s="292"/>
      <c r="EU123" s="292"/>
      <c r="EV123" s="292"/>
      <c r="EW123" s="292"/>
      <c r="EX123" s="292"/>
      <c r="EY123" s="292"/>
      <c r="EZ123" s="292"/>
      <c r="FA123" s="292"/>
      <c r="FB123" s="292"/>
      <c r="FC123" s="292"/>
      <c r="FD123" s="292"/>
      <c r="FE123" s="292"/>
      <c r="FF123" s="292"/>
      <c r="FG123" s="292"/>
      <c r="FH123" s="295"/>
      <c r="FI123" s="295"/>
      <c r="FJ123" s="295"/>
      <c r="FK123" s="292"/>
      <c r="FL123" s="292"/>
      <c r="FM123" s="292"/>
      <c r="FN123" s="292"/>
      <c r="FO123" s="292"/>
    </row>
    <row r="124" spans="1:171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5"/>
      <c r="AK124" s="295"/>
      <c r="AL124" s="292"/>
      <c r="AM124" s="295"/>
      <c r="AN124" s="295"/>
      <c r="AO124" s="292"/>
      <c r="AP124" s="295"/>
      <c r="AQ124" s="292"/>
      <c r="AR124" s="295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5"/>
      <c r="BF124" s="295"/>
      <c r="BG124" s="295"/>
      <c r="BH124" s="295"/>
      <c r="BI124" s="295"/>
      <c r="BJ124" s="295"/>
      <c r="BK124" s="295"/>
      <c r="BL124" s="295"/>
      <c r="BM124" s="295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5"/>
      <c r="CC124" s="295"/>
      <c r="CD124" s="295"/>
      <c r="CE124" s="295"/>
      <c r="CF124" s="295"/>
      <c r="CG124" s="295"/>
      <c r="CH124" s="295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5"/>
      <c r="CX124" s="295"/>
      <c r="CY124" s="295"/>
      <c r="CZ124" s="295"/>
      <c r="DA124" s="295"/>
      <c r="DB124" s="295"/>
      <c r="DC124" s="295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5"/>
      <c r="DS124" s="295"/>
      <c r="DT124" s="292"/>
      <c r="DU124" s="295"/>
      <c r="DV124" s="295"/>
      <c r="DW124" s="295"/>
      <c r="DX124" s="295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5"/>
      <c r="EL124" s="295"/>
      <c r="EM124" s="295"/>
      <c r="EN124" s="292"/>
      <c r="EO124" s="292"/>
      <c r="EP124" s="295"/>
      <c r="EQ124" s="295"/>
      <c r="ER124" s="295"/>
      <c r="ES124" s="292"/>
      <c r="ET124" s="292"/>
      <c r="EU124" s="292"/>
      <c r="EV124" s="292"/>
      <c r="EW124" s="292"/>
      <c r="EX124" s="292"/>
      <c r="EY124" s="292"/>
      <c r="EZ124" s="292"/>
      <c r="FA124" s="292"/>
      <c r="FB124" s="292"/>
      <c r="FC124" s="292"/>
      <c r="FD124" s="292"/>
      <c r="FE124" s="292"/>
      <c r="FF124" s="292"/>
      <c r="FG124" s="292"/>
      <c r="FH124" s="295"/>
      <c r="FI124" s="295"/>
      <c r="FJ124" s="295"/>
      <c r="FK124" s="292"/>
      <c r="FL124" s="292"/>
      <c r="FM124" s="292"/>
      <c r="FN124" s="292"/>
      <c r="FO124" s="292"/>
    </row>
    <row r="125" spans="1:171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5"/>
      <c r="AK125" s="295"/>
      <c r="AL125" s="292"/>
      <c r="AM125" s="295"/>
      <c r="AN125" s="295"/>
      <c r="AO125" s="292"/>
      <c r="AP125" s="295"/>
      <c r="AQ125" s="292"/>
      <c r="AR125" s="295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5"/>
      <c r="BF125" s="295"/>
      <c r="BG125" s="295"/>
      <c r="BH125" s="295"/>
      <c r="BI125" s="295"/>
      <c r="BJ125" s="295"/>
      <c r="BK125" s="295"/>
      <c r="BL125" s="295"/>
      <c r="BM125" s="295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5"/>
      <c r="CC125" s="295"/>
      <c r="CD125" s="295"/>
      <c r="CE125" s="295"/>
      <c r="CF125" s="295"/>
      <c r="CG125" s="295"/>
      <c r="CH125" s="295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5"/>
      <c r="CX125" s="295"/>
      <c r="CY125" s="295"/>
      <c r="CZ125" s="295"/>
      <c r="DA125" s="295"/>
      <c r="DB125" s="295"/>
      <c r="DC125" s="295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5"/>
      <c r="DS125" s="295"/>
      <c r="DT125" s="292"/>
      <c r="DU125" s="295"/>
      <c r="DV125" s="295"/>
      <c r="DW125" s="295"/>
      <c r="DX125" s="295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5"/>
      <c r="EL125" s="295"/>
      <c r="EM125" s="295"/>
      <c r="EN125" s="292"/>
      <c r="EO125" s="292"/>
      <c r="EP125" s="295"/>
      <c r="EQ125" s="295"/>
      <c r="ER125" s="295"/>
      <c r="ES125" s="292"/>
      <c r="ET125" s="292"/>
      <c r="EU125" s="292"/>
      <c r="EV125" s="292"/>
      <c r="EW125" s="292"/>
      <c r="EX125" s="292"/>
      <c r="EY125" s="292"/>
      <c r="EZ125" s="292"/>
      <c r="FA125" s="292"/>
      <c r="FB125" s="292"/>
      <c r="FC125" s="292"/>
      <c r="FD125" s="292"/>
      <c r="FE125" s="292"/>
      <c r="FF125" s="292"/>
      <c r="FG125" s="292"/>
      <c r="FH125" s="295"/>
      <c r="FI125" s="295"/>
      <c r="FJ125" s="295"/>
      <c r="FK125" s="292"/>
      <c r="FL125" s="292"/>
      <c r="FM125" s="292"/>
      <c r="FN125" s="292"/>
      <c r="FO125" s="292"/>
    </row>
    <row r="126" spans="1:171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5"/>
      <c r="AK126" s="295"/>
      <c r="AL126" s="292"/>
      <c r="AM126" s="295"/>
      <c r="AN126" s="295"/>
      <c r="AO126" s="292"/>
      <c r="AP126" s="295"/>
      <c r="AQ126" s="292"/>
      <c r="AR126" s="295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5"/>
      <c r="BF126" s="295"/>
      <c r="BG126" s="295"/>
      <c r="BH126" s="295"/>
      <c r="BI126" s="295"/>
      <c r="BJ126" s="295"/>
      <c r="BK126" s="295"/>
      <c r="BL126" s="295"/>
      <c r="BM126" s="295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5"/>
      <c r="CC126" s="295"/>
      <c r="CD126" s="295"/>
      <c r="CE126" s="295"/>
      <c r="CF126" s="295"/>
      <c r="CG126" s="295"/>
      <c r="CH126" s="295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5"/>
      <c r="CX126" s="295"/>
      <c r="CY126" s="295"/>
      <c r="CZ126" s="295"/>
      <c r="DA126" s="295"/>
      <c r="DB126" s="295"/>
      <c r="DC126" s="295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5"/>
      <c r="DS126" s="295"/>
      <c r="DT126" s="292"/>
      <c r="DU126" s="295"/>
      <c r="DV126" s="295"/>
      <c r="DW126" s="295"/>
      <c r="DX126" s="295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5"/>
      <c r="EL126" s="295"/>
      <c r="EM126" s="295"/>
      <c r="EN126" s="292"/>
      <c r="EO126" s="292"/>
      <c r="EP126" s="295"/>
      <c r="EQ126" s="295"/>
      <c r="ER126" s="295"/>
      <c r="ES126" s="292"/>
      <c r="ET126" s="292"/>
      <c r="EU126" s="292"/>
      <c r="EV126" s="292"/>
      <c r="EW126" s="292"/>
      <c r="EX126" s="292"/>
      <c r="EY126" s="292"/>
      <c r="EZ126" s="292"/>
      <c r="FA126" s="292"/>
      <c r="FB126" s="292"/>
      <c r="FC126" s="292"/>
      <c r="FD126" s="292"/>
      <c r="FE126" s="292"/>
      <c r="FF126" s="292"/>
      <c r="FG126" s="292"/>
      <c r="FH126" s="295"/>
      <c r="FI126" s="295"/>
      <c r="FJ126" s="295"/>
      <c r="FK126" s="292"/>
      <c r="FL126" s="292"/>
      <c r="FM126" s="292"/>
      <c r="FN126" s="292"/>
      <c r="FO126" s="292"/>
    </row>
    <row r="127" spans="1:171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5"/>
      <c r="AK127" s="295"/>
      <c r="AL127" s="292"/>
      <c r="AM127" s="295"/>
      <c r="AN127" s="295"/>
      <c r="AO127" s="292"/>
      <c r="AP127" s="295"/>
      <c r="AQ127" s="292"/>
      <c r="AR127" s="295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5"/>
      <c r="BF127" s="295"/>
      <c r="BG127" s="295"/>
      <c r="BH127" s="295"/>
      <c r="BI127" s="295"/>
      <c r="BJ127" s="295"/>
      <c r="BK127" s="295"/>
      <c r="BL127" s="295"/>
      <c r="BM127" s="295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5"/>
      <c r="CC127" s="295"/>
      <c r="CD127" s="295"/>
      <c r="CE127" s="295"/>
      <c r="CF127" s="295"/>
      <c r="CG127" s="295"/>
      <c r="CH127" s="295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5"/>
      <c r="CX127" s="295"/>
      <c r="CY127" s="295"/>
      <c r="CZ127" s="295"/>
      <c r="DA127" s="295"/>
      <c r="DB127" s="295"/>
      <c r="DC127" s="295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5"/>
      <c r="DS127" s="295"/>
      <c r="DT127" s="292"/>
      <c r="DU127" s="295"/>
      <c r="DV127" s="295"/>
      <c r="DW127" s="295"/>
      <c r="DX127" s="295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5"/>
      <c r="EL127" s="295"/>
      <c r="EM127" s="295"/>
      <c r="EN127" s="292"/>
      <c r="EO127" s="292"/>
      <c r="EP127" s="295"/>
      <c r="EQ127" s="295"/>
      <c r="ER127" s="295"/>
      <c r="ES127" s="292"/>
      <c r="ET127" s="292"/>
      <c r="EU127" s="292"/>
      <c r="EV127" s="292"/>
      <c r="EW127" s="292"/>
      <c r="EX127" s="292"/>
      <c r="EY127" s="292"/>
      <c r="EZ127" s="292"/>
      <c r="FA127" s="292"/>
      <c r="FB127" s="292"/>
      <c r="FC127" s="292"/>
      <c r="FD127" s="292"/>
      <c r="FE127" s="292"/>
      <c r="FF127" s="292"/>
      <c r="FG127" s="292"/>
      <c r="FH127" s="295"/>
      <c r="FI127" s="295"/>
      <c r="FJ127" s="295"/>
      <c r="FK127" s="292"/>
      <c r="FL127" s="292"/>
      <c r="FM127" s="292"/>
      <c r="FN127" s="292"/>
      <c r="FO127" s="292"/>
    </row>
    <row r="128" spans="1:171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5"/>
      <c r="AK128" s="295"/>
      <c r="AL128" s="292"/>
      <c r="AM128" s="295"/>
      <c r="AN128" s="295"/>
      <c r="AO128" s="292"/>
      <c r="AP128" s="295"/>
      <c r="AQ128" s="292"/>
      <c r="AR128" s="295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5"/>
      <c r="BF128" s="295"/>
      <c r="BG128" s="295"/>
      <c r="BH128" s="295"/>
      <c r="BI128" s="295"/>
      <c r="BJ128" s="295"/>
      <c r="BK128" s="295"/>
      <c r="BL128" s="295"/>
      <c r="BM128" s="295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5"/>
      <c r="CC128" s="295"/>
      <c r="CD128" s="295"/>
      <c r="CE128" s="295"/>
      <c r="CF128" s="295"/>
      <c r="CG128" s="295"/>
      <c r="CH128" s="295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5"/>
      <c r="CX128" s="295"/>
      <c r="CY128" s="295"/>
      <c r="CZ128" s="295"/>
      <c r="DA128" s="295"/>
      <c r="DB128" s="295"/>
      <c r="DC128" s="295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5"/>
      <c r="DS128" s="295"/>
      <c r="DT128" s="292"/>
      <c r="DU128" s="295"/>
      <c r="DV128" s="295"/>
      <c r="DW128" s="295"/>
      <c r="DX128" s="295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5"/>
      <c r="EL128" s="295"/>
      <c r="EM128" s="295"/>
      <c r="EN128" s="292"/>
      <c r="EO128" s="292"/>
      <c r="EP128" s="295"/>
      <c r="EQ128" s="295"/>
      <c r="ER128" s="295"/>
      <c r="ES128" s="292"/>
      <c r="ET128" s="292"/>
      <c r="EU128" s="292"/>
      <c r="EV128" s="292"/>
      <c r="EW128" s="292"/>
      <c r="EX128" s="292"/>
      <c r="EY128" s="292"/>
      <c r="EZ128" s="292"/>
      <c r="FA128" s="292"/>
      <c r="FB128" s="292"/>
      <c r="FC128" s="292"/>
      <c r="FD128" s="292"/>
      <c r="FE128" s="292"/>
      <c r="FF128" s="292"/>
      <c r="FG128" s="292"/>
      <c r="FH128" s="295"/>
      <c r="FI128" s="295"/>
      <c r="FJ128" s="295"/>
      <c r="FK128" s="292"/>
      <c r="FL128" s="292"/>
      <c r="FM128" s="292"/>
      <c r="FN128" s="292"/>
      <c r="FO128" s="292"/>
    </row>
    <row r="129" spans="1:171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5"/>
      <c r="AK129" s="295"/>
      <c r="AL129" s="292"/>
      <c r="AM129" s="295"/>
      <c r="AN129" s="295"/>
      <c r="AO129" s="292"/>
      <c r="AP129" s="295"/>
      <c r="AQ129" s="292"/>
      <c r="AR129" s="295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5"/>
      <c r="BF129" s="295"/>
      <c r="BG129" s="295"/>
      <c r="BH129" s="295"/>
      <c r="BI129" s="295"/>
      <c r="BJ129" s="295"/>
      <c r="BK129" s="295"/>
      <c r="BL129" s="295"/>
      <c r="BM129" s="295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5"/>
      <c r="CC129" s="295"/>
      <c r="CD129" s="295"/>
      <c r="CE129" s="295"/>
      <c r="CF129" s="295"/>
      <c r="CG129" s="295"/>
      <c r="CH129" s="295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5"/>
      <c r="CX129" s="295"/>
      <c r="CY129" s="295"/>
      <c r="CZ129" s="295"/>
      <c r="DA129" s="295"/>
      <c r="DB129" s="295"/>
      <c r="DC129" s="295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5"/>
      <c r="DS129" s="295"/>
      <c r="DT129" s="292"/>
      <c r="DU129" s="295"/>
      <c r="DV129" s="295"/>
      <c r="DW129" s="295"/>
      <c r="DX129" s="295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5"/>
      <c r="EL129" s="295"/>
      <c r="EM129" s="295"/>
      <c r="EN129" s="292"/>
      <c r="EO129" s="292"/>
      <c r="EP129" s="295"/>
      <c r="EQ129" s="295"/>
      <c r="ER129" s="295"/>
      <c r="ES129" s="292"/>
      <c r="ET129" s="292"/>
      <c r="EU129" s="292"/>
      <c r="EV129" s="292"/>
      <c r="EW129" s="292"/>
      <c r="EX129" s="292"/>
      <c r="EY129" s="292"/>
      <c r="EZ129" s="292"/>
      <c r="FA129" s="292"/>
      <c r="FB129" s="292"/>
      <c r="FC129" s="292"/>
      <c r="FD129" s="292"/>
      <c r="FE129" s="292"/>
      <c r="FF129" s="292"/>
      <c r="FG129" s="292"/>
      <c r="FH129" s="295"/>
      <c r="FI129" s="295"/>
      <c r="FJ129" s="295"/>
      <c r="FK129" s="292"/>
      <c r="FL129" s="292"/>
      <c r="FM129" s="292"/>
      <c r="FN129" s="292"/>
      <c r="FO129" s="292"/>
    </row>
    <row r="130" spans="1:171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5"/>
      <c r="AK130" s="295"/>
      <c r="AL130" s="292"/>
      <c r="AM130" s="295"/>
      <c r="AN130" s="295"/>
      <c r="AO130" s="292"/>
      <c r="AP130" s="295"/>
      <c r="AQ130" s="292"/>
      <c r="AR130" s="295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5"/>
      <c r="BF130" s="295"/>
      <c r="BG130" s="295"/>
      <c r="BH130" s="295"/>
      <c r="BI130" s="295"/>
      <c r="BJ130" s="295"/>
      <c r="BK130" s="295"/>
      <c r="BL130" s="295"/>
      <c r="BM130" s="295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5"/>
      <c r="CC130" s="295"/>
      <c r="CD130" s="295"/>
      <c r="CE130" s="295"/>
      <c r="CF130" s="295"/>
      <c r="CG130" s="295"/>
      <c r="CH130" s="295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5"/>
      <c r="CX130" s="295"/>
      <c r="CY130" s="295"/>
      <c r="CZ130" s="295"/>
      <c r="DA130" s="295"/>
      <c r="DB130" s="295"/>
      <c r="DC130" s="295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5"/>
      <c r="DS130" s="295"/>
      <c r="DT130" s="292"/>
      <c r="DU130" s="295"/>
      <c r="DV130" s="295"/>
      <c r="DW130" s="295"/>
      <c r="DX130" s="295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5"/>
      <c r="EL130" s="295"/>
      <c r="EM130" s="295"/>
      <c r="EN130" s="292"/>
      <c r="EO130" s="292"/>
      <c r="EP130" s="295"/>
      <c r="EQ130" s="295"/>
      <c r="ER130" s="295"/>
      <c r="ES130" s="292"/>
      <c r="ET130" s="292"/>
      <c r="EU130" s="292"/>
      <c r="EV130" s="292"/>
      <c r="EW130" s="292"/>
      <c r="EX130" s="292"/>
      <c r="EY130" s="292"/>
      <c r="EZ130" s="292"/>
      <c r="FA130" s="292"/>
      <c r="FB130" s="292"/>
      <c r="FC130" s="292"/>
      <c r="FD130" s="292"/>
      <c r="FE130" s="292"/>
      <c r="FF130" s="292"/>
      <c r="FG130" s="292"/>
      <c r="FH130" s="295"/>
      <c r="FI130" s="295"/>
      <c r="FJ130" s="295"/>
      <c r="FK130" s="292"/>
      <c r="FL130" s="292"/>
      <c r="FM130" s="292"/>
      <c r="FN130" s="292"/>
      <c r="FO130" s="292"/>
    </row>
    <row r="131" spans="1:171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5"/>
      <c r="AK131" s="295"/>
      <c r="AL131" s="292"/>
      <c r="AM131" s="295"/>
      <c r="AN131" s="295"/>
      <c r="AO131" s="292"/>
      <c r="AP131" s="295"/>
      <c r="AQ131" s="292"/>
      <c r="AR131" s="295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5"/>
      <c r="BF131" s="295"/>
      <c r="BG131" s="295"/>
      <c r="BH131" s="295"/>
      <c r="BI131" s="295"/>
      <c r="BJ131" s="295"/>
      <c r="BK131" s="295"/>
      <c r="BL131" s="295"/>
      <c r="BM131" s="295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5"/>
      <c r="CC131" s="295"/>
      <c r="CD131" s="295"/>
      <c r="CE131" s="295"/>
      <c r="CF131" s="295"/>
      <c r="CG131" s="295"/>
      <c r="CH131" s="295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5"/>
      <c r="CX131" s="295"/>
      <c r="CY131" s="295"/>
      <c r="CZ131" s="295"/>
      <c r="DA131" s="295"/>
      <c r="DB131" s="295"/>
      <c r="DC131" s="295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5"/>
      <c r="DS131" s="295"/>
      <c r="DT131" s="292"/>
      <c r="DU131" s="295"/>
      <c r="DV131" s="295"/>
      <c r="DW131" s="295"/>
      <c r="DX131" s="295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5"/>
      <c r="EL131" s="295"/>
      <c r="EM131" s="295"/>
      <c r="EN131" s="292"/>
      <c r="EO131" s="292"/>
      <c r="EP131" s="295"/>
      <c r="EQ131" s="295"/>
      <c r="ER131" s="295"/>
      <c r="ES131" s="292"/>
      <c r="ET131" s="292"/>
      <c r="EU131" s="292"/>
      <c r="EV131" s="292"/>
      <c r="EW131" s="292"/>
      <c r="EX131" s="292"/>
      <c r="EY131" s="292"/>
      <c r="EZ131" s="292"/>
      <c r="FA131" s="292"/>
      <c r="FB131" s="292"/>
      <c r="FC131" s="292"/>
      <c r="FD131" s="292"/>
      <c r="FE131" s="292"/>
      <c r="FF131" s="292"/>
      <c r="FG131" s="292"/>
      <c r="FH131" s="295"/>
      <c r="FI131" s="295"/>
      <c r="FJ131" s="295"/>
      <c r="FK131" s="292"/>
      <c r="FL131" s="292"/>
      <c r="FM131" s="292"/>
      <c r="FN131" s="292"/>
      <c r="FO131" s="292"/>
    </row>
    <row r="132" spans="1:171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5"/>
      <c r="AK132" s="295"/>
      <c r="AL132" s="292"/>
      <c r="AM132" s="295"/>
      <c r="AN132" s="295"/>
      <c r="AO132" s="292"/>
      <c r="AP132" s="295"/>
      <c r="AQ132" s="292"/>
      <c r="AR132" s="295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5"/>
      <c r="BF132" s="295"/>
      <c r="BG132" s="295"/>
      <c r="BH132" s="295"/>
      <c r="BI132" s="295"/>
      <c r="BJ132" s="295"/>
      <c r="BK132" s="295"/>
      <c r="BL132" s="295"/>
      <c r="BM132" s="295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5"/>
      <c r="CC132" s="295"/>
      <c r="CD132" s="295"/>
      <c r="CE132" s="295"/>
      <c r="CF132" s="295"/>
      <c r="CG132" s="295"/>
      <c r="CH132" s="295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5"/>
      <c r="CX132" s="295"/>
      <c r="CY132" s="295"/>
      <c r="CZ132" s="295"/>
      <c r="DA132" s="295"/>
      <c r="DB132" s="295"/>
      <c r="DC132" s="295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5"/>
      <c r="DS132" s="295"/>
      <c r="DT132" s="292"/>
      <c r="DU132" s="295"/>
      <c r="DV132" s="295"/>
      <c r="DW132" s="295"/>
      <c r="DX132" s="295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5"/>
      <c r="EL132" s="295"/>
      <c r="EM132" s="295"/>
      <c r="EN132" s="292"/>
      <c r="EO132" s="292"/>
      <c r="EP132" s="295"/>
      <c r="EQ132" s="295"/>
      <c r="ER132" s="295"/>
      <c r="ES132" s="292"/>
      <c r="ET132" s="292"/>
      <c r="EU132" s="292"/>
      <c r="EV132" s="292"/>
      <c r="EW132" s="292"/>
      <c r="EX132" s="292"/>
      <c r="EY132" s="292"/>
      <c r="EZ132" s="292"/>
      <c r="FA132" s="292"/>
      <c r="FB132" s="292"/>
      <c r="FC132" s="292"/>
      <c r="FD132" s="292"/>
      <c r="FE132" s="292"/>
      <c r="FF132" s="292"/>
      <c r="FG132" s="292"/>
      <c r="FH132" s="295"/>
      <c r="FI132" s="295"/>
      <c r="FJ132" s="295"/>
      <c r="FK132" s="292"/>
      <c r="FL132" s="292"/>
      <c r="FM132" s="292"/>
      <c r="FN132" s="292"/>
      <c r="FO132" s="292"/>
    </row>
    <row r="133" spans="1:171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5"/>
      <c r="AK133" s="295"/>
      <c r="AL133" s="292"/>
      <c r="AM133" s="295"/>
      <c r="AN133" s="295"/>
      <c r="AO133" s="292"/>
      <c r="AP133" s="295"/>
      <c r="AQ133" s="292"/>
      <c r="AR133" s="295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5"/>
      <c r="BF133" s="295"/>
      <c r="BG133" s="295"/>
      <c r="BH133" s="295"/>
      <c r="BI133" s="295"/>
      <c r="BJ133" s="295"/>
      <c r="BK133" s="295"/>
      <c r="BL133" s="295"/>
      <c r="BM133" s="295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5"/>
      <c r="CC133" s="295"/>
      <c r="CD133" s="295"/>
      <c r="CE133" s="295"/>
      <c r="CF133" s="295"/>
      <c r="CG133" s="295"/>
      <c r="CH133" s="295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5"/>
      <c r="CX133" s="295"/>
      <c r="CY133" s="295"/>
      <c r="CZ133" s="295"/>
      <c r="DA133" s="295"/>
      <c r="DB133" s="295"/>
      <c r="DC133" s="295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5"/>
      <c r="DS133" s="295"/>
      <c r="DT133" s="292"/>
      <c r="DU133" s="295"/>
      <c r="DV133" s="295"/>
      <c r="DW133" s="295"/>
      <c r="DX133" s="295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5"/>
      <c r="EL133" s="295"/>
      <c r="EM133" s="295"/>
      <c r="EN133" s="292"/>
      <c r="EO133" s="292"/>
      <c r="EP133" s="295"/>
      <c r="EQ133" s="295"/>
      <c r="ER133" s="295"/>
      <c r="ES133" s="292"/>
      <c r="ET133" s="292"/>
      <c r="EU133" s="292"/>
      <c r="EV133" s="292"/>
      <c r="EW133" s="292"/>
      <c r="EX133" s="292"/>
      <c r="EY133" s="292"/>
      <c r="EZ133" s="292"/>
      <c r="FA133" s="292"/>
      <c r="FB133" s="292"/>
      <c r="FC133" s="292"/>
      <c r="FD133" s="292"/>
      <c r="FE133" s="292"/>
      <c r="FF133" s="292"/>
      <c r="FG133" s="292"/>
      <c r="FH133" s="295"/>
      <c r="FI133" s="295"/>
      <c r="FJ133" s="295"/>
      <c r="FK133" s="292"/>
      <c r="FL133" s="292"/>
      <c r="FM133" s="292"/>
      <c r="FN133" s="292"/>
      <c r="FO133" s="292"/>
    </row>
    <row r="134" spans="1:171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5"/>
      <c r="AK134" s="295"/>
      <c r="AL134" s="292"/>
      <c r="AM134" s="295"/>
      <c r="AN134" s="295"/>
      <c r="AO134" s="292"/>
      <c r="AP134" s="295"/>
      <c r="AQ134" s="292"/>
      <c r="AR134" s="295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5"/>
      <c r="BF134" s="295"/>
      <c r="BG134" s="295"/>
      <c r="BH134" s="295"/>
      <c r="BI134" s="295"/>
      <c r="BJ134" s="295"/>
      <c r="BK134" s="295"/>
      <c r="BL134" s="295"/>
      <c r="BM134" s="295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5"/>
      <c r="CC134" s="295"/>
      <c r="CD134" s="295"/>
      <c r="CE134" s="295"/>
      <c r="CF134" s="295"/>
      <c r="CG134" s="295"/>
      <c r="CH134" s="295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5"/>
      <c r="CX134" s="295"/>
      <c r="CY134" s="295"/>
      <c r="CZ134" s="295"/>
      <c r="DA134" s="295"/>
      <c r="DB134" s="295"/>
      <c r="DC134" s="295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5"/>
      <c r="DS134" s="295"/>
      <c r="DT134" s="292"/>
      <c r="DU134" s="295"/>
      <c r="DV134" s="295"/>
      <c r="DW134" s="295"/>
      <c r="DX134" s="295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5"/>
      <c r="EL134" s="295"/>
      <c r="EM134" s="295"/>
      <c r="EN134" s="292"/>
      <c r="EO134" s="292"/>
      <c r="EP134" s="295"/>
      <c r="EQ134" s="295"/>
      <c r="ER134" s="295"/>
      <c r="ES134" s="292"/>
      <c r="ET134" s="292"/>
      <c r="EU134" s="292"/>
      <c r="EV134" s="292"/>
      <c r="EW134" s="292"/>
      <c r="EX134" s="292"/>
      <c r="EY134" s="292"/>
      <c r="EZ134" s="292"/>
      <c r="FA134" s="292"/>
      <c r="FB134" s="292"/>
      <c r="FC134" s="292"/>
      <c r="FD134" s="292"/>
      <c r="FE134" s="292"/>
      <c r="FF134" s="292"/>
      <c r="FG134" s="292"/>
      <c r="FH134" s="295"/>
      <c r="FI134" s="295"/>
      <c r="FJ134" s="295"/>
      <c r="FK134" s="292"/>
      <c r="FL134" s="292"/>
      <c r="FM134" s="292"/>
      <c r="FN134" s="292"/>
      <c r="FO134" s="292"/>
    </row>
    <row r="135" spans="1:171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5"/>
      <c r="AK135" s="295"/>
      <c r="AL135" s="292"/>
      <c r="AM135" s="295"/>
      <c r="AN135" s="295"/>
      <c r="AO135" s="292"/>
      <c r="AP135" s="295"/>
      <c r="AQ135" s="292"/>
      <c r="AR135" s="295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5"/>
      <c r="BF135" s="295"/>
      <c r="BG135" s="295"/>
      <c r="BH135" s="295"/>
      <c r="BI135" s="295"/>
      <c r="BJ135" s="295"/>
      <c r="BK135" s="295"/>
      <c r="BL135" s="295"/>
      <c r="BM135" s="295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5"/>
      <c r="CC135" s="295"/>
      <c r="CD135" s="295"/>
      <c r="CE135" s="295"/>
      <c r="CF135" s="295"/>
      <c r="CG135" s="295"/>
      <c r="CH135" s="295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5"/>
      <c r="CX135" s="295"/>
      <c r="CY135" s="295"/>
      <c r="CZ135" s="295"/>
      <c r="DA135" s="295"/>
      <c r="DB135" s="295"/>
      <c r="DC135" s="295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5"/>
      <c r="DS135" s="295"/>
      <c r="DT135" s="292"/>
      <c r="DU135" s="295"/>
      <c r="DV135" s="295"/>
      <c r="DW135" s="295"/>
      <c r="DX135" s="295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5"/>
      <c r="EL135" s="295"/>
      <c r="EM135" s="295"/>
      <c r="EN135" s="292"/>
      <c r="EO135" s="292"/>
      <c r="EP135" s="295"/>
      <c r="EQ135" s="295"/>
      <c r="ER135" s="295"/>
      <c r="ES135" s="292"/>
      <c r="ET135" s="292"/>
      <c r="EU135" s="292"/>
      <c r="EV135" s="292"/>
      <c r="EW135" s="292"/>
      <c r="EX135" s="292"/>
      <c r="EY135" s="292"/>
      <c r="EZ135" s="292"/>
      <c r="FA135" s="292"/>
      <c r="FB135" s="292"/>
      <c r="FC135" s="292"/>
      <c r="FD135" s="292"/>
      <c r="FE135" s="292"/>
      <c r="FF135" s="292"/>
      <c r="FG135" s="292"/>
      <c r="FH135" s="295"/>
      <c r="FI135" s="295"/>
      <c r="FJ135" s="295"/>
      <c r="FK135" s="292"/>
      <c r="FL135" s="292"/>
      <c r="FM135" s="292"/>
      <c r="FN135" s="292"/>
      <c r="FO135" s="292"/>
    </row>
    <row r="136" spans="1:171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5"/>
      <c r="AK136" s="295"/>
      <c r="AL136" s="292"/>
      <c r="AM136" s="295"/>
      <c r="AN136" s="295"/>
      <c r="AO136" s="292"/>
      <c r="AP136" s="295"/>
      <c r="AQ136" s="292"/>
      <c r="AR136" s="295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5"/>
      <c r="BF136" s="295"/>
      <c r="BG136" s="295"/>
      <c r="BH136" s="295"/>
      <c r="BI136" s="295"/>
      <c r="BJ136" s="295"/>
      <c r="BK136" s="295"/>
      <c r="BL136" s="295"/>
      <c r="BM136" s="295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5"/>
      <c r="CC136" s="295"/>
      <c r="CD136" s="295"/>
      <c r="CE136" s="295"/>
      <c r="CF136" s="295"/>
      <c r="CG136" s="295"/>
      <c r="CH136" s="295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5"/>
      <c r="CX136" s="295"/>
      <c r="CY136" s="295"/>
      <c r="CZ136" s="295"/>
      <c r="DA136" s="295"/>
      <c r="DB136" s="295"/>
      <c r="DC136" s="295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5"/>
      <c r="DS136" s="295"/>
      <c r="DT136" s="292"/>
      <c r="DU136" s="295"/>
      <c r="DV136" s="295"/>
      <c r="DW136" s="295"/>
      <c r="DX136" s="295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5"/>
      <c r="EL136" s="295"/>
      <c r="EM136" s="295"/>
      <c r="EN136" s="292"/>
      <c r="EO136" s="292"/>
      <c r="EP136" s="295"/>
      <c r="EQ136" s="295"/>
      <c r="ER136" s="295"/>
      <c r="ES136" s="292"/>
      <c r="ET136" s="292"/>
      <c r="EU136" s="292"/>
      <c r="EV136" s="292"/>
      <c r="EW136" s="292"/>
      <c r="EX136" s="292"/>
      <c r="EY136" s="292"/>
      <c r="EZ136" s="292"/>
      <c r="FA136" s="292"/>
      <c r="FB136" s="292"/>
      <c r="FC136" s="292"/>
      <c r="FD136" s="292"/>
      <c r="FE136" s="292"/>
      <c r="FF136" s="292"/>
      <c r="FG136" s="292"/>
      <c r="FH136" s="295"/>
      <c r="FI136" s="295"/>
      <c r="FJ136" s="295"/>
      <c r="FK136" s="292"/>
      <c r="FL136" s="292"/>
      <c r="FM136" s="292"/>
      <c r="FN136" s="292"/>
      <c r="FO136" s="292"/>
    </row>
    <row r="137" spans="1:171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5"/>
      <c r="AK137" s="295"/>
      <c r="AL137" s="292"/>
      <c r="AM137" s="295"/>
      <c r="AN137" s="295"/>
      <c r="AO137" s="292"/>
      <c r="AP137" s="295"/>
      <c r="AQ137" s="292"/>
      <c r="AR137" s="295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5"/>
      <c r="BF137" s="295"/>
      <c r="BG137" s="295"/>
      <c r="BH137" s="295"/>
      <c r="BI137" s="295"/>
      <c r="BJ137" s="295"/>
      <c r="BK137" s="295"/>
      <c r="BL137" s="295"/>
      <c r="BM137" s="295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5"/>
      <c r="CC137" s="295"/>
      <c r="CD137" s="295"/>
      <c r="CE137" s="295"/>
      <c r="CF137" s="295"/>
      <c r="CG137" s="295"/>
      <c r="CH137" s="295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5"/>
      <c r="CX137" s="295"/>
      <c r="CY137" s="295"/>
      <c r="CZ137" s="295"/>
      <c r="DA137" s="295"/>
      <c r="DB137" s="295"/>
      <c r="DC137" s="295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5"/>
      <c r="DS137" s="295"/>
      <c r="DT137" s="292"/>
      <c r="DU137" s="295"/>
      <c r="DV137" s="295"/>
      <c r="DW137" s="295"/>
      <c r="DX137" s="295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5"/>
      <c r="EL137" s="295"/>
      <c r="EM137" s="295"/>
      <c r="EN137" s="292"/>
      <c r="EO137" s="292"/>
      <c r="EP137" s="295"/>
      <c r="EQ137" s="295"/>
      <c r="ER137" s="295"/>
      <c r="ES137" s="292"/>
      <c r="ET137" s="292"/>
      <c r="EU137" s="292"/>
      <c r="EV137" s="292"/>
      <c r="EW137" s="292"/>
      <c r="EX137" s="292"/>
      <c r="EY137" s="292"/>
      <c r="EZ137" s="292"/>
      <c r="FA137" s="292"/>
      <c r="FB137" s="292"/>
      <c r="FC137" s="292"/>
      <c r="FD137" s="292"/>
      <c r="FE137" s="292"/>
      <c r="FF137" s="292"/>
      <c r="FG137" s="292"/>
      <c r="FH137" s="295"/>
      <c r="FI137" s="295"/>
      <c r="FJ137" s="295"/>
      <c r="FK137" s="292"/>
      <c r="FL137" s="292"/>
      <c r="FM137" s="292"/>
      <c r="FN137" s="292"/>
      <c r="FO137" s="292"/>
    </row>
    <row r="138" spans="1:171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5"/>
      <c r="AK138" s="295"/>
      <c r="AL138" s="292"/>
      <c r="AM138" s="295"/>
      <c r="AN138" s="295"/>
      <c r="AO138" s="292"/>
      <c r="AP138" s="295"/>
      <c r="AQ138" s="292"/>
      <c r="AR138" s="295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5"/>
      <c r="BF138" s="295"/>
      <c r="BG138" s="295"/>
      <c r="BH138" s="295"/>
      <c r="BI138" s="295"/>
      <c r="BJ138" s="295"/>
      <c r="BK138" s="295"/>
      <c r="BL138" s="295"/>
      <c r="BM138" s="295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5"/>
      <c r="CC138" s="295"/>
      <c r="CD138" s="295"/>
      <c r="CE138" s="295"/>
      <c r="CF138" s="295"/>
      <c r="CG138" s="295"/>
      <c r="CH138" s="295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5"/>
      <c r="CX138" s="295"/>
      <c r="CY138" s="295"/>
      <c r="CZ138" s="295"/>
      <c r="DA138" s="295"/>
      <c r="DB138" s="295"/>
      <c r="DC138" s="295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5"/>
      <c r="DS138" s="295"/>
      <c r="DT138" s="292"/>
      <c r="DU138" s="295"/>
      <c r="DV138" s="295"/>
      <c r="DW138" s="295"/>
      <c r="DX138" s="295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5"/>
      <c r="EL138" s="295"/>
      <c r="EM138" s="295"/>
      <c r="EN138" s="292"/>
      <c r="EO138" s="292"/>
      <c r="EP138" s="295"/>
      <c r="EQ138" s="295"/>
      <c r="ER138" s="295"/>
      <c r="ES138" s="292"/>
      <c r="ET138" s="292"/>
      <c r="EU138" s="292"/>
      <c r="EV138" s="292"/>
      <c r="EW138" s="292"/>
      <c r="EX138" s="292"/>
      <c r="EY138" s="292"/>
      <c r="EZ138" s="292"/>
      <c r="FA138" s="292"/>
      <c r="FB138" s="292"/>
      <c r="FC138" s="292"/>
      <c r="FD138" s="292"/>
      <c r="FE138" s="292"/>
      <c r="FF138" s="292"/>
      <c r="FG138" s="292"/>
      <c r="FH138" s="295"/>
      <c r="FI138" s="295"/>
      <c r="FJ138" s="295"/>
      <c r="FK138" s="292"/>
      <c r="FL138" s="292"/>
      <c r="FM138" s="292"/>
      <c r="FN138" s="292"/>
      <c r="FO138" s="292"/>
    </row>
    <row r="139" spans="1:171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5"/>
      <c r="AK139" s="295"/>
      <c r="AL139" s="292"/>
      <c r="AM139" s="295"/>
      <c r="AN139" s="295"/>
      <c r="AO139" s="292"/>
      <c r="AP139" s="295"/>
      <c r="AQ139" s="292"/>
      <c r="AR139" s="295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5"/>
      <c r="BF139" s="295"/>
      <c r="BG139" s="295"/>
      <c r="BH139" s="295"/>
      <c r="BI139" s="295"/>
      <c r="BJ139" s="295"/>
      <c r="BK139" s="295"/>
      <c r="BL139" s="295"/>
      <c r="BM139" s="295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5"/>
      <c r="CC139" s="295"/>
      <c r="CD139" s="295"/>
      <c r="CE139" s="295"/>
      <c r="CF139" s="295"/>
      <c r="CG139" s="295"/>
      <c r="CH139" s="295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5"/>
      <c r="CX139" s="295"/>
      <c r="CY139" s="295"/>
      <c r="CZ139" s="295"/>
      <c r="DA139" s="295"/>
      <c r="DB139" s="295"/>
      <c r="DC139" s="295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5"/>
      <c r="DS139" s="295"/>
      <c r="DT139" s="292"/>
      <c r="DU139" s="295"/>
      <c r="DV139" s="295"/>
      <c r="DW139" s="295"/>
      <c r="DX139" s="295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5"/>
      <c r="EL139" s="295"/>
      <c r="EM139" s="295"/>
      <c r="EN139" s="292"/>
      <c r="EO139" s="292"/>
      <c r="EP139" s="295"/>
      <c r="EQ139" s="295"/>
      <c r="ER139" s="295"/>
      <c r="ES139" s="292"/>
      <c r="ET139" s="292"/>
      <c r="EU139" s="292"/>
      <c r="EV139" s="292"/>
      <c r="EW139" s="292"/>
      <c r="EX139" s="292"/>
      <c r="EY139" s="292"/>
      <c r="EZ139" s="292"/>
      <c r="FA139" s="292"/>
      <c r="FB139" s="292"/>
      <c r="FC139" s="292"/>
      <c r="FD139" s="292"/>
      <c r="FE139" s="292"/>
      <c r="FF139" s="292"/>
      <c r="FG139" s="292"/>
      <c r="FH139" s="295"/>
      <c r="FI139" s="295"/>
      <c r="FJ139" s="295"/>
      <c r="FK139" s="292"/>
      <c r="FL139" s="292"/>
      <c r="FM139" s="292"/>
      <c r="FN139" s="292"/>
      <c r="FO139" s="292"/>
    </row>
    <row r="140" spans="1:171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5"/>
      <c r="AK140" s="295"/>
      <c r="AL140" s="292"/>
      <c r="AM140" s="295"/>
      <c r="AN140" s="295"/>
      <c r="AO140" s="292"/>
      <c r="AP140" s="295"/>
      <c r="AQ140" s="292"/>
      <c r="AR140" s="295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5"/>
      <c r="BF140" s="295"/>
      <c r="BG140" s="295"/>
      <c r="BH140" s="295"/>
      <c r="BI140" s="295"/>
      <c r="BJ140" s="295"/>
      <c r="BK140" s="295"/>
      <c r="BL140" s="295"/>
      <c r="BM140" s="295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5"/>
      <c r="CC140" s="295"/>
      <c r="CD140" s="295"/>
      <c r="CE140" s="295"/>
      <c r="CF140" s="295"/>
      <c r="CG140" s="295"/>
      <c r="CH140" s="295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5"/>
      <c r="CX140" s="295"/>
      <c r="CY140" s="295"/>
      <c r="CZ140" s="295"/>
      <c r="DA140" s="295"/>
      <c r="DB140" s="295"/>
      <c r="DC140" s="295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5"/>
      <c r="DS140" s="295"/>
      <c r="DT140" s="292"/>
      <c r="DU140" s="295"/>
      <c r="DV140" s="295"/>
      <c r="DW140" s="295"/>
      <c r="DX140" s="295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5"/>
      <c r="EL140" s="295"/>
      <c r="EM140" s="295"/>
      <c r="EN140" s="292"/>
      <c r="EO140" s="292"/>
      <c r="EP140" s="295"/>
      <c r="EQ140" s="295"/>
      <c r="ER140" s="295"/>
      <c r="ES140" s="292"/>
      <c r="ET140" s="292"/>
      <c r="EU140" s="292"/>
      <c r="EV140" s="292"/>
      <c r="EW140" s="292"/>
      <c r="EX140" s="292"/>
      <c r="EY140" s="292"/>
      <c r="EZ140" s="292"/>
      <c r="FA140" s="292"/>
      <c r="FB140" s="292"/>
      <c r="FC140" s="292"/>
      <c r="FD140" s="292"/>
      <c r="FE140" s="292"/>
      <c r="FF140" s="292"/>
      <c r="FG140" s="292"/>
      <c r="FH140" s="295"/>
      <c r="FI140" s="295"/>
      <c r="FJ140" s="295"/>
      <c r="FK140" s="292"/>
      <c r="FL140" s="292"/>
      <c r="FM140" s="292"/>
      <c r="FN140" s="292"/>
      <c r="FO140" s="292"/>
    </row>
    <row r="141" spans="1:171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5"/>
      <c r="AK141" s="295"/>
      <c r="AL141" s="292"/>
      <c r="AM141" s="295"/>
      <c r="AN141" s="295"/>
      <c r="AO141" s="292"/>
      <c r="AP141" s="295"/>
      <c r="AQ141" s="292"/>
      <c r="AR141" s="295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5"/>
      <c r="BF141" s="295"/>
      <c r="BG141" s="295"/>
      <c r="BH141" s="295"/>
      <c r="BI141" s="295"/>
      <c r="BJ141" s="295"/>
      <c r="BK141" s="295"/>
      <c r="BL141" s="295"/>
      <c r="BM141" s="295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5"/>
      <c r="CC141" s="295"/>
      <c r="CD141" s="295"/>
      <c r="CE141" s="295"/>
      <c r="CF141" s="295"/>
      <c r="CG141" s="295"/>
      <c r="CH141" s="295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5"/>
      <c r="CX141" s="295"/>
      <c r="CY141" s="295"/>
      <c r="CZ141" s="295"/>
      <c r="DA141" s="295"/>
      <c r="DB141" s="295"/>
      <c r="DC141" s="295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5"/>
      <c r="DS141" s="295"/>
      <c r="DT141" s="292"/>
      <c r="DU141" s="295"/>
      <c r="DV141" s="295"/>
      <c r="DW141" s="295"/>
      <c r="DX141" s="295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5"/>
      <c r="EL141" s="295"/>
      <c r="EM141" s="295"/>
      <c r="EN141" s="292"/>
      <c r="EO141" s="292"/>
      <c r="EP141" s="295"/>
      <c r="EQ141" s="295"/>
      <c r="ER141" s="295"/>
      <c r="ES141" s="292"/>
      <c r="ET141" s="292"/>
      <c r="EU141" s="292"/>
      <c r="EV141" s="292"/>
      <c r="EW141" s="292"/>
      <c r="EX141" s="292"/>
      <c r="EY141" s="292"/>
      <c r="EZ141" s="292"/>
      <c r="FA141" s="292"/>
      <c r="FB141" s="292"/>
      <c r="FC141" s="292"/>
      <c r="FD141" s="292"/>
      <c r="FE141" s="292"/>
      <c r="FF141" s="292"/>
      <c r="FG141" s="292"/>
      <c r="FH141" s="295"/>
      <c r="FI141" s="295"/>
      <c r="FJ141" s="295"/>
      <c r="FK141" s="292"/>
      <c r="FL141" s="292"/>
      <c r="FM141" s="292"/>
      <c r="FN141" s="292"/>
      <c r="FO141" s="292"/>
    </row>
    <row r="142" spans="1:171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5"/>
      <c r="AK142" s="295"/>
      <c r="AL142" s="292"/>
      <c r="AM142" s="295"/>
      <c r="AN142" s="295"/>
      <c r="AO142" s="292"/>
      <c r="AP142" s="295"/>
      <c r="AQ142" s="292"/>
      <c r="AR142" s="295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5"/>
      <c r="BF142" s="295"/>
      <c r="BG142" s="295"/>
      <c r="BH142" s="295"/>
      <c r="BI142" s="295"/>
      <c r="BJ142" s="295"/>
      <c r="BK142" s="295"/>
      <c r="BL142" s="295"/>
      <c r="BM142" s="295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5"/>
      <c r="CC142" s="295"/>
      <c r="CD142" s="295"/>
      <c r="CE142" s="295"/>
      <c r="CF142" s="295"/>
      <c r="CG142" s="295"/>
      <c r="CH142" s="295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5"/>
      <c r="CX142" s="295"/>
      <c r="CY142" s="295"/>
      <c r="CZ142" s="295"/>
      <c r="DA142" s="295"/>
      <c r="DB142" s="295"/>
      <c r="DC142" s="295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5"/>
      <c r="DS142" s="295"/>
      <c r="DT142" s="292"/>
      <c r="DU142" s="295"/>
      <c r="DV142" s="295"/>
      <c r="DW142" s="295"/>
      <c r="DX142" s="295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5"/>
      <c r="EL142" s="295"/>
      <c r="EM142" s="295"/>
      <c r="EN142" s="292"/>
      <c r="EO142" s="292"/>
      <c r="EP142" s="295"/>
      <c r="EQ142" s="295"/>
      <c r="ER142" s="295"/>
      <c r="ES142" s="292"/>
      <c r="ET142" s="292"/>
      <c r="EU142" s="292"/>
      <c r="EV142" s="292"/>
      <c r="EW142" s="292"/>
      <c r="EX142" s="292"/>
      <c r="EY142" s="292"/>
      <c r="EZ142" s="292"/>
      <c r="FA142" s="292"/>
      <c r="FB142" s="292"/>
      <c r="FC142" s="292"/>
      <c r="FD142" s="292"/>
      <c r="FE142" s="292"/>
      <c r="FF142" s="292"/>
      <c r="FG142" s="292"/>
      <c r="FH142" s="295"/>
      <c r="FI142" s="295"/>
      <c r="FJ142" s="295"/>
      <c r="FK142" s="292"/>
      <c r="FL142" s="292"/>
      <c r="FM142" s="292"/>
      <c r="FN142" s="292"/>
      <c r="FO142" s="292"/>
    </row>
    <row r="143" spans="1:171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5"/>
      <c r="AK143" s="295"/>
      <c r="AL143" s="292"/>
      <c r="AM143" s="295"/>
      <c r="AN143" s="295"/>
      <c r="AO143" s="292"/>
      <c r="AP143" s="295"/>
      <c r="AQ143" s="292"/>
      <c r="AR143" s="295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5"/>
      <c r="BF143" s="295"/>
      <c r="BG143" s="295"/>
      <c r="BH143" s="295"/>
      <c r="BI143" s="295"/>
      <c r="BJ143" s="295"/>
      <c r="BK143" s="295"/>
      <c r="BL143" s="295"/>
      <c r="BM143" s="295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5"/>
      <c r="CC143" s="295"/>
      <c r="CD143" s="295"/>
      <c r="CE143" s="295"/>
      <c r="CF143" s="295"/>
      <c r="CG143" s="295"/>
      <c r="CH143" s="295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5"/>
      <c r="CX143" s="295"/>
      <c r="CY143" s="295"/>
      <c r="CZ143" s="295"/>
      <c r="DA143" s="295"/>
      <c r="DB143" s="295"/>
      <c r="DC143" s="295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5"/>
      <c r="DS143" s="295"/>
      <c r="DT143" s="292"/>
      <c r="DU143" s="295"/>
      <c r="DV143" s="295"/>
      <c r="DW143" s="295"/>
      <c r="DX143" s="295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5"/>
      <c r="EL143" s="295"/>
      <c r="EM143" s="295"/>
      <c r="EN143" s="292"/>
      <c r="EO143" s="292"/>
      <c r="EP143" s="295"/>
      <c r="EQ143" s="295"/>
      <c r="ER143" s="295"/>
      <c r="ES143" s="292"/>
      <c r="ET143" s="292"/>
      <c r="EU143" s="292"/>
      <c r="EV143" s="292"/>
      <c r="EW143" s="292"/>
      <c r="EX143" s="292"/>
      <c r="EY143" s="292"/>
      <c r="EZ143" s="292"/>
      <c r="FA143" s="292"/>
      <c r="FB143" s="292"/>
      <c r="FC143" s="292"/>
      <c r="FD143" s="292"/>
      <c r="FE143" s="292"/>
      <c r="FF143" s="292"/>
      <c r="FG143" s="292"/>
      <c r="FH143" s="295"/>
      <c r="FI143" s="295"/>
      <c r="FJ143" s="295"/>
      <c r="FK143" s="292"/>
      <c r="FL143" s="292"/>
      <c r="FM143" s="292"/>
      <c r="FN143" s="292"/>
      <c r="FO143" s="292"/>
    </row>
    <row r="144" spans="1:171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5"/>
      <c r="AK144" s="295"/>
      <c r="AL144" s="292"/>
      <c r="AM144" s="295"/>
      <c r="AN144" s="295"/>
      <c r="AO144" s="292"/>
      <c r="AP144" s="295"/>
      <c r="AQ144" s="292"/>
      <c r="AR144" s="295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5"/>
      <c r="BF144" s="295"/>
      <c r="BG144" s="295"/>
      <c r="BH144" s="295"/>
      <c r="BI144" s="295"/>
      <c r="BJ144" s="295"/>
      <c r="BK144" s="295"/>
      <c r="BL144" s="295"/>
      <c r="BM144" s="295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5"/>
      <c r="CC144" s="295"/>
      <c r="CD144" s="295"/>
      <c r="CE144" s="295"/>
      <c r="CF144" s="295"/>
      <c r="CG144" s="295"/>
      <c r="CH144" s="295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5"/>
      <c r="CX144" s="295"/>
      <c r="CY144" s="295"/>
      <c r="CZ144" s="295"/>
      <c r="DA144" s="295"/>
      <c r="DB144" s="295"/>
      <c r="DC144" s="295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5"/>
      <c r="DS144" s="295"/>
      <c r="DT144" s="292"/>
      <c r="DU144" s="295"/>
      <c r="DV144" s="295"/>
      <c r="DW144" s="295"/>
      <c r="DX144" s="295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5"/>
      <c r="EL144" s="295"/>
      <c r="EM144" s="295"/>
      <c r="EN144" s="292"/>
      <c r="EO144" s="292"/>
      <c r="EP144" s="295"/>
      <c r="EQ144" s="295"/>
      <c r="ER144" s="295"/>
      <c r="ES144" s="292"/>
      <c r="ET144" s="292"/>
      <c r="EU144" s="292"/>
      <c r="EV144" s="292"/>
      <c r="EW144" s="292"/>
      <c r="EX144" s="292"/>
      <c r="EY144" s="292"/>
      <c r="EZ144" s="292"/>
      <c r="FA144" s="292"/>
      <c r="FB144" s="292"/>
      <c r="FC144" s="292"/>
      <c r="FD144" s="292"/>
      <c r="FE144" s="292"/>
      <c r="FF144" s="292"/>
      <c r="FG144" s="292"/>
      <c r="FH144" s="295"/>
      <c r="FI144" s="295"/>
      <c r="FJ144" s="295"/>
      <c r="FK144" s="292"/>
      <c r="FL144" s="292"/>
      <c r="FM144" s="292"/>
      <c r="FN144" s="292"/>
      <c r="FO144" s="292"/>
    </row>
    <row r="145" spans="1:171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5"/>
      <c r="AK145" s="295"/>
      <c r="AL145" s="292"/>
      <c r="AM145" s="295"/>
      <c r="AN145" s="295"/>
      <c r="AO145" s="292"/>
      <c r="AP145" s="295"/>
      <c r="AQ145" s="292"/>
      <c r="AR145" s="295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5"/>
      <c r="BF145" s="295"/>
      <c r="BG145" s="295"/>
      <c r="BH145" s="295"/>
      <c r="BI145" s="295"/>
      <c r="BJ145" s="295"/>
      <c r="BK145" s="295"/>
      <c r="BL145" s="295"/>
      <c r="BM145" s="295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5"/>
      <c r="CC145" s="295"/>
      <c r="CD145" s="295"/>
      <c r="CE145" s="295"/>
      <c r="CF145" s="295"/>
      <c r="CG145" s="295"/>
      <c r="CH145" s="295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5"/>
      <c r="CX145" s="295"/>
      <c r="CY145" s="295"/>
      <c r="CZ145" s="295"/>
      <c r="DA145" s="295"/>
      <c r="DB145" s="295"/>
      <c r="DC145" s="295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5"/>
      <c r="DS145" s="295"/>
      <c r="DT145" s="292"/>
      <c r="DU145" s="295"/>
      <c r="DV145" s="295"/>
      <c r="DW145" s="295"/>
      <c r="DX145" s="295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5"/>
      <c r="EL145" s="295"/>
      <c r="EM145" s="295"/>
      <c r="EN145" s="292"/>
      <c r="EO145" s="292"/>
      <c r="EP145" s="295"/>
      <c r="EQ145" s="295"/>
      <c r="ER145" s="295"/>
      <c r="ES145" s="292"/>
      <c r="ET145" s="292"/>
      <c r="EU145" s="292"/>
      <c r="EV145" s="292"/>
      <c r="EW145" s="292"/>
      <c r="EX145" s="292"/>
      <c r="EY145" s="292"/>
      <c r="EZ145" s="292"/>
      <c r="FA145" s="292"/>
      <c r="FB145" s="292"/>
      <c r="FC145" s="292"/>
      <c r="FD145" s="292"/>
      <c r="FE145" s="292"/>
      <c r="FF145" s="292"/>
      <c r="FG145" s="292"/>
      <c r="FH145" s="295"/>
      <c r="FI145" s="295"/>
      <c r="FJ145" s="295"/>
      <c r="FK145" s="292"/>
      <c r="FL145" s="292"/>
      <c r="FM145" s="292"/>
      <c r="FN145" s="292"/>
      <c r="FO145" s="292"/>
    </row>
    <row r="146" spans="1:171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5"/>
      <c r="AK146" s="295"/>
      <c r="AL146" s="292"/>
      <c r="AM146" s="295"/>
      <c r="AN146" s="295"/>
      <c r="AO146" s="292"/>
      <c r="AP146" s="295"/>
      <c r="AQ146" s="292"/>
      <c r="AR146" s="295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5"/>
      <c r="BF146" s="295"/>
      <c r="BG146" s="295"/>
      <c r="BH146" s="295"/>
      <c r="BI146" s="295"/>
      <c r="BJ146" s="295"/>
      <c r="BK146" s="295"/>
      <c r="BL146" s="295"/>
      <c r="BM146" s="295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5"/>
      <c r="CC146" s="295"/>
      <c r="CD146" s="295"/>
      <c r="CE146" s="295"/>
      <c r="CF146" s="295"/>
      <c r="CG146" s="295"/>
      <c r="CH146" s="295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5"/>
      <c r="CX146" s="295"/>
      <c r="CY146" s="295"/>
      <c r="CZ146" s="295"/>
      <c r="DA146" s="295"/>
      <c r="DB146" s="295"/>
      <c r="DC146" s="295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5"/>
      <c r="DS146" s="295"/>
      <c r="DT146" s="292"/>
      <c r="DU146" s="295"/>
      <c r="DV146" s="295"/>
      <c r="DW146" s="295"/>
      <c r="DX146" s="295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5"/>
      <c r="EL146" s="295"/>
      <c r="EM146" s="295"/>
      <c r="EN146" s="292"/>
      <c r="EO146" s="292"/>
      <c r="EP146" s="295"/>
      <c r="EQ146" s="295"/>
      <c r="ER146" s="295"/>
      <c r="ES146" s="292"/>
      <c r="ET146" s="292"/>
      <c r="EU146" s="292"/>
      <c r="EV146" s="292"/>
      <c r="EW146" s="292"/>
      <c r="EX146" s="292"/>
      <c r="EY146" s="292"/>
      <c r="EZ146" s="292"/>
      <c r="FA146" s="292"/>
      <c r="FB146" s="292"/>
      <c r="FC146" s="292"/>
      <c r="FD146" s="292"/>
      <c r="FE146" s="292"/>
      <c r="FF146" s="292"/>
      <c r="FG146" s="292"/>
      <c r="FH146" s="295"/>
      <c r="FI146" s="295"/>
      <c r="FJ146" s="295"/>
      <c r="FK146" s="292"/>
      <c r="FL146" s="292"/>
      <c r="FM146" s="292"/>
      <c r="FN146" s="292"/>
      <c r="FO146" s="292"/>
    </row>
    <row r="147" spans="1:171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5"/>
      <c r="AK147" s="295"/>
      <c r="AL147" s="292"/>
      <c r="AM147" s="295"/>
      <c r="AN147" s="295"/>
      <c r="AO147" s="292"/>
      <c r="AP147" s="295"/>
      <c r="AQ147" s="292"/>
      <c r="AR147" s="295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5"/>
      <c r="BF147" s="295"/>
      <c r="BG147" s="295"/>
      <c r="BH147" s="295"/>
      <c r="BI147" s="295"/>
      <c r="BJ147" s="295"/>
      <c r="BK147" s="295"/>
      <c r="BL147" s="295"/>
      <c r="BM147" s="295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5"/>
      <c r="CC147" s="295"/>
      <c r="CD147" s="295"/>
      <c r="CE147" s="295"/>
      <c r="CF147" s="295"/>
      <c r="CG147" s="295"/>
      <c r="CH147" s="295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5"/>
      <c r="CX147" s="295"/>
      <c r="CY147" s="295"/>
      <c r="CZ147" s="295"/>
      <c r="DA147" s="295"/>
      <c r="DB147" s="295"/>
      <c r="DC147" s="295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5"/>
      <c r="DS147" s="295"/>
      <c r="DT147" s="292"/>
      <c r="DU147" s="295"/>
      <c r="DV147" s="295"/>
      <c r="DW147" s="295"/>
      <c r="DX147" s="295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5"/>
      <c r="EL147" s="295"/>
      <c r="EM147" s="295"/>
      <c r="EN147" s="292"/>
      <c r="EO147" s="292"/>
      <c r="EP147" s="295"/>
      <c r="EQ147" s="295"/>
      <c r="ER147" s="295"/>
      <c r="ES147" s="292"/>
      <c r="ET147" s="292"/>
      <c r="EU147" s="292"/>
      <c r="EV147" s="292"/>
      <c r="EW147" s="292"/>
      <c r="EX147" s="292"/>
      <c r="EY147" s="292"/>
      <c r="EZ147" s="292"/>
      <c r="FA147" s="292"/>
      <c r="FB147" s="292"/>
      <c r="FC147" s="292"/>
      <c r="FD147" s="292"/>
      <c r="FE147" s="292"/>
      <c r="FF147" s="292"/>
      <c r="FG147" s="292"/>
      <c r="FH147" s="295"/>
      <c r="FI147" s="295"/>
      <c r="FJ147" s="295"/>
      <c r="FK147" s="292"/>
      <c r="FL147" s="292"/>
      <c r="FM147" s="292"/>
      <c r="FN147" s="292"/>
      <c r="FO147" s="292"/>
    </row>
    <row r="148" spans="1:171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5"/>
      <c r="AK148" s="295"/>
      <c r="AL148" s="292"/>
      <c r="AM148" s="295"/>
      <c r="AN148" s="295"/>
      <c r="AO148" s="292"/>
      <c r="AP148" s="295"/>
      <c r="AQ148" s="292"/>
      <c r="AR148" s="295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5"/>
      <c r="BF148" s="295"/>
      <c r="BG148" s="295"/>
      <c r="BH148" s="295"/>
      <c r="BI148" s="295"/>
      <c r="BJ148" s="295"/>
      <c r="BK148" s="295"/>
      <c r="BL148" s="295"/>
      <c r="BM148" s="295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5"/>
      <c r="CC148" s="295"/>
      <c r="CD148" s="295"/>
      <c r="CE148" s="295"/>
      <c r="CF148" s="295"/>
      <c r="CG148" s="295"/>
      <c r="CH148" s="295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5"/>
      <c r="CX148" s="295"/>
      <c r="CY148" s="295"/>
      <c r="CZ148" s="295"/>
      <c r="DA148" s="295"/>
      <c r="DB148" s="295"/>
      <c r="DC148" s="295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5"/>
      <c r="DS148" s="295"/>
      <c r="DT148" s="292"/>
      <c r="DU148" s="295"/>
      <c r="DV148" s="295"/>
      <c r="DW148" s="295"/>
      <c r="DX148" s="295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5"/>
      <c r="EL148" s="295"/>
      <c r="EM148" s="295"/>
      <c r="EN148" s="292"/>
      <c r="EO148" s="292"/>
      <c r="EP148" s="295"/>
      <c r="EQ148" s="295"/>
      <c r="ER148" s="295"/>
      <c r="ES148" s="292"/>
      <c r="ET148" s="292"/>
      <c r="EU148" s="292"/>
      <c r="EV148" s="292"/>
      <c r="EW148" s="292"/>
      <c r="EX148" s="292"/>
      <c r="EY148" s="292"/>
      <c r="EZ148" s="292"/>
      <c r="FA148" s="292"/>
      <c r="FB148" s="292"/>
      <c r="FC148" s="292"/>
      <c r="FD148" s="292"/>
      <c r="FE148" s="292"/>
      <c r="FF148" s="292"/>
      <c r="FG148" s="292"/>
      <c r="FH148" s="295"/>
      <c r="FI148" s="295"/>
      <c r="FJ148" s="295"/>
      <c r="FK148" s="292"/>
      <c r="FL148" s="292"/>
      <c r="FM148" s="292"/>
      <c r="FN148" s="292"/>
      <c r="FO148" s="292"/>
    </row>
    <row r="149" spans="1:171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5"/>
      <c r="AK149" s="295"/>
      <c r="AL149" s="292"/>
      <c r="AM149" s="295"/>
      <c r="AN149" s="295"/>
      <c r="AO149" s="292"/>
      <c r="AP149" s="295"/>
      <c r="AQ149" s="292"/>
      <c r="AR149" s="295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5"/>
      <c r="BF149" s="295"/>
      <c r="BG149" s="295"/>
      <c r="BH149" s="295"/>
      <c r="BI149" s="295"/>
      <c r="BJ149" s="295"/>
      <c r="BK149" s="295"/>
      <c r="BL149" s="295"/>
      <c r="BM149" s="295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5"/>
      <c r="CC149" s="295"/>
      <c r="CD149" s="295"/>
      <c r="CE149" s="295"/>
      <c r="CF149" s="295"/>
      <c r="CG149" s="295"/>
      <c r="CH149" s="295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5"/>
      <c r="CX149" s="295"/>
      <c r="CY149" s="295"/>
      <c r="CZ149" s="295"/>
      <c r="DA149" s="295"/>
      <c r="DB149" s="295"/>
      <c r="DC149" s="295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5"/>
      <c r="DS149" s="295"/>
      <c r="DT149" s="292"/>
      <c r="DU149" s="295"/>
      <c r="DV149" s="295"/>
      <c r="DW149" s="295"/>
      <c r="DX149" s="295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5"/>
      <c r="EL149" s="295"/>
      <c r="EM149" s="295"/>
      <c r="EN149" s="292"/>
      <c r="EO149" s="292"/>
      <c r="EP149" s="295"/>
      <c r="EQ149" s="295"/>
      <c r="ER149" s="295"/>
      <c r="ES149" s="292"/>
      <c r="ET149" s="292"/>
      <c r="EU149" s="292"/>
      <c r="EV149" s="292"/>
      <c r="EW149" s="292"/>
      <c r="EX149" s="292"/>
      <c r="EY149" s="292"/>
      <c r="EZ149" s="292"/>
      <c r="FA149" s="292"/>
      <c r="FB149" s="292"/>
      <c r="FC149" s="292"/>
      <c r="FD149" s="292"/>
      <c r="FE149" s="292"/>
      <c r="FF149" s="292"/>
      <c r="FG149" s="292"/>
      <c r="FH149" s="295"/>
      <c r="FI149" s="295"/>
      <c r="FJ149" s="295"/>
      <c r="FK149" s="292"/>
      <c r="FL149" s="292"/>
      <c r="FM149" s="292"/>
      <c r="FN149" s="292"/>
      <c r="FO149" s="292"/>
    </row>
    <row r="150" spans="1:171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5"/>
      <c r="AK150" s="295"/>
      <c r="AL150" s="292"/>
      <c r="AM150" s="295"/>
      <c r="AN150" s="295"/>
      <c r="AO150" s="292"/>
      <c r="AP150" s="295"/>
      <c r="AQ150" s="292"/>
      <c r="AR150" s="295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5"/>
      <c r="BF150" s="295"/>
      <c r="BG150" s="295"/>
      <c r="BH150" s="295"/>
      <c r="BI150" s="295"/>
      <c r="BJ150" s="295"/>
      <c r="BK150" s="295"/>
      <c r="BL150" s="295"/>
      <c r="BM150" s="295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5"/>
      <c r="CC150" s="295"/>
      <c r="CD150" s="295"/>
      <c r="CE150" s="295"/>
      <c r="CF150" s="295"/>
      <c r="CG150" s="295"/>
      <c r="CH150" s="295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5"/>
      <c r="CX150" s="295"/>
      <c r="CY150" s="295"/>
      <c r="CZ150" s="295"/>
      <c r="DA150" s="295"/>
      <c r="DB150" s="295"/>
      <c r="DC150" s="295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5"/>
      <c r="DS150" s="295"/>
      <c r="DT150" s="292"/>
      <c r="DU150" s="295"/>
      <c r="DV150" s="295"/>
      <c r="DW150" s="295"/>
      <c r="DX150" s="295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5"/>
      <c r="EL150" s="295"/>
      <c r="EM150" s="295"/>
      <c r="EN150" s="292"/>
      <c r="EO150" s="292"/>
      <c r="EP150" s="295"/>
      <c r="EQ150" s="295"/>
      <c r="ER150" s="295"/>
      <c r="ES150" s="292"/>
      <c r="ET150" s="292"/>
      <c r="EU150" s="292"/>
      <c r="EV150" s="292"/>
      <c r="EW150" s="292"/>
      <c r="EX150" s="292"/>
      <c r="EY150" s="292"/>
      <c r="EZ150" s="292"/>
      <c r="FA150" s="292"/>
      <c r="FB150" s="292"/>
      <c r="FC150" s="292"/>
      <c r="FD150" s="292"/>
      <c r="FE150" s="292"/>
      <c r="FF150" s="292"/>
      <c r="FG150" s="292"/>
      <c r="FH150" s="295"/>
      <c r="FI150" s="295"/>
      <c r="FJ150" s="295"/>
      <c r="FK150" s="292"/>
      <c r="FL150" s="292"/>
      <c r="FM150" s="292"/>
      <c r="FN150" s="292"/>
      <c r="FO150" s="292"/>
    </row>
    <row r="151" spans="1:171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5"/>
      <c r="AK151" s="295"/>
      <c r="AL151" s="292"/>
      <c r="AM151" s="295"/>
      <c r="AN151" s="295"/>
      <c r="AO151" s="292"/>
      <c r="AP151" s="295"/>
      <c r="AQ151" s="292"/>
      <c r="AR151" s="295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5"/>
      <c r="CC151" s="295"/>
      <c r="CD151" s="295"/>
      <c r="CE151" s="295"/>
      <c r="CF151" s="295"/>
      <c r="CG151" s="295"/>
      <c r="CH151" s="295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5"/>
      <c r="CX151" s="295"/>
      <c r="CY151" s="295"/>
      <c r="CZ151" s="295"/>
      <c r="DA151" s="295"/>
      <c r="DB151" s="295"/>
      <c r="DC151" s="295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5"/>
      <c r="DS151" s="295"/>
      <c r="DT151" s="292"/>
      <c r="DU151" s="295"/>
      <c r="DV151" s="295"/>
      <c r="DW151" s="295"/>
      <c r="DX151" s="295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5"/>
      <c r="EL151" s="295"/>
      <c r="EM151" s="295"/>
      <c r="EN151" s="292"/>
      <c r="EO151" s="292"/>
      <c r="EP151" s="295"/>
      <c r="EQ151" s="295"/>
      <c r="ER151" s="295"/>
      <c r="ES151" s="292"/>
      <c r="ET151" s="292"/>
      <c r="EU151" s="292"/>
      <c r="EV151" s="292"/>
      <c r="EW151" s="292"/>
      <c r="EX151" s="292"/>
      <c r="EY151" s="292"/>
      <c r="EZ151" s="292"/>
      <c r="FA151" s="292"/>
      <c r="FB151" s="292"/>
      <c r="FC151" s="292"/>
      <c r="FD151" s="292"/>
      <c r="FE151" s="292"/>
      <c r="FF151" s="292"/>
      <c r="FG151" s="292"/>
      <c r="FH151" s="295"/>
      <c r="FI151" s="295"/>
      <c r="FJ151" s="295"/>
      <c r="FK151" s="292"/>
      <c r="FL151" s="292"/>
      <c r="FM151" s="292"/>
      <c r="FN151" s="292"/>
      <c r="FO151" s="292"/>
    </row>
    <row r="152" spans="1:171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5"/>
      <c r="AK152" s="295"/>
      <c r="AL152" s="292"/>
      <c r="AM152" s="295"/>
      <c r="AN152" s="295"/>
      <c r="AO152" s="292"/>
      <c r="AP152" s="295"/>
      <c r="AQ152" s="292"/>
      <c r="AR152" s="295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5"/>
      <c r="BF152" s="295"/>
      <c r="BG152" s="295"/>
      <c r="BH152" s="295"/>
      <c r="BI152" s="295"/>
      <c r="BJ152" s="295"/>
      <c r="BK152" s="295"/>
      <c r="BL152" s="295"/>
      <c r="BM152" s="295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5"/>
      <c r="CC152" s="295"/>
      <c r="CD152" s="295"/>
      <c r="CE152" s="295"/>
      <c r="CF152" s="295"/>
      <c r="CG152" s="295"/>
      <c r="CH152" s="295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5"/>
      <c r="CX152" s="295"/>
      <c r="CY152" s="295"/>
      <c r="CZ152" s="295"/>
      <c r="DA152" s="295"/>
      <c r="DB152" s="295"/>
      <c r="DC152" s="295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5"/>
      <c r="DS152" s="295"/>
      <c r="DT152" s="292"/>
      <c r="DU152" s="295"/>
      <c r="DV152" s="295"/>
      <c r="DW152" s="295"/>
      <c r="DX152" s="295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5"/>
      <c r="EL152" s="295"/>
      <c r="EM152" s="295"/>
      <c r="EN152" s="292"/>
      <c r="EO152" s="292"/>
      <c r="EP152" s="295"/>
      <c r="EQ152" s="295"/>
      <c r="ER152" s="295"/>
      <c r="ES152" s="292"/>
      <c r="ET152" s="292"/>
      <c r="EU152" s="292"/>
      <c r="EV152" s="292"/>
      <c r="EW152" s="292"/>
      <c r="EX152" s="292"/>
      <c r="EY152" s="292"/>
      <c r="EZ152" s="292"/>
      <c r="FA152" s="292"/>
      <c r="FB152" s="292"/>
      <c r="FC152" s="292"/>
      <c r="FD152" s="292"/>
      <c r="FE152" s="292"/>
      <c r="FF152" s="292"/>
      <c r="FG152" s="292"/>
      <c r="FH152" s="295"/>
      <c r="FI152" s="295"/>
      <c r="FJ152" s="295"/>
      <c r="FK152" s="292"/>
      <c r="FL152" s="292"/>
      <c r="FM152" s="292"/>
      <c r="FN152" s="292"/>
      <c r="FO152" s="292"/>
    </row>
    <row r="153" spans="1:171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5"/>
      <c r="AK153" s="295"/>
      <c r="AL153" s="292"/>
      <c r="AM153" s="295"/>
      <c r="AN153" s="295"/>
      <c r="AO153" s="292"/>
      <c r="AP153" s="295"/>
      <c r="AQ153" s="292"/>
      <c r="AR153" s="295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5"/>
      <c r="BF153" s="295"/>
      <c r="BG153" s="295"/>
      <c r="BH153" s="295"/>
      <c r="BI153" s="295"/>
      <c r="BJ153" s="295"/>
      <c r="BK153" s="295"/>
      <c r="BL153" s="295"/>
      <c r="BM153" s="295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5"/>
      <c r="CC153" s="295"/>
      <c r="CD153" s="295"/>
      <c r="CE153" s="295"/>
      <c r="CF153" s="295"/>
      <c r="CG153" s="295"/>
      <c r="CH153" s="295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5"/>
      <c r="CX153" s="295"/>
      <c r="CY153" s="295"/>
      <c r="CZ153" s="295"/>
      <c r="DA153" s="295"/>
      <c r="DB153" s="295"/>
      <c r="DC153" s="295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5"/>
      <c r="DS153" s="295"/>
      <c r="DT153" s="292"/>
      <c r="DU153" s="295"/>
      <c r="DV153" s="295"/>
      <c r="DW153" s="295"/>
      <c r="DX153" s="295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5"/>
      <c r="EL153" s="295"/>
      <c r="EM153" s="295"/>
      <c r="EN153" s="292"/>
      <c r="EO153" s="292"/>
      <c r="EP153" s="295"/>
      <c r="EQ153" s="295"/>
      <c r="ER153" s="295"/>
      <c r="ES153" s="292"/>
      <c r="ET153" s="292"/>
      <c r="EU153" s="292"/>
      <c r="EV153" s="292"/>
      <c r="EW153" s="292"/>
      <c r="EX153" s="292"/>
      <c r="EY153" s="292"/>
      <c r="EZ153" s="292"/>
      <c r="FA153" s="292"/>
      <c r="FB153" s="292"/>
      <c r="FC153" s="292"/>
      <c r="FD153" s="292"/>
      <c r="FE153" s="292"/>
      <c r="FF153" s="292"/>
      <c r="FG153" s="292"/>
      <c r="FH153" s="295"/>
      <c r="FI153" s="295"/>
      <c r="FJ153" s="295"/>
      <c r="FK153" s="292"/>
      <c r="FL153" s="292"/>
      <c r="FM153" s="292"/>
      <c r="FN153" s="292"/>
      <c r="FO153" s="292"/>
    </row>
    <row r="154" spans="1:171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5"/>
      <c r="AK154" s="295"/>
      <c r="AL154" s="292"/>
      <c r="AM154" s="295"/>
      <c r="AN154" s="295"/>
      <c r="AO154" s="292"/>
      <c r="AP154" s="295"/>
      <c r="AQ154" s="292"/>
      <c r="AR154" s="295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5"/>
      <c r="BF154" s="295"/>
      <c r="BG154" s="295"/>
      <c r="BH154" s="295"/>
      <c r="BI154" s="295"/>
      <c r="BJ154" s="295"/>
      <c r="BK154" s="295"/>
      <c r="BL154" s="295"/>
      <c r="BM154" s="295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5"/>
      <c r="CC154" s="295"/>
      <c r="CD154" s="295"/>
      <c r="CE154" s="295"/>
      <c r="CF154" s="295"/>
      <c r="CG154" s="295"/>
      <c r="CH154" s="295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5"/>
      <c r="CX154" s="295"/>
      <c r="CY154" s="295"/>
      <c r="CZ154" s="295"/>
      <c r="DA154" s="295"/>
      <c r="DB154" s="295"/>
      <c r="DC154" s="295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5"/>
      <c r="DS154" s="295"/>
      <c r="DT154" s="292"/>
      <c r="DU154" s="295"/>
      <c r="DV154" s="295"/>
      <c r="DW154" s="295"/>
      <c r="DX154" s="295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5"/>
      <c r="EL154" s="295"/>
      <c r="EM154" s="295"/>
      <c r="EN154" s="292"/>
      <c r="EO154" s="292"/>
      <c r="EP154" s="295"/>
      <c r="EQ154" s="295"/>
      <c r="ER154" s="295"/>
      <c r="ES154" s="292"/>
      <c r="ET154" s="292"/>
      <c r="EU154" s="292"/>
      <c r="EV154" s="292"/>
      <c r="EW154" s="292"/>
      <c r="EX154" s="292"/>
      <c r="EY154" s="292"/>
      <c r="EZ154" s="292"/>
      <c r="FA154" s="292"/>
      <c r="FB154" s="292"/>
      <c r="FC154" s="292"/>
      <c r="FD154" s="292"/>
      <c r="FE154" s="292"/>
      <c r="FF154" s="292"/>
      <c r="FG154" s="292"/>
      <c r="FH154" s="295"/>
      <c r="FI154" s="295"/>
      <c r="FJ154" s="295"/>
      <c r="FK154" s="292"/>
      <c r="FL154" s="292"/>
      <c r="FM154" s="292"/>
      <c r="FN154" s="292"/>
      <c r="FO154" s="292"/>
    </row>
    <row r="155" spans="1:171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5"/>
      <c r="AK155" s="295"/>
      <c r="AL155" s="292"/>
      <c r="AM155" s="295"/>
      <c r="AN155" s="295"/>
      <c r="AO155" s="292"/>
      <c r="AP155" s="295"/>
      <c r="AQ155" s="292"/>
      <c r="AR155" s="295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5"/>
      <c r="BF155" s="295"/>
      <c r="BG155" s="295"/>
      <c r="BH155" s="295"/>
      <c r="BI155" s="295"/>
      <c r="BJ155" s="295"/>
      <c r="BK155" s="295"/>
      <c r="BL155" s="295"/>
      <c r="BM155" s="295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5"/>
      <c r="CC155" s="295"/>
      <c r="CD155" s="295"/>
      <c r="CE155" s="295"/>
      <c r="CF155" s="295"/>
      <c r="CG155" s="295"/>
      <c r="CH155" s="295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5"/>
      <c r="CX155" s="295"/>
      <c r="CY155" s="295"/>
      <c r="CZ155" s="295"/>
      <c r="DA155" s="295"/>
      <c r="DB155" s="295"/>
      <c r="DC155" s="295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5"/>
      <c r="DS155" s="295"/>
      <c r="DT155" s="292"/>
      <c r="DU155" s="295"/>
      <c r="DV155" s="295"/>
      <c r="DW155" s="295"/>
      <c r="DX155" s="295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5"/>
      <c r="EL155" s="295"/>
      <c r="EM155" s="295"/>
      <c r="EN155" s="292"/>
      <c r="EO155" s="292"/>
      <c r="EP155" s="295"/>
      <c r="EQ155" s="295"/>
      <c r="ER155" s="295"/>
      <c r="ES155" s="292"/>
      <c r="ET155" s="292"/>
      <c r="EU155" s="292"/>
      <c r="EV155" s="292"/>
      <c r="EW155" s="292"/>
      <c r="EX155" s="292"/>
      <c r="EY155" s="292"/>
      <c r="EZ155" s="292"/>
      <c r="FA155" s="292"/>
      <c r="FB155" s="292"/>
      <c r="FC155" s="292"/>
      <c r="FD155" s="292"/>
      <c r="FE155" s="292"/>
      <c r="FF155" s="292"/>
      <c r="FG155" s="292"/>
      <c r="FH155" s="295"/>
      <c r="FI155" s="295"/>
      <c r="FJ155" s="295"/>
      <c r="FK155" s="292"/>
      <c r="FL155" s="292"/>
      <c r="FM155" s="292"/>
      <c r="FN155" s="292"/>
      <c r="FO155" s="292"/>
    </row>
    <row r="156" spans="1:171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5"/>
      <c r="AK156" s="295"/>
      <c r="AL156" s="292"/>
      <c r="AM156" s="295"/>
      <c r="AN156" s="295"/>
      <c r="AO156" s="292"/>
      <c r="AP156" s="295"/>
      <c r="AQ156" s="292"/>
      <c r="AR156" s="295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5"/>
      <c r="BF156" s="295"/>
      <c r="BG156" s="295"/>
      <c r="BH156" s="295"/>
      <c r="BI156" s="295"/>
      <c r="BJ156" s="295"/>
      <c r="BK156" s="295"/>
      <c r="BL156" s="295"/>
      <c r="BM156" s="295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5"/>
      <c r="CC156" s="295"/>
      <c r="CD156" s="295"/>
      <c r="CE156" s="295"/>
      <c r="CF156" s="295"/>
      <c r="CG156" s="295"/>
      <c r="CH156" s="295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5"/>
      <c r="CX156" s="295"/>
      <c r="CY156" s="295"/>
      <c r="CZ156" s="295"/>
      <c r="DA156" s="295"/>
      <c r="DB156" s="295"/>
      <c r="DC156" s="295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5"/>
      <c r="DS156" s="295"/>
      <c r="DT156" s="292"/>
      <c r="DU156" s="295"/>
      <c r="DV156" s="295"/>
      <c r="DW156" s="295"/>
      <c r="DX156" s="295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5"/>
      <c r="EL156" s="295"/>
      <c r="EM156" s="295"/>
      <c r="EN156" s="292"/>
      <c r="EO156" s="292"/>
      <c r="EP156" s="295"/>
      <c r="EQ156" s="295"/>
      <c r="ER156" s="295"/>
      <c r="ES156" s="292"/>
      <c r="ET156" s="292"/>
      <c r="EU156" s="292"/>
      <c r="EV156" s="292"/>
      <c r="EW156" s="292"/>
      <c r="EX156" s="292"/>
      <c r="EY156" s="292"/>
      <c r="EZ156" s="292"/>
      <c r="FA156" s="292"/>
      <c r="FB156" s="292"/>
      <c r="FC156" s="292"/>
      <c r="FD156" s="292"/>
      <c r="FE156" s="292"/>
      <c r="FF156" s="292"/>
      <c r="FG156" s="292"/>
      <c r="FH156" s="295"/>
      <c r="FI156" s="295"/>
      <c r="FJ156" s="295"/>
      <c r="FK156" s="292"/>
      <c r="FL156" s="292"/>
      <c r="FM156" s="292"/>
      <c r="FN156" s="292"/>
      <c r="FO156" s="292"/>
    </row>
    <row r="157" spans="1:171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5"/>
      <c r="AK157" s="295"/>
      <c r="AL157" s="292"/>
      <c r="AM157" s="295"/>
      <c r="AN157" s="295"/>
      <c r="AO157" s="292"/>
      <c r="AP157" s="295"/>
      <c r="AQ157" s="292"/>
      <c r="AR157" s="295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5"/>
      <c r="BF157" s="295"/>
      <c r="BG157" s="295"/>
      <c r="BH157" s="295"/>
      <c r="BI157" s="295"/>
      <c r="BJ157" s="295"/>
      <c r="BK157" s="295"/>
      <c r="BL157" s="295"/>
      <c r="BM157" s="295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5"/>
      <c r="CC157" s="295"/>
      <c r="CD157" s="295"/>
      <c r="CE157" s="295"/>
      <c r="CF157" s="295"/>
      <c r="CG157" s="295"/>
      <c r="CH157" s="295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5"/>
      <c r="CX157" s="295"/>
      <c r="CY157" s="295"/>
      <c r="CZ157" s="295"/>
      <c r="DA157" s="295"/>
      <c r="DB157" s="295"/>
      <c r="DC157" s="295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5"/>
      <c r="DS157" s="295"/>
      <c r="DT157" s="292"/>
      <c r="DU157" s="295"/>
      <c r="DV157" s="295"/>
      <c r="DW157" s="295"/>
      <c r="DX157" s="295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5"/>
      <c r="EL157" s="295"/>
      <c r="EM157" s="295"/>
      <c r="EN157" s="292"/>
      <c r="EO157" s="292"/>
      <c r="EP157" s="295"/>
      <c r="EQ157" s="295"/>
      <c r="ER157" s="295"/>
      <c r="ES157" s="292"/>
      <c r="ET157" s="292"/>
      <c r="EU157" s="292"/>
      <c r="EV157" s="292"/>
      <c r="EW157" s="292"/>
      <c r="EX157" s="292"/>
      <c r="EY157" s="292"/>
      <c r="EZ157" s="292"/>
      <c r="FA157" s="292"/>
      <c r="FB157" s="292"/>
      <c r="FC157" s="292"/>
      <c r="FD157" s="292"/>
      <c r="FE157" s="292"/>
      <c r="FF157" s="292"/>
      <c r="FG157" s="292"/>
      <c r="FH157" s="295"/>
      <c r="FI157" s="295"/>
      <c r="FJ157" s="295"/>
      <c r="FK157" s="292"/>
      <c r="FL157" s="292"/>
      <c r="FM157" s="292"/>
      <c r="FN157" s="292"/>
      <c r="FO157" s="292"/>
    </row>
    <row r="158" spans="1:171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5"/>
      <c r="AK158" s="295"/>
      <c r="AL158" s="292"/>
      <c r="AM158" s="295"/>
      <c r="AN158" s="295"/>
      <c r="AO158" s="292"/>
      <c r="AP158" s="295"/>
      <c r="AQ158" s="292"/>
      <c r="AR158" s="295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5"/>
      <c r="BF158" s="295"/>
      <c r="BG158" s="295"/>
      <c r="BH158" s="295"/>
      <c r="BI158" s="295"/>
      <c r="BJ158" s="295"/>
      <c r="BK158" s="295"/>
      <c r="BL158" s="295"/>
      <c r="BM158" s="295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5"/>
      <c r="CC158" s="295"/>
      <c r="CD158" s="295"/>
      <c r="CE158" s="295"/>
      <c r="CF158" s="295"/>
      <c r="CG158" s="295"/>
      <c r="CH158" s="295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5"/>
      <c r="CX158" s="295"/>
      <c r="CY158" s="295"/>
      <c r="CZ158" s="295"/>
      <c r="DA158" s="295"/>
      <c r="DB158" s="295"/>
      <c r="DC158" s="295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5"/>
      <c r="DS158" s="295"/>
      <c r="DT158" s="292"/>
      <c r="DU158" s="295"/>
      <c r="DV158" s="295"/>
      <c r="DW158" s="295"/>
      <c r="DX158" s="295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5"/>
      <c r="EL158" s="295"/>
      <c r="EM158" s="295"/>
      <c r="EN158" s="292"/>
      <c r="EO158" s="292"/>
      <c r="EP158" s="295"/>
      <c r="EQ158" s="295"/>
      <c r="ER158" s="295"/>
      <c r="ES158" s="292"/>
      <c r="ET158" s="292"/>
      <c r="EU158" s="292"/>
      <c r="EV158" s="292"/>
      <c r="EW158" s="292"/>
      <c r="EX158" s="292"/>
      <c r="EY158" s="292"/>
      <c r="EZ158" s="292"/>
      <c r="FA158" s="292"/>
      <c r="FB158" s="292"/>
      <c r="FC158" s="292"/>
      <c r="FD158" s="292"/>
      <c r="FE158" s="292"/>
      <c r="FF158" s="292"/>
      <c r="FG158" s="292"/>
      <c r="FH158" s="295"/>
      <c r="FI158" s="295"/>
      <c r="FJ158" s="295"/>
      <c r="FK158" s="292"/>
      <c r="FL158" s="292"/>
      <c r="FM158" s="292"/>
      <c r="FN158" s="292"/>
      <c r="FO158" s="292"/>
    </row>
    <row r="159" spans="1:171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5"/>
      <c r="AK159" s="295"/>
      <c r="AL159" s="292"/>
      <c r="AM159" s="295"/>
      <c r="AN159" s="295"/>
      <c r="AO159" s="292"/>
      <c r="AP159" s="295"/>
      <c r="AQ159" s="292"/>
      <c r="AR159" s="295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5"/>
      <c r="BF159" s="295"/>
      <c r="BG159" s="295"/>
      <c r="BH159" s="295"/>
      <c r="BI159" s="295"/>
      <c r="BJ159" s="295"/>
      <c r="BK159" s="295"/>
      <c r="BL159" s="295"/>
      <c r="BM159" s="295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5"/>
      <c r="CC159" s="295"/>
      <c r="CD159" s="295"/>
      <c r="CE159" s="295"/>
      <c r="CF159" s="295"/>
      <c r="CG159" s="295"/>
      <c r="CH159" s="295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5"/>
      <c r="CX159" s="295"/>
      <c r="CY159" s="295"/>
      <c r="CZ159" s="295"/>
      <c r="DA159" s="295"/>
      <c r="DB159" s="295"/>
      <c r="DC159" s="295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5"/>
      <c r="DS159" s="295"/>
      <c r="DT159" s="292"/>
      <c r="DU159" s="295"/>
      <c r="DV159" s="295"/>
      <c r="DW159" s="295"/>
      <c r="DX159" s="295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5"/>
      <c r="EL159" s="295"/>
      <c r="EM159" s="295"/>
      <c r="EN159" s="292"/>
      <c r="EO159" s="292"/>
      <c r="EP159" s="295"/>
      <c r="EQ159" s="295"/>
      <c r="ER159" s="295"/>
      <c r="ES159" s="292"/>
      <c r="ET159" s="292"/>
      <c r="EU159" s="292"/>
      <c r="EV159" s="292"/>
      <c r="EW159" s="292"/>
      <c r="EX159" s="292"/>
      <c r="EY159" s="292"/>
      <c r="EZ159" s="292"/>
      <c r="FA159" s="292"/>
      <c r="FB159" s="292"/>
      <c r="FC159" s="292"/>
      <c r="FD159" s="292"/>
      <c r="FE159" s="292"/>
      <c r="FF159" s="292"/>
      <c r="FG159" s="292"/>
      <c r="FH159" s="295"/>
      <c r="FI159" s="295"/>
      <c r="FJ159" s="295"/>
      <c r="FK159" s="292"/>
      <c r="FL159" s="292"/>
      <c r="FM159" s="292"/>
      <c r="FN159" s="292"/>
      <c r="FO159" s="292"/>
    </row>
    <row r="160" spans="1:171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5"/>
      <c r="AK160" s="295"/>
      <c r="AL160" s="292"/>
      <c r="AM160" s="295"/>
      <c r="AN160" s="295"/>
      <c r="AO160" s="292"/>
      <c r="AP160" s="295"/>
      <c r="AQ160" s="292"/>
      <c r="AR160" s="295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5"/>
      <c r="BF160" s="295"/>
      <c r="BG160" s="295"/>
      <c r="BH160" s="295"/>
      <c r="BI160" s="295"/>
      <c r="BJ160" s="295"/>
      <c r="BK160" s="295"/>
      <c r="BL160" s="295"/>
      <c r="BM160" s="295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5"/>
      <c r="CC160" s="295"/>
      <c r="CD160" s="295"/>
      <c r="CE160" s="295"/>
      <c r="CF160" s="295"/>
      <c r="CG160" s="295"/>
      <c r="CH160" s="295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5"/>
      <c r="CX160" s="295"/>
      <c r="CY160" s="295"/>
      <c r="CZ160" s="295"/>
      <c r="DA160" s="295"/>
      <c r="DB160" s="295"/>
      <c r="DC160" s="295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5"/>
      <c r="DS160" s="295"/>
      <c r="DT160" s="292"/>
      <c r="DU160" s="295"/>
      <c r="DV160" s="295"/>
      <c r="DW160" s="295"/>
      <c r="DX160" s="295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5"/>
      <c r="EL160" s="295"/>
      <c r="EM160" s="295"/>
      <c r="EN160" s="292"/>
      <c r="EO160" s="292"/>
      <c r="EP160" s="295"/>
      <c r="EQ160" s="295"/>
      <c r="ER160" s="295"/>
      <c r="ES160" s="292"/>
      <c r="ET160" s="292"/>
      <c r="EU160" s="292"/>
      <c r="EV160" s="292"/>
      <c r="EW160" s="292"/>
      <c r="EX160" s="292"/>
      <c r="EY160" s="292"/>
      <c r="EZ160" s="292"/>
      <c r="FA160" s="292"/>
      <c r="FB160" s="292"/>
      <c r="FC160" s="292"/>
      <c r="FD160" s="292"/>
      <c r="FE160" s="292"/>
      <c r="FF160" s="292"/>
      <c r="FG160" s="292"/>
      <c r="FH160" s="295"/>
      <c r="FI160" s="295"/>
      <c r="FJ160" s="295"/>
      <c r="FK160" s="292"/>
      <c r="FL160" s="292"/>
      <c r="FM160" s="292"/>
      <c r="FN160" s="292"/>
      <c r="FO160" s="292"/>
    </row>
    <row r="161" spans="1:171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5"/>
      <c r="AK161" s="295"/>
      <c r="AL161" s="292"/>
      <c r="AM161" s="295"/>
      <c r="AN161" s="295"/>
      <c r="AO161" s="292"/>
      <c r="AP161" s="295"/>
      <c r="AQ161" s="292"/>
      <c r="AR161" s="295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5"/>
      <c r="BF161" s="295"/>
      <c r="BG161" s="295"/>
      <c r="BH161" s="295"/>
      <c r="BI161" s="295"/>
      <c r="BJ161" s="295"/>
      <c r="BK161" s="295"/>
      <c r="BL161" s="295"/>
      <c r="BM161" s="295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5"/>
      <c r="CC161" s="295"/>
      <c r="CD161" s="295"/>
      <c r="CE161" s="295"/>
      <c r="CF161" s="295"/>
      <c r="CG161" s="295"/>
      <c r="CH161" s="295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5"/>
      <c r="CX161" s="295"/>
      <c r="CY161" s="295"/>
      <c r="CZ161" s="295"/>
      <c r="DA161" s="295"/>
      <c r="DB161" s="295"/>
      <c r="DC161" s="295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5"/>
      <c r="DS161" s="295"/>
      <c r="DT161" s="292"/>
      <c r="DU161" s="295"/>
      <c r="DV161" s="295"/>
      <c r="DW161" s="295"/>
      <c r="DX161" s="295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5"/>
      <c r="EL161" s="295"/>
      <c r="EM161" s="295"/>
      <c r="EN161" s="292"/>
      <c r="EO161" s="292"/>
      <c r="EP161" s="295"/>
      <c r="EQ161" s="295"/>
      <c r="ER161" s="295"/>
      <c r="ES161" s="292"/>
      <c r="ET161" s="292"/>
      <c r="EU161" s="292"/>
      <c r="EV161" s="292"/>
      <c r="EW161" s="292"/>
      <c r="EX161" s="292"/>
      <c r="EY161" s="292"/>
      <c r="EZ161" s="292"/>
      <c r="FA161" s="292"/>
      <c r="FB161" s="292"/>
      <c r="FC161" s="292"/>
      <c r="FD161" s="292"/>
      <c r="FE161" s="292"/>
      <c r="FF161" s="292"/>
      <c r="FG161" s="292"/>
      <c r="FH161" s="295"/>
      <c r="FI161" s="295"/>
      <c r="FJ161" s="295"/>
      <c r="FK161" s="292"/>
      <c r="FL161" s="292"/>
      <c r="FM161" s="292"/>
      <c r="FN161" s="292"/>
      <c r="FO161" s="292"/>
    </row>
    <row r="162" spans="1:171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5"/>
      <c r="AK162" s="295"/>
      <c r="AL162" s="292"/>
      <c r="AM162" s="295"/>
      <c r="AN162" s="295"/>
      <c r="AO162" s="292"/>
      <c r="AP162" s="295"/>
      <c r="AQ162" s="292"/>
      <c r="AR162" s="295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5"/>
      <c r="BF162" s="295"/>
      <c r="BG162" s="295"/>
      <c r="BH162" s="295"/>
      <c r="BI162" s="295"/>
      <c r="BJ162" s="295"/>
      <c r="BK162" s="295"/>
      <c r="BL162" s="295"/>
      <c r="BM162" s="295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5"/>
      <c r="CC162" s="295"/>
      <c r="CD162" s="295"/>
      <c r="CE162" s="295"/>
      <c r="CF162" s="295"/>
      <c r="CG162" s="295"/>
      <c r="CH162" s="295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5"/>
      <c r="CX162" s="295"/>
      <c r="CY162" s="295"/>
      <c r="CZ162" s="295"/>
      <c r="DA162" s="295"/>
      <c r="DB162" s="295"/>
      <c r="DC162" s="295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5"/>
      <c r="DS162" s="295"/>
      <c r="DT162" s="292"/>
      <c r="DU162" s="295"/>
      <c r="DV162" s="295"/>
      <c r="DW162" s="295"/>
      <c r="DX162" s="295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5"/>
      <c r="EL162" s="295"/>
      <c r="EM162" s="295"/>
      <c r="EN162" s="292"/>
      <c r="EO162" s="292"/>
      <c r="EP162" s="295"/>
      <c r="EQ162" s="295"/>
      <c r="ER162" s="295"/>
      <c r="ES162" s="292"/>
      <c r="ET162" s="292"/>
      <c r="EU162" s="292"/>
      <c r="EV162" s="292"/>
      <c r="EW162" s="292"/>
      <c r="EX162" s="292"/>
      <c r="EY162" s="292"/>
      <c r="EZ162" s="292"/>
      <c r="FA162" s="292"/>
      <c r="FB162" s="292"/>
      <c r="FC162" s="292"/>
      <c r="FD162" s="292"/>
      <c r="FE162" s="292"/>
      <c r="FF162" s="292"/>
      <c r="FG162" s="292"/>
      <c r="FH162" s="295"/>
      <c r="FI162" s="295"/>
      <c r="FJ162" s="295"/>
      <c r="FK162" s="292"/>
      <c r="FL162" s="292"/>
      <c r="FM162" s="292"/>
      <c r="FN162" s="292"/>
      <c r="FO162" s="292"/>
    </row>
    <row r="163" spans="1:171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5"/>
      <c r="AK163" s="295"/>
      <c r="AL163" s="292"/>
      <c r="AM163" s="295"/>
      <c r="AN163" s="295"/>
      <c r="AO163" s="292"/>
      <c r="AP163" s="295"/>
      <c r="AQ163" s="292"/>
      <c r="AR163" s="295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5"/>
      <c r="BF163" s="295"/>
      <c r="BG163" s="295"/>
      <c r="BH163" s="295"/>
      <c r="BI163" s="295"/>
      <c r="BJ163" s="295"/>
      <c r="BK163" s="295"/>
      <c r="BL163" s="295"/>
      <c r="BM163" s="295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5"/>
      <c r="CC163" s="295"/>
      <c r="CD163" s="295"/>
      <c r="CE163" s="295"/>
      <c r="CF163" s="295"/>
      <c r="CG163" s="295"/>
      <c r="CH163" s="295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5"/>
      <c r="CX163" s="295"/>
      <c r="CY163" s="295"/>
      <c r="CZ163" s="295"/>
      <c r="DA163" s="295"/>
      <c r="DB163" s="295"/>
      <c r="DC163" s="295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5"/>
      <c r="DS163" s="295"/>
      <c r="DT163" s="292"/>
      <c r="DU163" s="295"/>
      <c r="DV163" s="295"/>
      <c r="DW163" s="295"/>
      <c r="DX163" s="295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5"/>
      <c r="EL163" s="295"/>
      <c r="EM163" s="295"/>
      <c r="EN163" s="292"/>
      <c r="EO163" s="292"/>
      <c r="EP163" s="295"/>
      <c r="EQ163" s="295"/>
      <c r="ER163" s="295"/>
      <c r="ES163" s="292"/>
      <c r="ET163" s="292"/>
      <c r="EU163" s="292"/>
      <c r="EV163" s="292"/>
      <c r="EW163" s="292"/>
      <c r="EX163" s="292"/>
      <c r="EY163" s="292"/>
      <c r="EZ163" s="292"/>
      <c r="FA163" s="292"/>
      <c r="FB163" s="292"/>
      <c r="FC163" s="292"/>
      <c r="FD163" s="292"/>
      <c r="FE163" s="292"/>
      <c r="FF163" s="292"/>
      <c r="FG163" s="292"/>
      <c r="FH163" s="295"/>
      <c r="FI163" s="295"/>
      <c r="FJ163" s="295"/>
      <c r="FK163" s="292"/>
      <c r="FL163" s="292"/>
      <c r="FM163" s="292"/>
      <c r="FN163" s="292"/>
      <c r="FO163" s="292"/>
    </row>
    <row r="164" spans="1:171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5"/>
      <c r="AK164" s="295"/>
      <c r="AL164" s="292"/>
      <c r="AM164" s="295"/>
      <c r="AN164" s="295"/>
      <c r="AO164" s="292"/>
      <c r="AP164" s="295"/>
      <c r="AQ164" s="292"/>
      <c r="AR164" s="295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5"/>
      <c r="BF164" s="295"/>
      <c r="BG164" s="295"/>
      <c r="BH164" s="295"/>
      <c r="BI164" s="295"/>
      <c r="BJ164" s="295"/>
      <c r="BK164" s="295"/>
      <c r="BL164" s="295"/>
      <c r="BM164" s="295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5"/>
      <c r="CC164" s="295"/>
      <c r="CD164" s="295"/>
      <c r="CE164" s="295"/>
      <c r="CF164" s="295"/>
      <c r="CG164" s="295"/>
      <c r="CH164" s="295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5"/>
      <c r="CX164" s="295"/>
      <c r="CY164" s="295"/>
      <c r="CZ164" s="295"/>
      <c r="DA164" s="295"/>
      <c r="DB164" s="295"/>
      <c r="DC164" s="295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5"/>
      <c r="DS164" s="295"/>
      <c r="DT164" s="292"/>
      <c r="DU164" s="295"/>
      <c r="DV164" s="295"/>
      <c r="DW164" s="295"/>
      <c r="DX164" s="295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5"/>
      <c r="EL164" s="295"/>
      <c r="EM164" s="295"/>
      <c r="EN164" s="292"/>
      <c r="EO164" s="292"/>
      <c r="EP164" s="295"/>
      <c r="EQ164" s="295"/>
      <c r="ER164" s="295"/>
      <c r="ES164" s="292"/>
      <c r="ET164" s="292"/>
      <c r="EU164" s="292"/>
      <c r="EV164" s="292"/>
      <c r="EW164" s="292"/>
      <c r="EX164" s="292"/>
      <c r="EY164" s="292"/>
      <c r="EZ164" s="292"/>
      <c r="FA164" s="292"/>
      <c r="FB164" s="292"/>
      <c r="FC164" s="292"/>
      <c r="FD164" s="292"/>
      <c r="FE164" s="292"/>
      <c r="FF164" s="292"/>
      <c r="FG164" s="292"/>
      <c r="FH164" s="295"/>
      <c r="FI164" s="295"/>
      <c r="FJ164" s="295"/>
      <c r="FK164" s="292"/>
      <c r="FL164" s="292"/>
      <c r="FM164" s="292"/>
      <c r="FN164" s="292"/>
      <c r="FO164" s="292"/>
    </row>
    <row r="165" spans="1:171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5"/>
      <c r="AK165" s="295"/>
      <c r="AL165" s="292"/>
      <c r="AM165" s="295"/>
      <c r="AN165" s="295"/>
      <c r="AO165" s="292"/>
      <c r="AP165" s="295"/>
      <c r="AQ165" s="292"/>
      <c r="AR165" s="295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5"/>
      <c r="BF165" s="295"/>
      <c r="BG165" s="295"/>
      <c r="BH165" s="295"/>
      <c r="BI165" s="295"/>
      <c r="BJ165" s="295"/>
      <c r="BK165" s="295"/>
      <c r="BL165" s="295"/>
      <c r="BM165" s="295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5"/>
      <c r="CC165" s="295"/>
      <c r="CD165" s="295"/>
      <c r="CE165" s="295"/>
      <c r="CF165" s="295"/>
      <c r="CG165" s="295"/>
      <c r="CH165" s="295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5"/>
      <c r="CX165" s="295"/>
      <c r="CY165" s="295"/>
      <c r="CZ165" s="295"/>
      <c r="DA165" s="295"/>
      <c r="DB165" s="295"/>
      <c r="DC165" s="295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5"/>
      <c r="DS165" s="295"/>
      <c r="DT165" s="292"/>
      <c r="DU165" s="295"/>
      <c r="DV165" s="295"/>
      <c r="DW165" s="295"/>
      <c r="DX165" s="295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5"/>
      <c r="EL165" s="295"/>
      <c r="EM165" s="295"/>
      <c r="EN165" s="292"/>
      <c r="EO165" s="292"/>
      <c r="EP165" s="295"/>
      <c r="EQ165" s="295"/>
      <c r="ER165" s="295"/>
      <c r="ES165" s="292"/>
      <c r="ET165" s="292"/>
      <c r="EU165" s="292"/>
      <c r="EV165" s="292"/>
      <c r="EW165" s="292"/>
      <c r="EX165" s="292"/>
      <c r="EY165" s="292"/>
      <c r="EZ165" s="292"/>
      <c r="FA165" s="292"/>
      <c r="FB165" s="292"/>
      <c r="FC165" s="292"/>
      <c r="FD165" s="292"/>
      <c r="FE165" s="292"/>
      <c r="FF165" s="292"/>
      <c r="FG165" s="292"/>
      <c r="FH165" s="295"/>
      <c r="FI165" s="295"/>
      <c r="FJ165" s="295"/>
      <c r="FK165" s="292"/>
      <c r="FL165" s="292"/>
      <c r="FM165" s="292"/>
      <c r="FN165" s="292"/>
      <c r="FO165" s="292"/>
    </row>
    <row r="166" spans="1:171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5"/>
      <c r="AK166" s="295"/>
      <c r="AL166" s="292"/>
      <c r="AM166" s="295"/>
      <c r="AN166" s="295"/>
      <c r="AO166" s="292"/>
      <c r="AP166" s="295"/>
      <c r="AQ166" s="292"/>
      <c r="AR166" s="295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5"/>
      <c r="BF166" s="295"/>
      <c r="BG166" s="295"/>
      <c r="BH166" s="295"/>
      <c r="BI166" s="295"/>
      <c r="BJ166" s="295"/>
      <c r="BK166" s="295"/>
      <c r="BL166" s="295"/>
      <c r="BM166" s="295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5"/>
      <c r="CC166" s="295"/>
      <c r="CD166" s="295"/>
      <c r="CE166" s="295"/>
      <c r="CF166" s="295"/>
      <c r="CG166" s="295"/>
      <c r="CH166" s="295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5"/>
      <c r="CX166" s="295"/>
      <c r="CY166" s="295"/>
      <c r="CZ166" s="295"/>
      <c r="DA166" s="295"/>
      <c r="DB166" s="295"/>
      <c r="DC166" s="295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5"/>
      <c r="DS166" s="295"/>
      <c r="DT166" s="292"/>
      <c r="DU166" s="295"/>
      <c r="DV166" s="295"/>
      <c r="DW166" s="295"/>
      <c r="DX166" s="295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5"/>
      <c r="EL166" s="295"/>
      <c r="EM166" s="295"/>
      <c r="EN166" s="292"/>
      <c r="EO166" s="292"/>
      <c r="EP166" s="295"/>
      <c r="EQ166" s="295"/>
      <c r="ER166" s="295"/>
      <c r="ES166" s="292"/>
      <c r="ET166" s="292"/>
      <c r="EU166" s="292"/>
      <c r="EV166" s="292"/>
      <c r="EW166" s="292"/>
      <c r="EX166" s="292"/>
      <c r="EY166" s="292"/>
      <c r="EZ166" s="292"/>
      <c r="FA166" s="292"/>
      <c r="FB166" s="292"/>
      <c r="FC166" s="292"/>
      <c r="FD166" s="292"/>
      <c r="FE166" s="292"/>
      <c r="FF166" s="292"/>
      <c r="FG166" s="292"/>
      <c r="FH166" s="295"/>
      <c r="FI166" s="295"/>
      <c r="FJ166" s="295"/>
      <c r="FK166" s="292"/>
      <c r="FL166" s="292"/>
      <c r="FM166" s="292"/>
      <c r="FN166" s="292"/>
      <c r="FO166" s="292"/>
    </row>
    <row r="167" spans="1:171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5"/>
      <c r="AK167" s="295"/>
      <c r="AL167" s="292"/>
      <c r="AM167" s="295"/>
      <c r="AN167" s="295"/>
      <c r="AO167" s="292"/>
      <c r="AP167" s="295"/>
      <c r="AQ167" s="292"/>
      <c r="AR167" s="295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5"/>
      <c r="BF167" s="295"/>
      <c r="BG167" s="295"/>
      <c r="BH167" s="295"/>
      <c r="BI167" s="295"/>
      <c r="BJ167" s="295"/>
      <c r="BK167" s="295"/>
      <c r="BL167" s="295"/>
      <c r="BM167" s="295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5"/>
      <c r="CC167" s="295"/>
      <c r="CD167" s="295"/>
      <c r="CE167" s="295"/>
      <c r="CF167" s="295"/>
      <c r="CG167" s="295"/>
      <c r="CH167" s="295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5"/>
      <c r="CX167" s="295"/>
      <c r="CY167" s="295"/>
      <c r="CZ167" s="295"/>
      <c r="DA167" s="295"/>
      <c r="DB167" s="295"/>
      <c r="DC167" s="295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5"/>
      <c r="DS167" s="295"/>
      <c r="DT167" s="292"/>
      <c r="DU167" s="295"/>
      <c r="DV167" s="295"/>
      <c r="DW167" s="295"/>
      <c r="DX167" s="295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5"/>
      <c r="EL167" s="295"/>
      <c r="EM167" s="295"/>
      <c r="EN167" s="292"/>
      <c r="EO167" s="292"/>
      <c r="EP167" s="295"/>
      <c r="EQ167" s="295"/>
      <c r="ER167" s="295"/>
      <c r="ES167" s="292"/>
      <c r="ET167" s="292"/>
      <c r="EU167" s="292"/>
      <c r="EV167" s="292"/>
      <c r="EW167" s="292"/>
      <c r="EX167" s="292"/>
      <c r="EY167" s="292"/>
      <c r="EZ167" s="292"/>
      <c r="FA167" s="292"/>
      <c r="FB167" s="292"/>
      <c r="FC167" s="292"/>
      <c r="FD167" s="292"/>
      <c r="FE167" s="292"/>
      <c r="FF167" s="292"/>
      <c r="FG167" s="292"/>
      <c r="FH167" s="295"/>
      <c r="FI167" s="295"/>
      <c r="FJ167" s="295"/>
      <c r="FK167" s="292"/>
      <c r="FL167" s="292"/>
      <c r="FM167" s="292"/>
      <c r="FN167" s="292"/>
      <c r="FO167" s="292"/>
    </row>
    <row r="168" spans="1:171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5"/>
      <c r="AK168" s="295"/>
      <c r="AL168" s="292"/>
      <c r="AM168" s="295"/>
      <c r="AN168" s="295"/>
      <c r="AO168" s="292"/>
      <c r="AP168" s="295"/>
      <c r="AQ168" s="292"/>
      <c r="AR168" s="295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5"/>
      <c r="BF168" s="295"/>
      <c r="BG168" s="295"/>
      <c r="BH168" s="295"/>
      <c r="BI168" s="295"/>
      <c r="BJ168" s="295"/>
      <c r="BK168" s="295"/>
      <c r="BL168" s="295"/>
      <c r="BM168" s="295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5"/>
      <c r="CC168" s="295"/>
      <c r="CD168" s="295"/>
      <c r="CE168" s="295"/>
      <c r="CF168" s="295"/>
      <c r="CG168" s="295"/>
      <c r="CH168" s="295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5"/>
      <c r="CX168" s="295"/>
      <c r="CY168" s="295"/>
      <c r="CZ168" s="295"/>
      <c r="DA168" s="295"/>
      <c r="DB168" s="295"/>
      <c r="DC168" s="295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5"/>
      <c r="DS168" s="295"/>
      <c r="DT168" s="292"/>
      <c r="DU168" s="295"/>
      <c r="DV168" s="295"/>
      <c r="DW168" s="295"/>
      <c r="DX168" s="295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5"/>
      <c r="EL168" s="295"/>
      <c r="EM168" s="295"/>
      <c r="EN168" s="292"/>
      <c r="EO168" s="292"/>
      <c r="EP168" s="295"/>
      <c r="EQ168" s="295"/>
      <c r="ER168" s="295"/>
      <c r="ES168" s="292"/>
      <c r="ET168" s="292"/>
      <c r="EU168" s="292"/>
      <c r="EV168" s="292"/>
      <c r="EW168" s="292"/>
      <c r="EX168" s="292"/>
      <c r="EY168" s="292"/>
      <c r="EZ168" s="292"/>
      <c r="FA168" s="292"/>
      <c r="FB168" s="292"/>
      <c r="FC168" s="292"/>
      <c r="FD168" s="292"/>
      <c r="FE168" s="292"/>
      <c r="FF168" s="292"/>
      <c r="FG168" s="292"/>
      <c r="FH168" s="295"/>
      <c r="FI168" s="295"/>
      <c r="FJ168" s="295"/>
      <c r="FK168" s="292"/>
      <c r="FL168" s="292"/>
      <c r="FM168" s="292"/>
      <c r="FN168" s="292"/>
      <c r="FO168" s="292"/>
    </row>
    <row r="169" spans="1:171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5"/>
      <c r="AK169" s="295"/>
      <c r="AL169" s="292"/>
      <c r="AM169" s="295"/>
      <c r="AN169" s="295"/>
      <c r="AO169" s="292"/>
      <c r="AP169" s="295"/>
      <c r="AQ169" s="292"/>
      <c r="AR169" s="295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5"/>
      <c r="BF169" s="295"/>
      <c r="BG169" s="295"/>
      <c r="BH169" s="295"/>
      <c r="BI169" s="295"/>
      <c r="BJ169" s="295"/>
      <c r="BK169" s="295"/>
      <c r="BL169" s="295"/>
      <c r="BM169" s="295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5"/>
      <c r="CC169" s="295"/>
      <c r="CD169" s="295"/>
      <c r="CE169" s="295"/>
      <c r="CF169" s="295"/>
      <c r="CG169" s="295"/>
      <c r="CH169" s="295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5"/>
      <c r="CX169" s="295"/>
      <c r="CY169" s="295"/>
      <c r="CZ169" s="295"/>
      <c r="DA169" s="295"/>
      <c r="DB169" s="295"/>
      <c r="DC169" s="295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5"/>
      <c r="DS169" s="295"/>
      <c r="DT169" s="292"/>
      <c r="DU169" s="295"/>
      <c r="DV169" s="295"/>
      <c r="DW169" s="295"/>
      <c r="DX169" s="295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5"/>
      <c r="EL169" s="295"/>
      <c r="EM169" s="295"/>
      <c r="EN169" s="292"/>
      <c r="EO169" s="292"/>
      <c r="EP169" s="295"/>
      <c r="EQ169" s="295"/>
      <c r="ER169" s="295"/>
      <c r="ES169" s="292"/>
      <c r="ET169" s="292"/>
      <c r="EU169" s="292"/>
      <c r="EV169" s="292"/>
      <c r="EW169" s="292"/>
      <c r="EX169" s="292"/>
      <c r="EY169" s="292"/>
      <c r="EZ169" s="292"/>
      <c r="FA169" s="292"/>
      <c r="FB169" s="292"/>
      <c r="FC169" s="292"/>
      <c r="FD169" s="292"/>
      <c r="FE169" s="292"/>
      <c r="FF169" s="292"/>
      <c r="FG169" s="292"/>
      <c r="FH169" s="295"/>
      <c r="FI169" s="295"/>
      <c r="FJ169" s="295"/>
      <c r="FK169" s="292"/>
      <c r="FL169" s="292"/>
      <c r="FM169" s="292"/>
      <c r="FN169" s="292"/>
      <c r="FO169" s="292"/>
    </row>
    <row r="170" spans="1:171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5"/>
      <c r="AK170" s="295"/>
      <c r="AL170" s="292"/>
      <c r="AM170" s="295"/>
      <c r="AN170" s="295"/>
      <c r="AO170" s="292"/>
      <c r="AP170" s="295"/>
      <c r="AQ170" s="292"/>
      <c r="AR170" s="295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5"/>
      <c r="BF170" s="295"/>
      <c r="BG170" s="295"/>
      <c r="BH170" s="295"/>
      <c r="BI170" s="295"/>
      <c r="BJ170" s="295"/>
      <c r="BK170" s="295"/>
      <c r="BL170" s="295"/>
      <c r="BM170" s="295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5"/>
      <c r="CC170" s="295"/>
      <c r="CD170" s="295"/>
      <c r="CE170" s="295"/>
      <c r="CF170" s="295"/>
      <c r="CG170" s="295"/>
      <c r="CH170" s="295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5"/>
      <c r="CX170" s="295"/>
      <c r="CY170" s="295"/>
      <c r="CZ170" s="295"/>
      <c r="DA170" s="295"/>
      <c r="DB170" s="295"/>
      <c r="DC170" s="295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5"/>
      <c r="DS170" s="295"/>
      <c r="DT170" s="292"/>
      <c r="DU170" s="295"/>
      <c r="DV170" s="295"/>
      <c r="DW170" s="295"/>
      <c r="DX170" s="295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5"/>
      <c r="EL170" s="295"/>
      <c r="EM170" s="295"/>
      <c r="EN170" s="292"/>
      <c r="EO170" s="292"/>
      <c r="EP170" s="295"/>
      <c r="EQ170" s="295"/>
      <c r="ER170" s="295"/>
      <c r="ES170" s="292"/>
      <c r="ET170" s="292"/>
      <c r="EU170" s="292"/>
      <c r="EV170" s="292"/>
      <c r="EW170" s="292"/>
      <c r="EX170" s="292"/>
      <c r="EY170" s="292"/>
      <c r="EZ170" s="292"/>
      <c r="FA170" s="292"/>
      <c r="FB170" s="292"/>
      <c r="FC170" s="292"/>
      <c r="FD170" s="292"/>
      <c r="FE170" s="292"/>
      <c r="FF170" s="292"/>
      <c r="FG170" s="292"/>
      <c r="FH170" s="295"/>
      <c r="FI170" s="295"/>
      <c r="FJ170" s="295"/>
      <c r="FK170" s="292"/>
      <c r="FL170" s="292"/>
      <c r="FM170" s="292"/>
      <c r="FN170" s="292"/>
      <c r="FO170" s="292"/>
    </row>
    <row r="171" spans="1:171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5"/>
      <c r="AK171" s="295"/>
      <c r="AL171" s="292"/>
      <c r="AM171" s="295"/>
      <c r="AN171" s="295"/>
      <c r="AO171" s="292"/>
      <c r="AP171" s="295"/>
      <c r="AQ171" s="292"/>
      <c r="AR171" s="295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5"/>
      <c r="BF171" s="295"/>
      <c r="BG171" s="295"/>
      <c r="BH171" s="295"/>
      <c r="BI171" s="295"/>
      <c r="BJ171" s="295"/>
      <c r="BK171" s="295"/>
      <c r="BL171" s="295"/>
      <c r="BM171" s="295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5"/>
      <c r="CC171" s="295"/>
      <c r="CD171" s="295"/>
      <c r="CE171" s="295"/>
      <c r="CF171" s="295"/>
      <c r="CG171" s="295"/>
      <c r="CH171" s="295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5"/>
      <c r="CX171" s="295"/>
      <c r="CY171" s="295"/>
      <c r="CZ171" s="295"/>
      <c r="DA171" s="295"/>
      <c r="DB171" s="295"/>
      <c r="DC171" s="295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5"/>
      <c r="DS171" s="295"/>
      <c r="DT171" s="292"/>
      <c r="DU171" s="295"/>
      <c r="DV171" s="295"/>
      <c r="DW171" s="295"/>
      <c r="DX171" s="295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5"/>
      <c r="EL171" s="295"/>
      <c r="EM171" s="295"/>
      <c r="EN171" s="292"/>
      <c r="EO171" s="292"/>
      <c r="EP171" s="295"/>
      <c r="EQ171" s="295"/>
      <c r="ER171" s="295"/>
      <c r="ES171" s="292"/>
      <c r="ET171" s="292"/>
      <c r="EU171" s="292"/>
      <c r="EV171" s="292"/>
      <c r="EW171" s="292"/>
      <c r="EX171" s="292"/>
      <c r="EY171" s="292"/>
      <c r="EZ171" s="292"/>
      <c r="FA171" s="292"/>
      <c r="FB171" s="292"/>
      <c r="FC171" s="292"/>
      <c r="FD171" s="292"/>
      <c r="FE171" s="292"/>
      <c r="FF171" s="292"/>
      <c r="FG171" s="292"/>
      <c r="FH171" s="295"/>
      <c r="FI171" s="295"/>
      <c r="FJ171" s="295"/>
      <c r="FK171" s="292"/>
      <c r="FL171" s="292"/>
      <c r="FM171" s="292"/>
      <c r="FN171" s="292"/>
      <c r="FO171" s="292"/>
    </row>
    <row r="172" spans="1:171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5"/>
      <c r="AK172" s="295"/>
      <c r="AL172" s="292"/>
      <c r="AM172" s="295"/>
      <c r="AN172" s="295"/>
      <c r="AO172" s="292"/>
      <c r="AP172" s="295"/>
      <c r="AQ172" s="292"/>
      <c r="AR172" s="295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5"/>
      <c r="BF172" s="295"/>
      <c r="BG172" s="295"/>
      <c r="BH172" s="295"/>
      <c r="BI172" s="295"/>
      <c r="BJ172" s="295"/>
      <c r="BK172" s="295"/>
      <c r="BL172" s="295"/>
      <c r="BM172" s="295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5"/>
      <c r="CC172" s="295"/>
      <c r="CD172" s="295"/>
      <c r="CE172" s="295"/>
      <c r="CF172" s="295"/>
      <c r="CG172" s="295"/>
      <c r="CH172" s="295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5"/>
      <c r="CX172" s="295"/>
      <c r="CY172" s="295"/>
      <c r="CZ172" s="295"/>
      <c r="DA172" s="295"/>
      <c r="DB172" s="295"/>
      <c r="DC172" s="295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5"/>
      <c r="DS172" s="295"/>
      <c r="DT172" s="292"/>
      <c r="DU172" s="295"/>
      <c r="DV172" s="295"/>
      <c r="DW172" s="295"/>
      <c r="DX172" s="295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5"/>
      <c r="EL172" s="295"/>
      <c r="EM172" s="295"/>
      <c r="EN172" s="292"/>
      <c r="EO172" s="292"/>
      <c r="EP172" s="295"/>
      <c r="EQ172" s="295"/>
      <c r="ER172" s="295"/>
      <c r="ES172" s="292"/>
      <c r="ET172" s="292"/>
      <c r="EU172" s="292"/>
      <c r="EV172" s="292"/>
      <c r="EW172" s="292"/>
      <c r="EX172" s="292"/>
      <c r="EY172" s="292"/>
      <c r="EZ172" s="292"/>
      <c r="FA172" s="292"/>
      <c r="FB172" s="292"/>
      <c r="FC172" s="292"/>
      <c r="FD172" s="292"/>
      <c r="FE172" s="292"/>
      <c r="FF172" s="292"/>
      <c r="FG172" s="292"/>
      <c r="FH172" s="295"/>
      <c r="FI172" s="295"/>
      <c r="FJ172" s="295"/>
      <c r="FK172" s="292"/>
      <c r="FL172" s="292"/>
      <c r="FM172" s="292"/>
      <c r="FN172" s="292"/>
      <c r="FO172" s="292"/>
    </row>
    <row r="173" spans="1:171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5"/>
      <c r="AK173" s="295"/>
      <c r="AL173" s="292"/>
      <c r="AM173" s="295"/>
      <c r="AN173" s="295"/>
      <c r="AO173" s="292"/>
      <c r="AP173" s="295"/>
      <c r="AQ173" s="292"/>
      <c r="AR173" s="295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5"/>
      <c r="BF173" s="295"/>
      <c r="BG173" s="295"/>
      <c r="BH173" s="295"/>
      <c r="BI173" s="295"/>
      <c r="BJ173" s="295"/>
      <c r="BK173" s="295"/>
      <c r="BL173" s="295"/>
      <c r="BM173" s="295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5"/>
      <c r="CC173" s="295"/>
      <c r="CD173" s="295"/>
      <c r="CE173" s="295"/>
      <c r="CF173" s="295"/>
      <c r="CG173" s="295"/>
      <c r="CH173" s="295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5"/>
      <c r="CX173" s="295"/>
      <c r="CY173" s="295"/>
      <c r="CZ173" s="295"/>
      <c r="DA173" s="295"/>
      <c r="DB173" s="295"/>
      <c r="DC173" s="295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5"/>
      <c r="DS173" s="295"/>
      <c r="DT173" s="292"/>
      <c r="DU173" s="295"/>
      <c r="DV173" s="295"/>
      <c r="DW173" s="295"/>
      <c r="DX173" s="295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5"/>
      <c r="EL173" s="295"/>
      <c r="EM173" s="295"/>
      <c r="EN173" s="292"/>
      <c r="EO173" s="292"/>
      <c r="EP173" s="295"/>
      <c r="EQ173" s="295"/>
      <c r="ER173" s="295"/>
      <c r="ES173" s="292"/>
      <c r="ET173" s="292"/>
      <c r="EU173" s="292"/>
      <c r="EV173" s="292"/>
      <c r="EW173" s="292"/>
      <c r="EX173" s="292"/>
      <c r="EY173" s="292"/>
      <c r="EZ173" s="292"/>
      <c r="FA173" s="292"/>
      <c r="FB173" s="292"/>
      <c r="FC173" s="292"/>
      <c r="FD173" s="292"/>
      <c r="FE173" s="292"/>
      <c r="FF173" s="292"/>
      <c r="FG173" s="292"/>
      <c r="FH173" s="295"/>
      <c r="FI173" s="295"/>
      <c r="FJ173" s="295"/>
      <c r="FK173" s="292"/>
      <c r="FL173" s="292"/>
      <c r="FM173" s="292"/>
      <c r="FN173" s="292"/>
      <c r="FO173" s="292"/>
    </row>
    <row r="174" spans="1:171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5"/>
      <c r="AK174" s="295"/>
      <c r="AL174" s="292"/>
      <c r="AM174" s="295"/>
      <c r="AN174" s="295"/>
      <c r="AO174" s="292"/>
      <c r="AP174" s="295"/>
      <c r="AQ174" s="292"/>
      <c r="AR174" s="295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5"/>
      <c r="BF174" s="295"/>
      <c r="BG174" s="295"/>
      <c r="BH174" s="295"/>
      <c r="BI174" s="295"/>
      <c r="BJ174" s="295"/>
      <c r="BK174" s="295"/>
      <c r="BL174" s="295"/>
      <c r="BM174" s="295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5"/>
      <c r="CC174" s="295"/>
      <c r="CD174" s="295"/>
      <c r="CE174" s="295"/>
      <c r="CF174" s="295"/>
      <c r="CG174" s="295"/>
      <c r="CH174" s="295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5"/>
      <c r="CX174" s="295"/>
      <c r="CY174" s="295"/>
      <c r="CZ174" s="295"/>
      <c r="DA174" s="295"/>
      <c r="DB174" s="295"/>
      <c r="DC174" s="295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5"/>
      <c r="DS174" s="295"/>
      <c r="DT174" s="292"/>
      <c r="DU174" s="295"/>
      <c r="DV174" s="295"/>
      <c r="DW174" s="295"/>
      <c r="DX174" s="295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5"/>
      <c r="EL174" s="295"/>
      <c r="EM174" s="295"/>
      <c r="EN174" s="292"/>
      <c r="EO174" s="292"/>
      <c r="EP174" s="295"/>
      <c r="EQ174" s="295"/>
      <c r="ER174" s="295"/>
      <c r="ES174" s="292"/>
      <c r="ET174" s="292"/>
      <c r="EU174" s="292"/>
      <c r="EV174" s="292"/>
      <c r="EW174" s="292"/>
      <c r="EX174" s="292"/>
      <c r="EY174" s="292"/>
      <c r="EZ174" s="292"/>
      <c r="FA174" s="292"/>
      <c r="FB174" s="292"/>
      <c r="FC174" s="292"/>
      <c r="FD174" s="292"/>
      <c r="FE174" s="292"/>
      <c r="FF174" s="292"/>
      <c r="FG174" s="292"/>
      <c r="FH174" s="295"/>
      <c r="FI174" s="295"/>
      <c r="FJ174" s="295"/>
      <c r="FK174" s="292"/>
      <c r="FL174" s="292"/>
      <c r="FM174" s="292"/>
      <c r="FN174" s="292"/>
      <c r="FO174" s="292"/>
    </row>
    <row r="175" spans="1:171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5"/>
      <c r="AK175" s="295"/>
      <c r="AL175" s="292"/>
      <c r="AM175" s="295"/>
      <c r="AN175" s="295"/>
      <c r="AO175" s="292"/>
      <c r="AP175" s="295"/>
      <c r="AQ175" s="292"/>
      <c r="AR175" s="295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5"/>
      <c r="BF175" s="295"/>
      <c r="BG175" s="295"/>
      <c r="BH175" s="295"/>
      <c r="BI175" s="295"/>
      <c r="BJ175" s="295"/>
      <c r="BK175" s="295"/>
      <c r="BL175" s="295"/>
      <c r="BM175" s="295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5"/>
      <c r="CC175" s="295"/>
      <c r="CD175" s="295"/>
      <c r="CE175" s="295"/>
      <c r="CF175" s="295"/>
      <c r="CG175" s="295"/>
      <c r="CH175" s="295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5"/>
      <c r="CX175" s="295"/>
      <c r="CY175" s="295"/>
      <c r="CZ175" s="295"/>
      <c r="DA175" s="295"/>
      <c r="DB175" s="295"/>
      <c r="DC175" s="295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5"/>
      <c r="DS175" s="295"/>
      <c r="DT175" s="292"/>
      <c r="DU175" s="295"/>
      <c r="DV175" s="295"/>
      <c r="DW175" s="295"/>
      <c r="DX175" s="295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5"/>
      <c r="EL175" s="295"/>
      <c r="EM175" s="295"/>
      <c r="EN175" s="292"/>
      <c r="EO175" s="292"/>
      <c r="EP175" s="295"/>
      <c r="EQ175" s="295"/>
      <c r="ER175" s="295"/>
      <c r="ES175" s="292"/>
      <c r="ET175" s="292"/>
      <c r="EU175" s="292"/>
      <c r="EV175" s="292"/>
      <c r="EW175" s="292"/>
      <c r="EX175" s="292"/>
      <c r="EY175" s="292"/>
      <c r="EZ175" s="292"/>
      <c r="FA175" s="292"/>
      <c r="FB175" s="292"/>
      <c r="FC175" s="292"/>
      <c r="FD175" s="292"/>
      <c r="FE175" s="292"/>
      <c r="FF175" s="292"/>
      <c r="FG175" s="292"/>
      <c r="FH175" s="295"/>
      <c r="FI175" s="295"/>
      <c r="FJ175" s="295"/>
      <c r="FK175" s="292"/>
      <c r="FL175" s="292"/>
      <c r="FM175" s="292"/>
      <c r="FN175" s="292"/>
      <c r="FO175" s="292"/>
    </row>
    <row r="176" spans="1:171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5"/>
      <c r="AK176" s="295"/>
      <c r="AL176" s="292"/>
      <c r="AM176" s="295"/>
      <c r="AN176" s="295"/>
      <c r="AO176" s="292"/>
      <c r="AP176" s="295"/>
      <c r="AQ176" s="292"/>
      <c r="AR176" s="295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5"/>
      <c r="BF176" s="295"/>
      <c r="BG176" s="295"/>
      <c r="BH176" s="295"/>
      <c r="BI176" s="295"/>
      <c r="BJ176" s="295"/>
      <c r="BK176" s="295"/>
      <c r="BL176" s="295"/>
      <c r="BM176" s="295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5"/>
      <c r="CC176" s="295"/>
      <c r="CD176" s="295"/>
      <c r="CE176" s="295"/>
      <c r="CF176" s="295"/>
      <c r="CG176" s="295"/>
      <c r="CH176" s="295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5"/>
      <c r="CX176" s="295"/>
      <c r="CY176" s="295"/>
      <c r="CZ176" s="295"/>
      <c r="DA176" s="295"/>
      <c r="DB176" s="295"/>
      <c r="DC176" s="295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5"/>
      <c r="DS176" s="295"/>
      <c r="DT176" s="292"/>
      <c r="DU176" s="295"/>
      <c r="DV176" s="295"/>
      <c r="DW176" s="295"/>
      <c r="DX176" s="295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5"/>
      <c r="EL176" s="295"/>
      <c r="EM176" s="295"/>
      <c r="EN176" s="292"/>
      <c r="EO176" s="292"/>
      <c r="EP176" s="295"/>
      <c r="EQ176" s="295"/>
      <c r="ER176" s="295"/>
      <c r="ES176" s="292"/>
      <c r="ET176" s="292"/>
      <c r="EU176" s="292"/>
      <c r="EV176" s="292"/>
      <c r="EW176" s="292"/>
      <c r="EX176" s="292"/>
      <c r="EY176" s="292"/>
      <c r="EZ176" s="292"/>
      <c r="FA176" s="292"/>
      <c r="FB176" s="292"/>
      <c r="FC176" s="292"/>
      <c r="FD176" s="292"/>
      <c r="FE176" s="292"/>
      <c r="FF176" s="292"/>
      <c r="FG176" s="292"/>
      <c r="FH176" s="295"/>
      <c r="FI176" s="295"/>
      <c r="FJ176" s="295"/>
      <c r="FK176" s="292"/>
      <c r="FL176" s="292"/>
      <c r="FM176" s="292"/>
      <c r="FN176" s="292"/>
      <c r="FO176" s="292"/>
    </row>
    <row r="177" spans="1:171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5"/>
      <c r="AK177" s="295"/>
      <c r="AL177" s="292"/>
      <c r="AM177" s="295"/>
      <c r="AN177" s="295"/>
      <c r="AO177" s="292"/>
      <c r="AP177" s="295"/>
      <c r="AQ177" s="292"/>
      <c r="AR177" s="295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5"/>
      <c r="BF177" s="295"/>
      <c r="BG177" s="295"/>
      <c r="BH177" s="295"/>
      <c r="BI177" s="295"/>
      <c r="BJ177" s="295"/>
      <c r="BK177" s="295"/>
      <c r="BL177" s="295"/>
      <c r="BM177" s="295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5"/>
      <c r="CC177" s="295"/>
      <c r="CD177" s="295"/>
      <c r="CE177" s="295"/>
      <c r="CF177" s="295"/>
      <c r="CG177" s="295"/>
      <c r="CH177" s="295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5"/>
      <c r="CX177" s="295"/>
      <c r="CY177" s="295"/>
      <c r="CZ177" s="295"/>
      <c r="DA177" s="295"/>
      <c r="DB177" s="295"/>
      <c r="DC177" s="295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5"/>
      <c r="DS177" s="295"/>
      <c r="DT177" s="292"/>
      <c r="DU177" s="295"/>
      <c r="DV177" s="295"/>
      <c r="DW177" s="295"/>
      <c r="DX177" s="295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5"/>
      <c r="EL177" s="295"/>
      <c r="EM177" s="295"/>
      <c r="EN177" s="292"/>
      <c r="EO177" s="292"/>
      <c r="EP177" s="295"/>
      <c r="EQ177" s="295"/>
      <c r="ER177" s="295"/>
      <c r="ES177" s="292"/>
      <c r="ET177" s="292"/>
      <c r="EU177" s="292"/>
      <c r="EV177" s="292"/>
      <c r="EW177" s="292"/>
      <c r="EX177" s="292"/>
      <c r="EY177" s="292"/>
      <c r="EZ177" s="292"/>
      <c r="FA177" s="292"/>
      <c r="FB177" s="292"/>
      <c r="FC177" s="292"/>
      <c r="FD177" s="292"/>
      <c r="FE177" s="292"/>
      <c r="FF177" s="292"/>
      <c r="FG177" s="292"/>
      <c r="FH177" s="295"/>
      <c r="FI177" s="295"/>
      <c r="FJ177" s="295"/>
      <c r="FK177" s="292"/>
      <c r="FL177" s="292"/>
      <c r="FM177" s="292"/>
      <c r="FN177" s="292"/>
      <c r="FO177" s="292"/>
    </row>
    <row r="178" spans="1:171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5"/>
      <c r="AK178" s="295"/>
      <c r="AL178" s="292"/>
      <c r="AM178" s="295"/>
      <c r="AN178" s="295"/>
      <c r="AO178" s="292"/>
      <c r="AP178" s="295"/>
      <c r="AQ178" s="292"/>
      <c r="AR178" s="295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5"/>
      <c r="BF178" s="295"/>
      <c r="BG178" s="295"/>
      <c r="BH178" s="295"/>
      <c r="BI178" s="295"/>
      <c r="BJ178" s="295"/>
      <c r="BK178" s="295"/>
      <c r="BL178" s="295"/>
      <c r="BM178" s="295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5"/>
      <c r="CC178" s="295"/>
      <c r="CD178" s="295"/>
      <c r="CE178" s="295"/>
      <c r="CF178" s="295"/>
      <c r="CG178" s="295"/>
      <c r="CH178" s="295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5"/>
      <c r="CX178" s="295"/>
      <c r="CY178" s="295"/>
      <c r="CZ178" s="295"/>
      <c r="DA178" s="295"/>
      <c r="DB178" s="295"/>
      <c r="DC178" s="295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5"/>
      <c r="DS178" s="295"/>
      <c r="DT178" s="292"/>
      <c r="DU178" s="295"/>
      <c r="DV178" s="295"/>
      <c r="DW178" s="295"/>
      <c r="DX178" s="295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5"/>
      <c r="EL178" s="295"/>
      <c r="EM178" s="295"/>
      <c r="EN178" s="292"/>
      <c r="EO178" s="292"/>
      <c r="EP178" s="295"/>
      <c r="EQ178" s="295"/>
      <c r="ER178" s="295"/>
      <c r="ES178" s="292"/>
      <c r="ET178" s="292"/>
      <c r="EU178" s="292"/>
      <c r="EV178" s="292"/>
      <c r="EW178" s="292"/>
      <c r="EX178" s="292"/>
      <c r="EY178" s="292"/>
      <c r="EZ178" s="292"/>
      <c r="FA178" s="292"/>
      <c r="FB178" s="292"/>
      <c r="FC178" s="292"/>
      <c r="FD178" s="292"/>
      <c r="FE178" s="292"/>
      <c r="FF178" s="292"/>
      <c r="FG178" s="292"/>
      <c r="FH178" s="295"/>
      <c r="FI178" s="295"/>
      <c r="FJ178" s="295"/>
      <c r="FK178" s="292"/>
      <c r="FL178" s="292"/>
      <c r="FM178" s="292"/>
      <c r="FN178" s="292"/>
      <c r="FO178" s="292"/>
    </row>
    <row r="179" spans="1:171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5"/>
      <c r="AK179" s="295"/>
      <c r="AL179" s="292"/>
      <c r="AM179" s="295"/>
      <c r="AN179" s="295"/>
      <c r="AO179" s="292"/>
      <c r="AP179" s="295"/>
      <c r="AQ179" s="292"/>
      <c r="AR179" s="295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5"/>
      <c r="BF179" s="295"/>
      <c r="BG179" s="295"/>
      <c r="BH179" s="295"/>
      <c r="BI179" s="295"/>
      <c r="BJ179" s="295"/>
      <c r="BK179" s="295"/>
      <c r="BL179" s="295"/>
      <c r="BM179" s="295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5"/>
      <c r="CC179" s="295"/>
      <c r="CD179" s="295"/>
      <c r="CE179" s="295"/>
      <c r="CF179" s="295"/>
      <c r="CG179" s="295"/>
      <c r="CH179" s="295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5"/>
      <c r="CX179" s="295"/>
      <c r="CY179" s="295"/>
      <c r="CZ179" s="295"/>
      <c r="DA179" s="295"/>
      <c r="DB179" s="295"/>
      <c r="DC179" s="295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5"/>
      <c r="DS179" s="295"/>
      <c r="DT179" s="292"/>
      <c r="DU179" s="295"/>
      <c r="DV179" s="295"/>
      <c r="DW179" s="295"/>
      <c r="DX179" s="295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5"/>
      <c r="EL179" s="295"/>
      <c r="EM179" s="295"/>
      <c r="EN179" s="292"/>
      <c r="EO179" s="292"/>
      <c r="EP179" s="295"/>
      <c r="EQ179" s="295"/>
      <c r="ER179" s="295"/>
      <c r="ES179" s="292"/>
      <c r="ET179" s="292"/>
      <c r="EU179" s="292"/>
      <c r="EV179" s="292"/>
      <c r="EW179" s="292"/>
      <c r="EX179" s="292"/>
      <c r="EY179" s="292"/>
      <c r="EZ179" s="292"/>
      <c r="FA179" s="292"/>
      <c r="FB179" s="292"/>
      <c r="FC179" s="292"/>
      <c r="FD179" s="292"/>
      <c r="FE179" s="292"/>
      <c r="FF179" s="292"/>
      <c r="FG179" s="292"/>
      <c r="FH179" s="295"/>
      <c r="FI179" s="295"/>
      <c r="FJ179" s="295"/>
      <c r="FK179" s="292"/>
      <c r="FL179" s="292"/>
      <c r="FM179" s="292"/>
      <c r="FN179" s="292"/>
      <c r="FO179" s="292"/>
    </row>
    <row r="180" spans="1:171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5"/>
      <c r="AK180" s="295"/>
      <c r="AL180" s="292"/>
      <c r="AM180" s="295"/>
      <c r="AN180" s="295"/>
      <c r="AO180" s="292"/>
      <c r="AP180" s="295"/>
      <c r="AQ180" s="292"/>
      <c r="AR180" s="295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5"/>
      <c r="BF180" s="295"/>
      <c r="BG180" s="295"/>
      <c r="BH180" s="295"/>
      <c r="BI180" s="295"/>
      <c r="BJ180" s="295"/>
      <c r="BK180" s="295"/>
      <c r="BL180" s="295"/>
      <c r="BM180" s="295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5"/>
      <c r="CC180" s="295"/>
      <c r="CD180" s="295"/>
      <c r="CE180" s="295"/>
      <c r="CF180" s="295"/>
      <c r="CG180" s="295"/>
      <c r="CH180" s="295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5"/>
      <c r="CX180" s="295"/>
      <c r="CY180" s="295"/>
      <c r="CZ180" s="295"/>
      <c r="DA180" s="295"/>
      <c r="DB180" s="295"/>
      <c r="DC180" s="295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5"/>
      <c r="DS180" s="295"/>
      <c r="DT180" s="292"/>
      <c r="DU180" s="295"/>
      <c r="DV180" s="295"/>
      <c r="DW180" s="295"/>
      <c r="DX180" s="295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5"/>
      <c r="EL180" s="295"/>
      <c r="EM180" s="295"/>
      <c r="EN180" s="292"/>
      <c r="EO180" s="292"/>
      <c r="EP180" s="295"/>
      <c r="EQ180" s="295"/>
      <c r="ER180" s="295"/>
      <c r="ES180" s="292"/>
      <c r="ET180" s="292"/>
      <c r="EU180" s="292"/>
      <c r="EV180" s="292"/>
      <c r="EW180" s="292"/>
      <c r="EX180" s="292"/>
      <c r="EY180" s="292"/>
      <c r="EZ180" s="292"/>
      <c r="FA180" s="292"/>
      <c r="FB180" s="292"/>
      <c r="FC180" s="292"/>
      <c r="FD180" s="292"/>
      <c r="FE180" s="292"/>
      <c r="FF180" s="292"/>
      <c r="FG180" s="292"/>
      <c r="FH180" s="295"/>
      <c r="FI180" s="295"/>
      <c r="FJ180" s="295"/>
      <c r="FK180" s="292"/>
      <c r="FL180" s="292"/>
      <c r="FM180" s="292"/>
      <c r="FN180" s="292"/>
      <c r="FO180" s="292"/>
    </row>
    <row r="181" spans="1:171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5"/>
      <c r="AK181" s="295"/>
      <c r="AL181" s="292"/>
      <c r="AM181" s="295"/>
      <c r="AN181" s="295"/>
      <c r="AO181" s="292"/>
      <c r="AP181" s="295"/>
      <c r="AQ181" s="292"/>
      <c r="AR181" s="295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5"/>
      <c r="BF181" s="295"/>
      <c r="BG181" s="295"/>
      <c r="BH181" s="295"/>
      <c r="BI181" s="295"/>
      <c r="BJ181" s="295"/>
      <c r="BK181" s="295"/>
      <c r="BL181" s="295"/>
      <c r="BM181" s="295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5"/>
      <c r="CC181" s="295"/>
      <c r="CD181" s="295"/>
      <c r="CE181" s="295"/>
      <c r="CF181" s="295"/>
      <c r="CG181" s="295"/>
      <c r="CH181" s="295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5"/>
      <c r="CX181" s="295"/>
      <c r="CY181" s="295"/>
      <c r="CZ181" s="295"/>
      <c r="DA181" s="295"/>
      <c r="DB181" s="295"/>
      <c r="DC181" s="295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5"/>
      <c r="DS181" s="295"/>
      <c r="DT181" s="292"/>
      <c r="DU181" s="295"/>
      <c r="DV181" s="295"/>
      <c r="DW181" s="295"/>
      <c r="DX181" s="295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5"/>
      <c r="EL181" s="295"/>
      <c r="EM181" s="295"/>
      <c r="EN181" s="292"/>
      <c r="EO181" s="292"/>
      <c r="EP181" s="295"/>
      <c r="EQ181" s="295"/>
      <c r="ER181" s="295"/>
      <c r="ES181" s="292"/>
      <c r="ET181" s="292"/>
      <c r="EU181" s="292"/>
      <c r="EV181" s="292"/>
      <c r="EW181" s="292"/>
      <c r="EX181" s="292"/>
      <c r="EY181" s="292"/>
      <c r="EZ181" s="292"/>
      <c r="FA181" s="292"/>
      <c r="FB181" s="292"/>
      <c r="FC181" s="292"/>
      <c r="FD181" s="292"/>
      <c r="FE181" s="292"/>
      <c r="FF181" s="292"/>
      <c r="FG181" s="292"/>
      <c r="FH181" s="295"/>
      <c r="FI181" s="295"/>
      <c r="FJ181" s="295"/>
      <c r="FK181" s="292"/>
      <c r="FL181" s="292"/>
      <c r="FM181" s="292"/>
      <c r="FN181" s="292"/>
      <c r="FO181" s="292"/>
    </row>
    <row r="182" spans="1:171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5"/>
      <c r="AK182" s="295"/>
      <c r="AL182" s="292"/>
      <c r="AM182" s="295"/>
      <c r="AN182" s="295"/>
      <c r="AO182" s="292"/>
      <c r="AP182" s="295"/>
      <c r="AQ182" s="292"/>
      <c r="AR182" s="295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5"/>
      <c r="BF182" s="295"/>
      <c r="BG182" s="295"/>
      <c r="BH182" s="295"/>
      <c r="BI182" s="295"/>
      <c r="BJ182" s="295"/>
      <c r="BK182" s="295"/>
      <c r="BL182" s="295"/>
      <c r="BM182" s="295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5"/>
      <c r="CC182" s="295"/>
      <c r="CD182" s="295"/>
      <c r="CE182" s="295"/>
      <c r="CF182" s="295"/>
      <c r="CG182" s="295"/>
      <c r="CH182" s="295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5"/>
      <c r="CX182" s="295"/>
      <c r="CY182" s="295"/>
      <c r="CZ182" s="295"/>
      <c r="DA182" s="295"/>
      <c r="DB182" s="295"/>
      <c r="DC182" s="295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5"/>
      <c r="DS182" s="295"/>
      <c r="DT182" s="292"/>
      <c r="DU182" s="295"/>
      <c r="DV182" s="295"/>
      <c r="DW182" s="295"/>
      <c r="DX182" s="295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5"/>
      <c r="EL182" s="295"/>
      <c r="EM182" s="295"/>
      <c r="EN182" s="292"/>
      <c r="EO182" s="292"/>
      <c r="EP182" s="295"/>
      <c r="EQ182" s="295"/>
      <c r="ER182" s="295"/>
      <c r="ES182" s="292"/>
      <c r="ET182" s="292"/>
      <c r="EU182" s="292"/>
      <c r="EV182" s="292"/>
      <c r="EW182" s="292"/>
      <c r="EX182" s="292"/>
      <c r="EY182" s="292"/>
      <c r="EZ182" s="292"/>
      <c r="FA182" s="292"/>
      <c r="FB182" s="292"/>
      <c r="FC182" s="292"/>
      <c r="FD182" s="292"/>
      <c r="FE182" s="292"/>
      <c r="FF182" s="292"/>
      <c r="FG182" s="292"/>
      <c r="FH182" s="295"/>
      <c r="FI182" s="295"/>
      <c r="FJ182" s="295"/>
      <c r="FK182" s="292"/>
      <c r="FL182" s="292"/>
      <c r="FM182" s="292"/>
      <c r="FN182" s="292"/>
      <c r="FO182" s="292"/>
    </row>
    <row r="183" spans="1:171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5"/>
      <c r="AK183" s="295"/>
      <c r="AL183" s="292"/>
      <c r="AM183" s="295"/>
      <c r="AN183" s="295"/>
      <c r="AO183" s="292"/>
      <c r="AP183" s="295"/>
      <c r="AQ183" s="292"/>
      <c r="AR183" s="295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5"/>
      <c r="BF183" s="295"/>
      <c r="BG183" s="295"/>
      <c r="BH183" s="295"/>
      <c r="BI183" s="295"/>
      <c r="BJ183" s="295"/>
      <c r="BK183" s="295"/>
      <c r="BL183" s="295"/>
      <c r="BM183" s="295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5"/>
      <c r="CC183" s="295"/>
      <c r="CD183" s="295"/>
      <c r="CE183" s="295"/>
      <c r="CF183" s="295"/>
      <c r="CG183" s="295"/>
      <c r="CH183" s="295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5"/>
      <c r="CX183" s="295"/>
      <c r="CY183" s="295"/>
      <c r="CZ183" s="295"/>
      <c r="DA183" s="295"/>
      <c r="DB183" s="295"/>
      <c r="DC183" s="295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5"/>
      <c r="DS183" s="295"/>
      <c r="DT183" s="292"/>
      <c r="DU183" s="295"/>
      <c r="DV183" s="295"/>
      <c r="DW183" s="295"/>
      <c r="DX183" s="295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5"/>
      <c r="EL183" s="295"/>
      <c r="EM183" s="295"/>
      <c r="EN183" s="292"/>
      <c r="EO183" s="292"/>
      <c r="EP183" s="295"/>
      <c r="EQ183" s="295"/>
      <c r="ER183" s="295"/>
      <c r="ES183" s="292"/>
      <c r="ET183" s="292"/>
      <c r="EU183" s="292"/>
      <c r="EV183" s="292"/>
      <c r="EW183" s="292"/>
      <c r="EX183" s="292"/>
      <c r="EY183" s="292"/>
      <c r="EZ183" s="292"/>
      <c r="FA183" s="292"/>
      <c r="FB183" s="292"/>
      <c r="FC183" s="292"/>
      <c r="FD183" s="292"/>
      <c r="FE183" s="292"/>
      <c r="FF183" s="292"/>
      <c r="FG183" s="292"/>
      <c r="FH183" s="295"/>
      <c r="FI183" s="295"/>
      <c r="FJ183" s="295"/>
      <c r="FK183" s="292"/>
      <c r="FL183" s="292"/>
      <c r="FM183" s="292"/>
      <c r="FN183" s="292"/>
      <c r="FO183" s="292"/>
    </row>
    <row r="184" spans="1:171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5"/>
      <c r="AK184" s="295"/>
      <c r="AL184" s="292"/>
      <c r="AM184" s="295"/>
      <c r="AN184" s="295"/>
      <c r="AO184" s="292"/>
      <c r="AP184" s="295"/>
      <c r="AQ184" s="292"/>
      <c r="AR184" s="295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5"/>
      <c r="BF184" s="295"/>
      <c r="BG184" s="295"/>
      <c r="BH184" s="295"/>
      <c r="BI184" s="295"/>
      <c r="BJ184" s="295"/>
      <c r="BK184" s="295"/>
      <c r="BL184" s="295"/>
      <c r="BM184" s="295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5"/>
      <c r="CC184" s="295"/>
      <c r="CD184" s="295"/>
      <c r="CE184" s="295"/>
      <c r="CF184" s="295"/>
      <c r="CG184" s="295"/>
      <c r="CH184" s="295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5"/>
      <c r="CX184" s="295"/>
      <c r="CY184" s="295"/>
      <c r="CZ184" s="295"/>
      <c r="DA184" s="295"/>
      <c r="DB184" s="295"/>
      <c r="DC184" s="295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5"/>
      <c r="DS184" s="295"/>
      <c r="DT184" s="292"/>
      <c r="DU184" s="295"/>
      <c r="DV184" s="295"/>
      <c r="DW184" s="295"/>
      <c r="DX184" s="295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5"/>
      <c r="EL184" s="295"/>
      <c r="EM184" s="295"/>
      <c r="EN184" s="292"/>
      <c r="EO184" s="292"/>
      <c r="EP184" s="295"/>
      <c r="EQ184" s="295"/>
      <c r="ER184" s="295"/>
      <c r="ES184" s="292"/>
      <c r="ET184" s="292"/>
      <c r="EU184" s="292"/>
      <c r="EV184" s="292"/>
      <c r="EW184" s="292"/>
      <c r="EX184" s="292"/>
      <c r="EY184" s="292"/>
      <c r="EZ184" s="292"/>
      <c r="FA184" s="292"/>
      <c r="FB184" s="292"/>
      <c r="FC184" s="292"/>
      <c r="FD184" s="292"/>
      <c r="FE184" s="292"/>
      <c r="FF184" s="292"/>
      <c r="FG184" s="292"/>
      <c r="FH184" s="295"/>
      <c r="FI184" s="295"/>
      <c r="FJ184" s="295"/>
      <c r="FK184" s="292"/>
      <c r="FL184" s="292"/>
      <c r="FM184" s="292"/>
      <c r="FN184" s="292"/>
      <c r="FO184" s="292"/>
    </row>
    <row r="185" spans="1:171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5"/>
      <c r="AK185" s="295"/>
      <c r="AL185" s="292"/>
      <c r="AM185" s="295"/>
      <c r="AN185" s="295"/>
      <c r="AO185" s="292"/>
      <c r="AP185" s="295"/>
      <c r="AQ185" s="292"/>
      <c r="AR185" s="295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5"/>
      <c r="BF185" s="295"/>
      <c r="BG185" s="295"/>
      <c r="BH185" s="295"/>
      <c r="BI185" s="295"/>
      <c r="BJ185" s="295"/>
      <c r="BK185" s="295"/>
      <c r="BL185" s="295"/>
      <c r="BM185" s="295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5"/>
      <c r="CC185" s="295"/>
      <c r="CD185" s="295"/>
      <c r="CE185" s="295"/>
      <c r="CF185" s="295"/>
      <c r="CG185" s="295"/>
      <c r="CH185" s="295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5"/>
      <c r="CX185" s="295"/>
      <c r="CY185" s="295"/>
      <c r="CZ185" s="295"/>
      <c r="DA185" s="295"/>
      <c r="DB185" s="295"/>
      <c r="DC185" s="295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5"/>
      <c r="DS185" s="295"/>
      <c r="DT185" s="292"/>
      <c r="DU185" s="295"/>
      <c r="DV185" s="295"/>
      <c r="DW185" s="295"/>
      <c r="DX185" s="295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5"/>
      <c r="EL185" s="295"/>
      <c r="EM185" s="295"/>
      <c r="EN185" s="292"/>
      <c r="EO185" s="292"/>
      <c r="EP185" s="295"/>
      <c r="EQ185" s="295"/>
      <c r="ER185" s="295"/>
      <c r="ES185" s="292"/>
      <c r="ET185" s="292"/>
      <c r="EU185" s="292"/>
      <c r="EV185" s="292"/>
      <c r="EW185" s="292"/>
      <c r="EX185" s="292"/>
      <c r="EY185" s="292"/>
      <c r="EZ185" s="292"/>
      <c r="FA185" s="292"/>
      <c r="FB185" s="292"/>
      <c r="FC185" s="292"/>
      <c r="FD185" s="292"/>
      <c r="FE185" s="292"/>
      <c r="FF185" s="292"/>
      <c r="FG185" s="292"/>
      <c r="FH185" s="295"/>
      <c r="FI185" s="295"/>
      <c r="FJ185" s="295"/>
      <c r="FK185" s="292"/>
      <c r="FL185" s="292"/>
      <c r="FM185" s="292"/>
      <c r="FN185" s="292"/>
      <c r="FO185" s="292"/>
    </row>
    <row r="186" spans="1:171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5"/>
      <c r="AK186" s="295"/>
      <c r="AL186" s="292"/>
      <c r="AM186" s="295"/>
      <c r="AN186" s="295"/>
      <c r="AO186" s="292"/>
      <c r="AP186" s="295"/>
      <c r="AQ186" s="292"/>
      <c r="AR186" s="295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5"/>
      <c r="BF186" s="295"/>
      <c r="BG186" s="295"/>
      <c r="BH186" s="295"/>
      <c r="BI186" s="295"/>
      <c r="BJ186" s="295"/>
      <c r="BK186" s="295"/>
      <c r="BL186" s="295"/>
      <c r="BM186" s="295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5"/>
      <c r="CC186" s="295"/>
      <c r="CD186" s="295"/>
      <c r="CE186" s="295"/>
      <c r="CF186" s="295"/>
      <c r="CG186" s="295"/>
      <c r="CH186" s="295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5"/>
      <c r="CX186" s="295"/>
      <c r="CY186" s="295"/>
      <c r="CZ186" s="295"/>
      <c r="DA186" s="295"/>
      <c r="DB186" s="295"/>
      <c r="DC186" s="295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5"/>
      <c r="DS186" s="295"/>
      <c r="DT186" s="292"/>
      <c r="DU186" s="295"/>
      <c r="DV186" s="295"/>
      <c r="DW186" s="295"/>
      <c r="DX186" s="295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5"/>
      <c r="EL186" s="295"/>
      <c r="EM186" s="295"/>
      <c r="EN186" s="292"/>
      <c r="EO186" s="292"/>
      <c r="EP186" s="295"/>
      <c r="EQ186" s="295"/>
      <c r="ER186" s="295"/>
      <c r="ES186" s="292"/>
      <c r="ET186" s="292"/>
      <c r="EU186" s="292"/>
      <c r="EV186" s="292"/>
      <c r="EW186" s="292"/>
      <c r="EX186" s="292"/>
      <c r="EY186" s="292"/>
      <c r="EZ186" s="292"/>
      <c r="FA186" s="292"/>
      <c r="FB186" s="292"/>
      <c r="FC186" s="292"/>
      <c r="FD186" s="292"/>
      <c r="FE186" s="292"/>
      <c r="FF186" s="292"/>
      <c r="FG186" s="292"/>
      <c r="FH186" s="295"/>
      <c r="FI186" s="295"/>
      <c r="FJ186" s="295"/>
      <c r="FK186" s="292"/>
      <c r="FL186" s="292"/>
      <c r="FM186" s="292"/>
      <c r="FN186" s="292"/>
      <c r="FO186" s="292"/>
    </row>
    <row r="187" spans="1:171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5"/>
      <c r="AK187" s="295"/>
      <c r="AL187" s="292"/>
      <c r="AM187" s="295"/>
      <c r="AN187" s="295"/>
      <c r="AO187" s="292"/>
      <c r="AP187" s="295"/>
      <c r="AQ187" s="292"/>
      <c r="AR187" s="295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5"/>
      <c r="BF187" s="295"/>
      <c r="BG187" s="295"/>
      <c r="BH187" s="295"/>
      <c r="BI187" s="295"/>
      <c r="BJ187" s="295"/>
      <c r="BK187" s="295"/>
      <c r="BL187" s="295"/>
      <c r="BM187" s="295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5"/>
      <c r="CC187" s="295"/>
      <c r="CD187" s="295"/>
      <c r="CE187" s="295"/>
      <c r="CF187" s="295"/>
      <c r="CG187" s="295"/>
      <c r="CH187" s="295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5"/>
      <c r="CX187" s="295"/>
      <c r="CY187" s="295"/>
      <c r="CZ187" s="295"/>
      <c r="DA187" s="295"/>
      <c r="DB187" s="295"/>
      <c r="DC187" s="295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5"/>
      <c r="DS187" s="295"/>
      <c r="DT187" s="292"/>
      <c r="DU187" s="295"/>
      <c r="DV187" s="295"/>
      <c r="DW187" s="295"/>
      <c r="DX187" s="295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5"/>
      <c r="EL187" s="295"/>
      <c r="EM187" s="295"/>
      <c r="EN187" s="292"/>
      <c r="EO187" s="292"/>
      <c r="EP187" s="295"/>
      <c r="EQ187" s="295"/>
      <c r="ER187" s="295"/>
      <c r="ES187" s="292"/>
      <c r="ET187" s="292"/>
      <c r="EU187" s="292"/>
      <c r="EV187" s="292"/>
      <c r="EW187" s="292"/>
      <c r="EX187" s="292"/>
      <c r="EY187" s="292"/>
      <c r="EZ187" s="292"/>
      <c r="FA187" s="292"/>
      <c r="FB187" s="292"/>
      <c r="FC187" s="292"/>
      <c r="FD187" s="292"/>
      <c r="FE187" s="292"/>
      <c r="FF187" s="292"/>
      <c r="FG187" s="292"/>
      <c r="FH187" s="295"/>
      <c r="FI187" s="295"/>
      <c r="FJ187" s="295"/>
      <c r="FK187" s="292"/>
      <c r="FL187" s="292"/>
      <c r="FM187" s="292"/>
      <c r="FN187" s="292"/>
      <c r="FO187" s="292"/>
    </row>
    <row r="188" spans="1:171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5"/>
      <c r="AK188" s="295"/>
      <c r="AL188" s="292"/>
      <c r="AM188" s="295"/>
      <c r="AN188" s="295"/>
      <c r="AO188" s="292"/>
      <c r="AP188" s="295"/>
      <c r="AQ188" s="292"/>
      <c r="AR188" s="295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5"/>
      <c r="BF188" s="295"/>
      <c r="BG188" s="295"/>
      <c r="BH188" s="295"/>
      <c r="BI188" s="295"/>
      <c r="BJ188" s="295"/>
      <c r="BK188" s="295"/>
      <c r="BL188" s="295"/>
      <c r="BM188" s="295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5"/>
      <c r="CC188" s="295"/>
      <c r="CD188" s="295"/>
      <c r="CE188" s="295"/>
      <c r="CF188" s="295"/>
      <c r="CG188" s="295"/>
      <c r="CH188" s="295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5"/>
      <c r="CX188" s="295"/>
      <c r="CY188" s="295"/>
      <c r="CZ188" s="295"/>
      <c r="DA188" s="295"/>
      <c r="DB188" s="295"/>
      <c r="DC188" s="295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5"/>
      <c r="DS188" s="295"/>
      <c r="DT188" s="292"/>
      <c r="DU188" s="295"/>
      <c r="DV188" s="295"/>
      <c r="DW188" s="295"/>
      <c r="DX188" s="295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5"/>
      <c r="EL188" s="295"/>
      <c r="EM188" s="295"/>
      <c r="EN188" s="292"/>
      <c r="EO188" s="292"/>
      <c r="EP188" s="295"/>
      <c r="EQ188" s="295"/>
      <c r="ER188" s="295"/>
      <c r="ES188" s="292"/>
      <c r="ET188" s="292"/>
      <c r="EU188" s="292"/>
      <c r="EV188" s="292"/>
      <c r="EW188" s="292"/>
      <c r="EX188" s="292"/>
      <c r="EY188" s="292"/>
      <c r="EZ188" s="292"/>
      <c r="FA188" s="292"/>
      <c r="FB188" s="292"/>
      <c r="FC188" s="292"/>
      <c r="FD188" s="292"/>
      <c r="FE188" s="292"/>
      <c r="FF188" s="292"/>
      <c r="FG188" s="292"/>
      <c r="FH188" s="295"/>
      <c r="FI188" s="295"/>
      <c r="FJ188" s="295"/>
      <c r="FK188" s="292"/>
      <c r="FL188" s="292"/>
      <c r="FM188" s="292"/>
      <c r="FN188" s="292"/>
      <c r="FO188" s="292"/>
    </row>
    <row r="189" spans="1:171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5"/>
      <c r="AK189" s="295"/>
      <c r="AL189" s="292"/>
      <c r="AM189" s="295"/>
      <c r="AN189" s="295"/>
      <c r="AO189" s="292"/>
      <c r="AP189" s="295"/>
      <c r="AQ189" s="292"/>
      <c r="AR189" s="295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5"/>
      <c r="BF189" s="295"/>
      <c r="BG189" s="295"/>
      <c r="BH189" s="295"/>
      <c r="BI189" s="295"/>
      <c r="BJ189" s="295"/>
      <c r="BK189" s="295"/>
      <c r="BL189" s="295"/>
      <c r="BM189" s="295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5"/>
      <c r="CC189" s="295"/>
      <c r="CD189" s="295"/>
      <c r="CE189" s="295"/>
      <c r="CF189" s="295"/>
      <c r="CG189" s="295"/>
      <c r="CH189" s="295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5"/>
      <c r="CX189" s="295"/>
      <c r="CY189" s="295"/>
      <c r="CZ189" s="295"/>
      <c r="DA189" s="295"/>
      <c r="DB189" s="295"/>
      <c r="DC189" s="295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5"/>
      <c r="DS189" s="295"/>
      <c r="DT189" s="292"/>
      <c r="DU189" s="295"/>
      <c r="DV189" s="295"/>
      <c r="DW189" s="295"/>
      <c r="DX189" s="295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5"/>
      <c r="EL189" s="295"/>
      <c r="EM189" s="295"/>
      <c r="EN189" s="292"/>
      <c r="EO189" s="292"/>
      <c r="EP189" s="295"/>
      <c r="EQ189" s="295"/>
      <c r="ER189" s="295"/>
      <c r="ES189" s="292"/>
      <c r="ET189" s="292"/>
      <c r="EU189" s="292"/>
      <c r="EV189" s="292"/>
      <c r="EW189" s="292"/>
      <c r="EX189" s="292"/>
      <c r="EY189" s="292"/>
      <c r="EZ189" s="292"/>
      <c r="FA189" s="292"/>
      <c r="FB189" s="292"/>
      <c r="FC189" s="292"/>
      <c r="FD189" s="292"/>
      <c r="FE189" s="292"/>
      <c r="FF189" s="292"/>
      <c r="FG189" s="292"/>
      <c r="FH189" s="295"/>
      <c r="FI189" s="295"/>
      <c r="FJ189" s="295"/>
      <c r="FK189" s="292"/>
      <c r="FL189" s="292"/>
      <c r="FM189" s="292"/>
      <c r="FN189" s="292"/>
      <c r="FO189" s="292"/>
    </row>
    <row r="190" spans="1:171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5"/>
      <c r="AK190" s="295"/>
      <c r="AL190" s="292"/>
      <c r="AM190" s="295"/>
      <c r="AN190" s="295"/>
      <c r="AO190" s="292"/>
      <c r="AP190" s="295"/>
      <c r="AQ190" s="292"/>
      <c r="AR190" s="295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5"/>
      <c r="BF190" s="295"/>
      <c r="BG190" s="295"/>
      <c r="BH190" s="295"/>
      <c r="BI190" s="295"/>
      <c r="BJ190" s="295"/>
      <c r="BK190" s="295"/>
      <c r="BL190" s="295"/>
      <c r="BM190" s="295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5"/>
      <c r="CC190" s="295"/>
      <c r="CD190" s="295"/>
      <c r="CE190" s="295"/>
      <c r="CF190" s="295"/>
      <c r="CG190" s="295"/>
      <c r="CH190" s="295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5"/>
      <c r="CX190" s="295"/>
      <c r="CY190" s="295"/>
      <c r="CZ190" s="295"/>
      <c r="DA190" s="295"/>
      <c r="DB190" s="295"/>
      <c r="DC190" s="295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5"/>
      <c r="DS190" s="295"/>
      <c r="DT190" s="292"/>
      <c r="DU190" s="295"/>
      <c r="DV190" s="295"/>
      <c r="DW190" s="295"/>
      <c r="DX190" s="295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5"/>
      <c r="EL190" s="295"/>
      <c r="EM190" s="295"/>
      <c r="EN190" s="292"/>
      <c r="EO190" s="292"/>
      <c r="EP190" s="295"/>
      <c r="EQ190" s="295"/>
      <c r="ER190" s="295"/>
      <c r="ES190" s="292"/>
      <c r="ET190" s="292"/>
      <c r="EU190" s="292"/>
      <c r="EV190" s="292"/>
      <c r="EW190" s="292"/>
      <c r="EX190" s="292"/>
      <c r="EY190" s="292"/>
      <c r="EZ190" s="292"/>
      <c r="FA190" s="292"/>
      <c r="FB190" s="292"/>
      <c r="FC190" s="292"/>
      <c r="FD190" s="292"/>
      <c r="FE190" s="292"/>
      <c r="FF190" s="292"/>
      <c r="FG190" s="292"/>
      <c r="FH190" s="295"/>
      <c r="FI190" s="295"/>
      <c r="FJ190" s="295"/>
      <c r="FK190" s="292"/>
      <c r="FL190" s="292"/>
      <c r="FM190" s="292"/>
      <c r="FN190" s="292"/>
      <c r="FO190" s="292"/>
    </row>
    <row r="191" spans="1:171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5"/>
      <c r="AK191" s="295"/>
      <c r="AL191" s="292"/>
      <c r="AM191" s="295"/>
      <c r="AN191" s="295"/>
      <c r="AO191" s="292"/>
      <c r="AP191" s="295"/>
      <c r="AQ191" s="292"/>
      <c r="AR191" s="295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5"/>
      <c r="BF191" s="295"/>
      <c r="BG191" s="295"/>
      <c r="BH191" s="295"/>
      <c r="BI191" s="295"/>
      <c r="BJ191" s="295"/>
      <c r="BK191" s="295"/>
      <c r="BL191" s="295"/>
      <c r="BM191" s="295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5"/>
      <c r="CC191" s="295"/>
      <c r="CD191" s="295"/>
      <c r="CE191" s="295"/>
      <c r="CF191" s="295"/>
      <c r="CG191" s="295"/>
      <c r="CH191" s="295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5"/>
      <c r="CX191" s="295"/>
      <c r="CY191" s="295"/>
      <c r="CZ191" s="295"/>
      <c r="DA191" s="295"/>
      <c r="DB191" s="295"/>
      <c r="DC191" s="295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5"/>
      <c r="DS191" s="295"/>
      <c r="DT191" s="292"/>
      <c r="DU191" s="295"/>
      <c r="DV191" s="295"/>
      <c r="DW191" s="295"/>
      <c r="DX191" s="295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5"/>
      <c r="EL191" s="295"/>
      <c r="EM191" s="295"/>
      <c r="EN191" s="292"/>
      <c r="EO191" s="292"/>
      <c r="EP191" s="295"/>
      <c r="EQ191" s="295"/>
      <c r="ER191" s="295"/>
      <c r="ES191" s="292"/>
      <c r="ET191" s="292"/>
      <c r="EU191" s="292"/>
      <c r="EV191" s="292"/>
      <c r="EW191" s="292"/>
      <c r="EX191" s="292"/>
      <c r="EY191" s="292"/>
      <c r="EZ191" s="292"/>
      <c r="FA191" s="292"/>
      <c r="FB191" s="292"/>
      <c r="FC191" s="292"/>
      <c r="FD191" s="292"/>
      <c r="FE191" s="292"/>
      <c r="FF191" s="292"/>
      <c r="FG191" s="292"/>
      <c r="FH191" s="295"/>
      <c r="FI191" s="295"/>
      <c r="FJ191" s="295"/>
      <c r="FK191" s="292"/>
      <c r="FL191" s="292"/>
      <c r="FM191" s="292"/>
      <c r="FN191" s="292"/>
      <c r="FO191" s="292"/>
    </row>
    <row r="192" spans="1:171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5"/>
      <c r="AK192" s="295"/>
      <c r="AL192" s="292"/>
      <c r="AM192" s="295"/>
      <c r="AN192" s="295"/>
      <c r="AO192" s="292"/>
      <c r="AP192" s="295"/>
      <c r="AQ192" s="292"/>
      <c r="AR192" s="295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5"/>
      <c r="BF192" s="295"/>
      <c r="BG192" s="295"/>
      <c r="BH192" s="295"/>
      <c r="BI192" s="295"/>
      <c r="BJ192" s="295"/>
      <c r="BK192" s="295"/>
      <c r="BL192" s="295"/>
      <c r="BM192" s="295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5"/>
      <c r="CC192" s="295"/>
      <c r="CD192" s="295"/>
      <c r="CE192" s="295"/>
      <c r="CF192" s="295"/>
      <c r="CG192" s="295"/>
      <c r="CH192" s="295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5"/>
      <c r="CX192" s="295"/>
      <c r="CY192" s="295"/>
      <c r="CZ192" s="295"/>
      <c r="DA192" s="295"/>
      <c r="DB192" s="295"/>
      <c r="DC192" s="295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5"/>
      <c r="DS192" s="295"/>
      <c r="DT192" s="292"/>
      <c r="DU192" s="295"/>
      <c r="DV192" s="295"/>
      <c r="DW192" s="295"/>
      <c r="DX192" s="295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5"/>
      <c r="EL192" s="295"/>
      <c r="EM192" s="295"/>
      <c r="EN192" s="292"/>
      <c r="EO192" s="292"/>
      <c r="EP192" s="295"/>
      <c r="EQ192" s="295"/>
      <c r="ER192" s="295"/>
      <c r="ES192" s="292"/>
      <c r="ET192" s="292"/>
      <c r="EU192" s="292"/>
      <c r="EV192" s="292"/>
      <c r="EW192" s="292"/>
      <c r="EX192" s="292"/>
      <c r="EY192" s="292"/>
      <c r="EZ192" s="292"/>
      <c r="FA192" s="292"/>
      <c r="FB192" s="292"/>
      <c r="FC192" s="292"/>
      <c r="FD192" s="292"/>
      <c r="FE192" s="292"/>
      <c r="FF192" s="292"/>
      <c r="FG192" s="292"/>
      <c r="FH192" s="295"/>
      <c r="FI192" s="295"/>
      <c r="FJ192" s="295"/>
      <c r="FK192" s="292"/>
      <c r="FL192" s="292"/>
      <c r="FM192" s="292"/>
      <c r="FN192" s="292"/>
      <c r="FO192" s="292"/>
    </row>
    <row r="193" spans="1:171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5"/>
      <c r="AK193" s="295"/>
      <c r="AL193" s="292"/>
      <c r="AM193" s="295"/>
      <c r="AN193" s="295"/>
      <c r="AO193" s="292"/>
      <c r="AP193" s="295"/>
      <c r="AQ193" s="292"/>
      <c r="AR193" s="295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5"/>
      <c r="BF193" s="295"/>
      <c r="BG193" s="295"/>
      <c r="BH193" s="295"/>
      <c r="BI193" s="295"/>
      <c r="BJ193" s="295"/>
      <c r="BK193" s="295"/>
      <c r="BL193" s="295"/>
      <c r="BM193" s="295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5"/>
      <c r="CC193" s="295"/>
      <c r="CD193" s="295"/>
      <c r="CE193" s="295"/>
      <c r="CF193" s="295"/>
      <c r="CG193" s="295"/>
      <c r="CH193" s="295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5"/>
      <c r="CX193" s="295"/>
      <c r="CY193" s="295"/>
      <c r="CZ193" s="295"/>
      <c r="DA193" s="295"/>
      <c r="DB193" s="295"/>
      <c r="DC193" s="295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5"/>
      <c r="DS193" s="295"/>
      <c r="DT193" s="292"/>
      <c r="DU193" s="295"/>
      <c r="DV193" s="295"/>
      <c r="DW193" s="295"/>
      <c r="DX193" s="295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5"/>
      <c r="EL193" s="295"/>
      <c r="EM193" s="295"/>
      <c r="EN193" s="292"/>
      <c r="EO193" s="292"/>
      <c r="EP193" s="295"/>
      <c r="EQ193" s="295"/>
      <c r="ER193" s="295"/>
      <c r="ES193" s="292"/>
      <c r="ET193" s="292"/>
      <c r="EU193" s="292"/>
      <c r="EV193" s="292"/>
      <c r="EW193" s="292"/>
      <c r="EX193" s="292"/>
      <c r="EY193" s="292"/>
      <c r="EZ193" s="292"/>
      <c r="FA193" s="292"/>
      <c r="FB193" s="292"/>
      <c r="FC193" s="292"/>
      <c r="FD193" s="292"/>
      <c r="FE193" s="292"/>
      <c r="FF193" s="292"/>
      <c r="FG193" s="292"/>
      <c r="FH193" s="295"/>
      <c r="FI193" s="295"/>
      <c r="FJ193" s="295"/>
      <c r="FK193" s="292"/>
      <c r="FL193" s="292"/>
      <c r="FM193" s="292"/>
      <c r="FN193" s="292"/>
      <c r="FO193" s="292"/>
    </row>
    <row r="194" spans="1:171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5"/>
      <c r="AK194" s="295"/>
      <c r="AL194" s="292"/>
      <c r="AM194" s="295"/>
      <c r="AN194" s="295"/>
      <c r="AO194" s="292"/>
      <c r="AP194" s="295"/>
      <c r="AQ194" s="292"/>
      <c r="AR194" s="295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5"/>
      <c r="BF194" s="295"/>
      <c r="BG194" s="295"/>
      <c r="BH194" s="295"/>
      <c r="BI194" s="295"/>
      <c r="BJ194" s="295"/>
      <c r="BK194" s="295"/>
      <c r="BL194" s="295"/>
      <c r="BM194" s="295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5"/>
      <c r="CC194" s="295"/>
      <c r="CD194" s="295"/>
      <c r="CE194" s="295"/>
      <c r="CF194" s="295"/>
      <c r="CG194" s="295"/>
      <c r="CH194" s="295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5"/>
      <c r="CX194" s="295"/>
      <c r="CY194" s="295"/>
      <c r="CZ194" s="295"/>
      <c r="DA194" s="295"/>
      <c r="DB194" s="295"/>
      <c r="DC194" s="295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5"/>
      <c r="DS194" s="295"/>
      <c r="DT194" s="292"/>
      <c r="DU194" s="295"/>
      <c r="DV194" s="295"/>
      <c r="DW194" s="295"/>
      <c r="DX194" s="295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5"/>
      <c r="EL194" s="295"/>
      <c r="EM194" s="295"/>
      <c r="EN194" s="292"/>
      <c r="EO194" s="292"/>
      <c r="EP194" s="295"/>
      <c r="EQ194" s="295"/>
      <c r="ER194" s="295"/>
      <c r="ES194" s="292"/>
      <c r="ET194" s="292"/>
      <c r="EU194" s="292"/>
      <c r="EV194" s="292"/>
      <c r="EW194" s="292"/>
      <c r="EX194" s="292"/>
      <c r="EY194" s="292"/>
      <c r="EZ194" s="292"/>
      <c r="FA194" s="292"/>
      <c r="FB194" s="292"/>
      <c r="FC194" s="292"/>
      <c r="FD194" s="292"/>
      <c r="FE194" s="292"/>
      <c r="FF194" s="292"/>
      <c r="FG194" s="292"/>
      <c r="FH194" s="295"/>
      <c r="FI194" s="295"/>
      <c r="FJ194" s="295"/>
      <c r="FK194" s="292"/>
      <c r="FL194" s="292"/>
      <c r="FM194" s="292"/>
      <c r="FN194" s="292"/>
      <c r="FO194" s="292"/>
    </row>
    <row r="195" spans="1:171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5"/>
      <c r="AK195" s="295"/>
      <c r="AL195" s="292"/>
      <c r="AM195" s="295"/>
      <c r="AN195" s="295"/>
      <c r="AO195" s="292"/>
      <c r="AP195" s="295"/>
      <c r="AQ195" s="292"/>
      <c r="AR195" s="295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5"/>
      <c r="BF195" s="295"/>
      <c r="BG195" s="295"/>
      <c r="BH195" s="295"/>
      <c r="BI195" s="295"/>
      <c r="BJ195" s="295"/>
      <c r="BK195" s="295"/>
      <c r="BL195" s="295"/>
      <c r="BM195" s="295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5"/>
      <c r="CC195" s="295"/>
      <c r="CD195" s="295"/>
      <c r="CE195" s="295"/>
      <c r="CF195" s="295"/>
      <c r="CG195" s="295"/>
      <c r="CH195" s="295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5"/>
      <c r="CX195" s="295"/>
      <c r="CY195" s="295"/>
      <c r="CZ195" s="295"/>
      <c r="DA195" s="295"/>
      <c r="DB195" s="295"/>
      <c r="DC195" s="295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5"/>
      <c r="DS195" s="295"/>
      <c r="DT195" s="292"/>
      <c r="DU195" s="295"/>
      <c r="DV195" s="295"/>
      <c r="DW195" s="295"/>
      <c r="DX195" s="295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5"/>
      <c r="EL195" s="295"/>
      <c r="EM195" s="295"/>
      <c r="EN195" s="292"/>
      <c r="EO195" s="292"/>
      <c r="EP195" s="295"/>
      <c r="EQ195" s="295"/>
      <c r="ER195" s="295"/>
      <c r="ES195" s="292"/>
      <c r="ET195" s="292"/>
      <c r="EU195" s="292"/>
      <c r="EV195" s="292"/>
      <c r="EW195" s="292"/>
      <c r="EX195" s="292"/>
      <c r="EY195" s="292"/>
      <c r="EZ195" s="292"/>
      <c r="FA195" s="292"/>
      <c r="FB195" s="292"/>
      <c r="FC195" s="292"/>
      <c r="FD195" s="292"/>
      <c r="FE195" s="292"/>
      <c r="FF195" s="292"/>
      <c r="FG195" s="292"/>
      <c r="FH195" s="295"/>
      <c r="FI195" s="295"/>
      <c r="FJ195" s="295"/>
      <c r="FK195" s="292"/>
      <c r="FL195" s="292"/>
      <c r="FM195" s="292"/>
      <c r="FN195" s="292"/>
      <c r="FO195" s="292"/>
    </row>
    <row r="196" spans="1:171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5"/>
      <c r="AK196" s="295"/>
      <c r="AL196" s="292"/>
      <c r="AM196" s="295"/>
      <c r="AN196" s="295"/>
      <c r="AO196" s="292"/>
      <c r="AP196" s="295"/>
      <c r="AQ196" s="292"/>
      <c r="AR196" s="295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5"/>
      <c r="BF196" s="295"/>
      <c r="BG196" s="295"/>
      <c r="BH196" s="295"/>
      <c r="BI196" s="295"/>
      <c r="BJ196" s="295"/>
      <c r="BK196" s="295"/>
      <c r="BL196" s="295"/>
      <c r="BM196" s="295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5"/>
      <c r="CC196" s="295"/>
      <c r="CD196" s="295"/>
      <c r="CE196" s="295"/>
      <c r="CF196" s="295"/>
      <c r="CG196" s="295"/>
      <c r="CH196" s="295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5"/>
      <c r="CX196" s="295"/>
      <c r="CY196" s="295"/>
      <c r="CZ196" s="295"/>
      <c r="DA196" s="295"/>
      <c r="DB196" s="295"/>
      <c r="DC196" s="295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5"/>
      <c r="DS196" s="295"/>
      <c r="DT196" s="292"/>
      <c r="DU196" s="295"/>
      <c r="DV196" s="295"/>
      <c r="DW196" s="295"/>
      <c r="DX196" s="295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5"/>
      <c r="EL196" s="295"/>
      <c r="EM196" s="295"/>
      <c r="EN196" s="292"/>
      <c r="EO196" s="292"/>
      <c r="EP196" s="295"/>
      <c r="EQ196" s="295"/>
      <c r="ER196" s="295"/>
      <c r="ES196" s="292"/>
      <c r="ET196" s="292"/>
      <c r="EU196" s="292"/>
      <c r="EV196" s="292"/>
      <c r="EW196" s="292"/>
      <c r="EX196" s="292"/>
      <c r="EY196" s="292"/>
      <c r="EZ196" s="292"/>
      <c r="FA196" s="292"/>
      <c r="FB196" s="292"/>
      <c r="FC196" s="292"/>
      <c r="FD196" s="292"/>
      <c r="FE196" s="292"/>
      <c r="FF196" s="292"/>
      <c r="FG196" s="292"/>
      <c r="FH196" s="295"/>
      <c r="FI196" s="295"/>
      <c r="FJ196" s="295"/>
      <c r="FK196" s="292"/>
      <c r="FL196" s="292"/>
      <c r="FM196" s="292"/>
      <c r="FN196" s="292"/>
      <c r="FO196" s="292"/>
    </row>
    <row r="197" spans="1:171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5"/>
      <c r="AK197" s="295"/>
      <c r="AL197" s="292"/>
      <c r="AM197" s="295"/>
      <c r="AN197" s="295"/>
      <c r="AO197" s="292"/>
      <c r="AP197" s="295"/>
      <c r="AQ197" s="292"/>
      <c r="AR197" s="295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5"/>
      <c r="CC197" s="295"/>
      <c r="CD197" s="295"/>
      <c r="CE197" s="295"/>
      <c r="CF197" s="295"/>
      <c r="CG197" s="295"/>
      <c r="CH197" s="295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5"/>
      <c r="CX197" s="295"/>
      <c r="CY197" s="295"/>
      <c r="CZ197" s="295"/>
      <c r="DA197" s="295"/>
      <c r="DB197" s="295"/>
      <c r="DC197" s="295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5"/>
      <c r="DS197" s="295"/>
      <c r="DT197" s="292"/>
      <c r="DU197" s="295"/>
      <c r="DV197" s="295"/>
      <c r="DW197" s="295"/>
      <c r="DX197" s="295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5"/>
      <c r="EL197" s="295"/>
      <c r="EM197" s="295"/>
      <c r="EN197" s="292"/>
      <c r="EO197" s="292"/>
      <c r="EP197" s="295"/>
      <c r="EQ197" s="295"/>
      <c r="ER197" s="295"/>
      <c r="ES197" s="292"/>
      <c r="ET197" s="292"/>
      <c r="EU197" s="292"/>
      <c r="EV197" s="292"/>
      <c r="EW197" s="292"/>
      <c r="EX197" s="292"/>
      <c r="EY197" s="292"/>
      <c r="EZ197" s="292"/>
      <c r="FA197" s="292"/>
      <c r="FB197" s="292"/>
      <c r="FC197" s="292"/>
      <c r="FD197" s="292"/>
      <c r="FE197" s="292"/>
      <c r="FF197" s="292"/>
      <c r="FG197" s="292"/>
      <c r="FH197" s="295"/>
      <c r="FI197" s="295"/>
      <c r="FJ197" s="295"/>
      <c r="FK197" s="292"/>
      <c r="FL197" s="292"/>
      <c r="FM197" s="292"/>
      <c r="FN197" s="292"/>
      <c r="FO197" s="292"/>
    </row>
    <row r="198" spans="1:171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5"/>
      <c r="AK198" s="295"/>
      <c r="AL198" s="292"/>
      <c r="AM198" s="295"/>
      <c r="AN198" s="295"/>
      <c r="AO198" s="292"/>
      <c r="AP198" s="295"/>
      <c r="AQ198" s="292"/>
      <c r="AR198" s="295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5"/>
      <c r="CC198" s="295"/>
      <c r="CD198" s="295"/>
      <c r="CE198" s="295"/>
      <c r="CF198" s="295"/>
      <c r="CG198" s="295"/>
      <c r="CH198" s="295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5"/>
      <c r="CX198" s="295"/>
      <c r="CY198" s="295"/>
      <c r="CZ198" s="295"/>
      <c r="DA198" s="295"/>
      <c r="DB198" s="295"/>
      <c r="DC198" s="295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5"/>
      <c r="DS198" s="295"/>
      <c r="DT198" s="292"/>
      <c r="DU198" s="295"/>
      <c r="DV198" s="295"/>
      <c r="DW198" s="295"/>
      <c r="DX198" s="295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5"/>
      <c r="EL198" s="295"/>
      <c r="EM198" s="295"/>
      <c r="EN198" s="292"/>
      <c r="EO198" s="292"/>
      <c r="EP198" s="295"/>
      <c r="EQ198" s="295"/>
      <c r="ER198" s="295"/>
      <c r="ES198" s="292"/>
      <c r="ET198" s="292"/>
      <c r="EU198" s="292"/>
      <c r="EV198" s="292"/>
      <c r="EW198" s="292"/>
      <c r="EX198" s="292"/>
      <c r="EY198" s="292"/>
      <c r="EZ198" s="292"/>
      <c r="FA198" s="292"/>
      <c r="FB198" s="292"/>
      <c r="FC198" s="292"/>
      <c r="FD198" s="292"/>
      <c r="FE198" s="292"/>
      <c r="FF198" s="292"/>
      <c r="FG198" s="292"/>
      <c r="FH198" s="295"/>
      <c r="FI198" s="295"/>
      <c r="FJ198" s="295"/>
      <c r="FK198" s="292"/>
      <c r="FL198" s="292"/>
      <c r="FM198" s="292"/>
      <c r="FN198" s="292"/>
      <c r="FO198" s="292"/>
    </row>
    <row r="199" spans="1:171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5"/>
      <c r="AK199" s="295"/>
      <c r="AL199" s="292"/>
      <c r="AM199" s="295"/>
      <c r="AN199" s="295"/>
      <c r="AO199" s="292"/>
      <c r="AP199" s="295"/>
      <c r="AQ199" s="292"/>
      <c r="AR199" s="295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5"/>
      <c r="CC199" s="295"/>
      <c r="CD199" s="295"/>
      <c r="CE199" s="295"/>
      <c r="CF199" s="295"/>
      <c r="CG199" s="295"/>
      <c r="CH199" s="295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5"/>
      <c r="CX199" s="295"/>
      <c r="CY199" s="295"/>
      <c r="CZ199" s="295"/>
      <c r="DA199" s="295"/>
      <c r="DB199" s="295"/>
      <c r="DC199" s="295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5"/>
      <c r="DS199" s="295"/>
      <c r="DT199" s="292"/>
      <c r="DU199" s="295"/>
      <c r="DV199" s="295"/>
      <c r="DW199" s="295"/>
      <c r="DX199" s="295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5"/>
      <c r="EL199" s="295"/>
      <c r="EM199" s="295"/>
      <c r="EN199" s="292"/>
      <c r="EO199" s="292"/>
      <c r="EP199" s="295"/>
      <c r="EQ199" s="295"/>
      <c r="ER199" s="295"/>
      <c r="ES199" s="292"/>
      <c r="ET199" s="292"/>
      <c r="EU199" s="292"/>
      <c r="EV199" s="292"/>
      <c r="EW199" s="292"/>
      <c r="EX199" s="292"/>
      <c r="EY199" s="292"/>
      <c r="EZ199" s="292"/>
      <c r="FA199" s="292"/>
      <c r="FB199" s="292"/>
      <c r="FC199" s="292"/>
      <c r="FD199" s="292"/>
      <c r="FE199" s="292"/>
      <c r="FF199" s="292"/>
      <c r="FG199" s="292"/>
      <c r="FH199" s="295"/>
      <c r="FI199" s="295"/>
      <c r="FJ199" s="295"/>
      <c r="FK199" s="292"/>
      <c r="FL199" s="292"/>
      <c r="FM199" s="292"/>
      <c r="FN199" s="292"/>
      <c r="FO199" s="292"/>
    </row>
    <row r="200" spans="1:171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5"/>
      <c r="AK200" s="295"/>
      <c r="AL200" s="292"/>
      <c r="AM200" s="295"/>
      <c r="AN200" s="295"/>
      <c r="AO200" s="292"/>
      <c r="AP200" s="295"/>
      <c r="AQ200" s="292"/>
      <c r="AR200" s="295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5"/>
      <c r="CC200" s="295"/>
      <c r="CD200" s="295"/>
      <c r="CE200" s="295"/>
      <c r="CF200" s="295"/>
      <c r="CG200" s="295"/>
      <c r="CH200" s="295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5"/>
      <c r="CX200" s="295"/>
      <c r="CY200" s="295"/>
      <c r="CZ200" s="295"/>
      <c r="DA200" s="295"/>
      <c r="DB200" s="295"/>
      <c r="DC200" s="295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5"/>
      <c r="DS200" s="295"/>
      <c r="DT200" s="292"/>
      <c r="DU200" s="295"/>
      <c r="DV200" s="295"/>
      <c r="DW200" s="295"/>
      <c r="DX200" s="295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5"/>
      <c r="EL200" s="295"/>
      <c r="EM200" s="295"/>
      <c r="EN200" s="292"/>
      <c r="EO200" s="292"/>
      <c r="EP200" s="295"/>
      <c r="EQ200" s="295"/>
      <c r="ER200" s="295"/>
      <c r="ES200" s="292"/>
      <c r="ET200" s="292"/>
      <c r="EU200" s="292"/>
      <c r="EV200" s="292"/>
      <c r="EW200" s="292"/>
      <c r="EX200" s="292"/>
      <c r="EY200" s="292"/>
      <c r="EZ200" s="292"/>
      <c r="FA200" s="292"/>
      <c r="FB200" s="292"/>
      <c r="FC200" s="292"/>
      <c r="FD200" s="292"/>
      <c r="FE200" s="292"/>
      <c r="FF200" s="292"/>
      <c r="FG200" s="292"/>
      <c r="FH200" s="295"/>
      <c r="FI200" s="295"/>
      <c r="FJ200" s="295"/>
      <c r="FK200" s="292"/>
      <c r="FL200" s="292"/>
      <c r="FM200" s="292"/>
      <c r="FN200" s="292"/>
      <c r="FO200" s="292"/>
    </row>
    <row r="201" spans="1:171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5"/>
      <c r="AK201" s="295"/>
      <c r="AL201" s="292"/>
      <c r="AM201" s="295"/>
      <c r="AN201" s="295"/>
      <c r="AO201" s="292"/>
      <c r="AP201" s="295"/>
      <c r="AQ201" s="292"/>
      <c r="AR201" s="295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5"/>
      <c r="CC201" s="295"/>
      <c r="CD201" s="295"/>
      <c r="CE201" s="295"/>
      <c r="CF201" s="295"/>
      <c r="CG201" s="295"/>
      <c r="CH201" s="295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5"/>
      <c r="CX201" s="295"/>
      <c r="CY201" s="295"/>
      <c r="CZ201" s="295"/>
      <c r="DA201" s="295"/>
      <c r="DB201" s="295"/>
      <c r="DC201" s="295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5"/>
      <c r="DS201" s="295"/>
      <c r="DT201" s="292"/>
      <c r="DU201" s="295"/>
      <c r="DV201" s="295"/>
      <c r="DW201" s="295"/>
      <c r="DX201" s="295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5"/>
      <c r="EL201" s="295"/>
      <c r="EM201" s="295"/>
      <c r="EN201" s="292"/>
      <c r="EO201" s="292"/>
      <c r="EP201" s="295"/>
      <c r="EQ201" s="295"/>
      <c r="ER201" s="295"/>
      <c r="ES201" s="292"/>
      <c r="ET201" s="292"/>
      <c r="EU201" s="292"/>
      <c r="EV201" s="292"/>
      <c r="EW201" s="292"/>
      <c r="EX201" s="292"/>
      <c r="EY201" s="292"/>
      <c r="EZ201" s="292"/>
      <c r="FA201" s="292"/>
      <c r="FB201" s="292"/>
      <c r="FC201" s="292"/>
      <c r="FD201" s="292"/>
      <c r="FE201" s="292"/>
      <c r="FF201" s="292"/>
      <c r="FG201" s="292"/>
      <c r="FH201" s="295"/>
      <c r="FI201" s="295"/>
      <c r="FJ201" s="295"/>
      <c r="FK201" s="292"/>
      <c r="FL201" s="292"/>
      <c r="FM201" s="292"/>
      <c r="FN201" s="292"/>
      <c r="FO201" s="292"/>
    </row>
    <row r="202" spans="1:171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5"/>
      <c r="AK202" s="295"/>
      <c r="AL202" s="292"/>
      <c r="AM202" s="295"/>
      <c r="AN202" s="295"/>
      <c r="AO202" s="292"/>
      <c r="AP202" s="295"/>
      <c r="AQ202" s="292"/>
      <c r="AR202" s="295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5"/>
      <c r="BF202" s="295"/>
      <c r="BG202" s="295"/>
      <c r="BH202" s="295"/>
      <c r="BI202" s="295"/>
      <c r="BJ202" s="295"/>
      <c r="BK202" s="295"/>
      <c r="BL202" s="295"/>
      <c r="BM202" s="295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5"/>
      <c r="CC202" s="295"/>
      <c r="CD202" s="295"/>
      <c r="CE202" s="295"/>
      <c r="CF202" s="295"/>
      <c r="CG202" s="295"/>
      <c r="CH202" s="295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5"/>
      <c r="CX202" s="295"/>
      <c r="CY202" s="295"/>
      <c r="CZ202" s="295"/>
      <c r="DA202" s="295"/>
      <c r="DB202" s="295"/>
      <c r="DC202" s="295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5"/>
      <c r="DS202" s="295"/>
      <c r="DT202" s="292"/>
      <c r="DU202" s="295"/>
      <c r="DV202" s="295"/>
      <c r="DW202" s="295"/>
      <c r="DX202" s="295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5"/>
      <c r="EL202" s="295"/>
      <c r="EM202" s="295"/>
      <c r="EN202" s="292"/>
      <c r="EO202" s="292"/>
      <c r="EP202" s="295"/>
      <c r="EQ202" s="295"/>
      <c r="ER202" s="295"/>
      <c r="ES202" s="292"/>
      <c r="ET202" s="292"/>
      <c r="EU202" s="292"/>
      <c r="EV202" s="292"/>
      <c r="EW202" s="292"/>
      <c r="EX202" s="292"/>
      <c r="EY202" s="292"/>
      <c r="EZ202" s="292"/>
      <c r="FA202" s="292"/>
      <c r="FB202" s="292"/>
      <c r="FC202" s="292"/>
      <c r="FD202" s="292"/>
      <c r="FE202" s="292"/>
      <c r="FF202" s="292"/>
      <c r="FG202" s="292"/>
      <c r="FH202" s="295"/>
      <c r="FI202" s="295"/>
      <c r="FJ202" s="295"/>
      <c r="FK202" s="292"/>
      <c r="FL202" s="292"/>
      <c r="FM202" s="292"/>
      <c r="FN202" s="292"/>
      <c r="FO202" s="292"/>
    </row>
    <row r="203" spans="1:171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5"/>
      <c r="AK203" s="295"/>
      <c r="AL203" s="292"/>
      <c r="AM203" s="295"/>
      <c r="AN203" s="295"/>
      <c r="AO203" s="292"/>
      <c r="AP203" s="295"/>
      <c r="AQ203" s="292"/>
      <c r="AR203" s="295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5"/>
      <c r="BF203" s="295"/>
      <c r="BG203" s="295"/>
      <c r="BH203" s="295"/>
      <c r="BI203" s="295"/>
      <c r="BJ203" s="295"/>
      <c r="BK203" s="295"/>
      <c r="BL203" s="295"/>
      <c r="BM203" s="295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5"/>
      <c r="CC203" s="295"/>
      <c r="CD203" s="295"/>
      <c r="CE203" s="295"/>
      <c r="CF203" s="295"/>
      <c r="CG203" s="295"/>
      <c r="CH203" s="295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5"/>
      <c r="CX203" s="295"/>
      <c r="CY203" s="295"/>
      <c r="CZ203" s="295"/>
      <c r="DA203" s="295"/>
      <c r="DB203" s="295"/>
      <c r="DC203" s="295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5"/>
      <c r="DS203" s="295"/>
      <c r="DT203" s="292"/>
      <c r="DU203" s="295"/>
      <c r="DV203" s="295"/>
      <c r="DW203" s="295"/>
      <c r="DX203" s="295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5"/>
      <c r="EL203" s="295"/>
      <c r="EM203" s="295"/>
      <c r="EN203" s="292"/>
      <c r="EO203" s="292"/>
      <c r="EP203" s="295"/>
      <c r="EQ203" s="295"/>
      <c r="ER203" s="295"/>
      <c r="ES203" s="292"/>
      <c r="ET203" s="292"/>
      <c r="EU203" s="292"/>
      <c r="EV203" s="292"/>
      <c r="EW203" s="292"/>
      <c r="EX203" s="292"/>
      <c r="EY203" s="292"/>
      <c r="EZ203" s="292"/>
      <c r="FA203" s="292"/>
      <c r="FB203" s="292"/>
      <c r="FC203" s="292"/>
      <c r="FD203" s="292"/>
      <c r="FE203" s="292"/>
      <c r="FF203" s="292"/>
      <c r="FG203" s="292"/>
      <c r="FH203" s="295"/>
      <c r="FI203" s="295"/>
      <c r="FJ203" s="295"/>
      <c r="FK203" s="292"/>
      <c r="FL203" s="292"/>
      <c r="FM203" s="292"/>
      <c r="FN203" s="292"/>
      <c r="FO203" s="292"/>
    </row>
    <row r="204" spans="1:171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5"/>
      <c r="AK204" s="295"/>
      <c r="AL204" s="292"/>
      <c r="AM204" s="295"/>
      <c r="AN204" s="295"/>
      <c r="AO204" s="292"/>
      <c r="AP204" s="295"/>
      <c r="AQ204" s="292"/>
      <c r="AR204" s="295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5"/>
      <c r="BF204" s="295"/>
      <c r="BG204" s="295"/>
      <c r="BH204" s="295"/>
      <c r="BI204" s="295"/>
      <c r="BJ204" s="295"/>
      <c r="BK204" s="295"/>
      <c r="BL204" s="295"/>
      <c r="BM204" s="295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5"/>
      <c r="CC204" s="295"/>
      <c r="CD204" s="295"/>
      <c r="CE204" s="295"/>
      <c r="CF204" s="295"/>
      <c r="CG204" s="295"/>
      <c r="CH204" s="295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5"/>
      <c r="CX204" s="295"/>
      <c r="CY204" s="295"/>
      <c r="CZ204" s="295"/>
      <c r="DA204" s="295"/>
      <c r="DB204" s="295"/>
      <c r="DC204" s="295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5"/>
      <c r="DS204" s="295"/>
      <c r="DT204" s="292"/>
      <c r="DU204" s="295"/>
      <c r="DV204" s="295"/>
      <c r="DW204" s="295"/>
      <c r="DX204" s="295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5"/>
      <c r="EL204" s="295"/>
      <c r="EM204" s="295"/>
      <c r="EN204" s="292"/>
      <c r="EO204" s="292"/>
      <c r="EP204" s="295"/>
      <c r="EQ204" s="295"/>
      <c r="ER204" s="295"/>
      <c r="ES204" s="292"/>
      <c r="ET204" s="292"/>
      <c r="EU204" s="292"/>
      <c r="EV204" s="292"/>
      <c r="EW204" s="292"/>
      <c r="EX204" s="292"/>
      <c r="EY204" s="292"/>
      <c r="EZ204" s="292"/>
      <c r="FA204" s="292"/>
      <c r="FB204" s="292"/>
      <c r="FC204" s="292"/>
      <c r="FD204" s="292"/>
      <c r="FE204" s="292"/>
      <c r="FF204" s="292"/>
      <c r="FG204" s="292"/>
      <c r="FH204" s="295"/>
      <c r="FI204" s="295"/>
      <c r="FJ204" s="295"/>
      <c r="FK204" s="292"/>
      <c r="FL204" s="292"/>
      <c r="FM204" s="292"/>
      <c r="FN204" s="292"/>
      <c r="FO204" s="292"/>
    </row>
    <row r="205" spans="1:171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5"/>
      <c r="AK205" s="295"/>
      <c r="AL205" s="292"/>
      <c r="AM205" s="295"/>
      <c r="AN205" s="295"/>
      <c r="AO205" s="292"/>
      <c r="AP205" s="295"/>
      <c r="AQ205" s="292"/>
      <c r="AR205" s="295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5"/>
      <c r="BF205" s="295"/>
      <c r="BG205" s="295"/>
      <c r="BH205" s="295"/>
      <c r="BI205" s="295"/>
      <c r="BJ205" s="295"/>
      <c r="BK205" s="295"/>
      <c r="BL205" s="295"/>
      <c r="BM205" s="295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5"/>
      <c r="CC205" s="295"/>
      <c r="CD205" s="295"/>
      <c r="CE205" s="295"/>
      <c r="CF205" s="295"/>
      <c r="CG205" s="295"/>
      <c r="CH205" s="295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5"/>
      <c r="CX205" s="295"/>
      <c r="CY205" s="295"/>
      <c r="CZ205" s="295"/>
      <c r="DA205" s="295"/>
      <c r="DB205" s="295"/>
      <c r="DC205" s="295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5"/>
      <c r="DS205" s="295"/>
      <c r="DT205" s="292"/>
      <c r="DU205" s="295"/>
      <c r="DV205" s="295"/>
      <c r="DW205" s="295"/>
      <c r="DX205" s="295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5"/>
      <c r="EL205" s="295"/>
      <c r="EM205" s="295"/>
      <c r="EN205" s="292"/>
      <c r="EO205" s="292"/>
      <c r="EP205" s="295"/>
      <c r="EQ205" s="295"/>
      <c r="ER205" s="295"/>
      <c r="ES205" s="292"/>
      <c r="ET205" s="292"/>
      <c r="EU205" s="292"/>
      <c r="EV205" s="292"/>
      <c r="EW205" s="292"/>
      <c r="EX205" s="292"/>
      <c r="EY205" s="292"/>
      <c r="EZ205" s="292"/>
      <c r="FA205" s="292"/>
      <c r="FB205" s="292"/>
      <c r="FC205" s="292"/>
      <c r="FD205" s="292"/>
      <c r="FE205" s="292"/>
      <c r="FF205" s="292"/>
      <c r="FG205" s="292"/>
      <c r="FH205" s="295"/>
      <c r="FI205" s="295"/>
      <c r="FJ205" s="295"/>
      <c r="FK205" s="292"/>
      <c r="FL205" s="292"/>
      <c r="FM205" s="292"/>
      <c r="FN205" s="292"/>
      <c r="FO205" s="292"/>
    </row>
    <row r="206" spans="1:171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5"/>
      <c r="AK206" s="295"/>
      <c r="AL206" s="292"/>
      <c r="AM206" s="295"/>
      <c r="AN206" s="295"/>
      <c r="AO206" s="292"/>
      <c r="AP206" s="295"/>
      <c r="AQ206" s="292"/>
      <c r="AR206" s="295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5"/>
      <c r="BF206" s="295"/>
      <c r="BG206" s="295"/>
      <c r="BH206" s="295"/>
      <c r="BI206" s="295"/>
      <c r="BJ206" s="295"/>
      <c r="BK206" s="295"/>
      <c r="BL206" s="295"/>
      <c r="BM206" s="295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5"/>
      <c r="CC206" s="295"/>
      <c r="CD206" s="295"/>
      <c r="CE206" s="295"/>
      <c r="CF206" s="295"/>
      <c r="CG206" s="295"/>
      <c r="CH206" s="295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5"/>
      <c r="CX206" s="295"/>
      <c r="CY206" s="295"/>
      <c r="CZ206" s="295"/>
      <c r="DA206" s="295"/>
      <c r="DB206" s="295"/>
      <c r="DC206" s="295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5"/>
      <c r="DS206" s="295"/>
      <c r="DT206" s="292"/>
      <c r="DU206" s="295"/>
      <c r="DV206" s="295"/>
      <c r="DW206" s="295"/>
      <c r="DX206" s="295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5"/>
      <c r="EL206" s="295"/>
      <c r="EM206" s="295"/>
      <c r="EN206" s="292"/>
      <c r="EO206" s="292"/>
      <c r="EP206" s="295"/>
      <c r="EQ206" s="295"/>
      <c r="ER206" s="295"/>
      <c r="ES206" s="292"/>
      <c r="ET206" s="292"/>
      <c r="EU206" s="292"/>
      <c r="EV206" s="292"/>
      <c r="EW206" s="292"/>
      <c r="EX206" s="292"/>
      <c r="EY206" s="292"/>
      <c r="EZ206" s="292"/>
      <c r="FA206" s="292"/>
      <c r="FB206" s="292"/>
      <c r="FC206" s="292"/>
      <c r="FD206" s="292"/>
      <c r="FE206" s="292"/>
      <c r="FF206" s="292"/>
      <c r="FG206" s="292"/>
      <c r="FH206" s="295"/>
      <c r="FI206" s="295"/>
      <c r="FJ206" s="295"/>
      <c r="FK206" s="292"/>
      <c r="FL206" s="292"/>
      <c r="FM206" s="292"/>
      <c r="FN206" s="292"/>
      <c r="FO206" s="292"/>
    </row>
    <row r="207" spans="1:171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5"/>
      <c r="AK207" s="295"/>
      <c r="AL207" s="292"/>
      <c r="AM207" s="295"/>
      <c r="AN207" s="295"/>
      <c r="AO207" s="292"/>
      <c r="AP207" s="295"/>
      <c r="AQ207" s="292"/>
      <c r="AR207" s="295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5"/>
      <c r="BF207" s="295"/>
      <c r="BG207" s="295"/>
      <c r="BH207" s="295"/>
      <c r="BI207" s="295"/>
      <c r="BJ207" s="295"/>
      <c r="BK207" s="295"/>
      <c r="BL207" s="295"/>
      <c r="BM207" s="295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5"/>
      <c r="CC207" s="295"/>
      <c r="CD207" s="295"/>
      <c r="CE207" s="295"/>
      <c r="CF207" s="295"/>
      <c r="CG207" s="295"/>
      <c r="CH207" s="295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5"/>
      <c r="CX207" s="295"/>
      <c r="CY207" s="295"/>
      <c r="CZ207" s="295"/>
      <c r="DA207" s="295"/>
      <c r="DB207" s="295"/>
      <c r="DC207" s="295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5"/>
      <c r="DS207" s="295"/>
      <c r="DT207" s="292"/>
      <c r="DU207" s="295"/>
      <c r="DV207" s="295"/>
      <c r="DW207" s="295"/>
      <c r="DX207" s="295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5"/>
      <c r="EL207" s="295"/>
      <c r="EM207" s="295"/>
      <c r="EN207" s="292"/>
      <c r="EO207" s="292"/>
      <c r="EP207" s="295"/>
      <c r="EQ207" s="295"/>
      <c r="ER207" s="295"/>
      <c r="ES207" s="292"/>
      <c r="ET207" s="292"/>
      <c r="EU207" s="292"/>
      <c r="EV207" s="292"/>
      <c r="EW207" s="292"/>
      <c r="EX207" s="292"/>
      <c r="EY207" s="292"/>
      <c r="EZ207" s="292"/>
      <c r="FA207" s="292"/>
      <c r="FB207" s="292"/>
      <c r="FC207" s="292"/>
      <c r="FD207" s="292"/>
      <c r="FE207" s="292"/>
      <c r="FF207" s="292"/>
      <c r="FG207" s="292"/>
      <c r="FH207" s="295"/>
      <c r="FI207" s="295"/>
      <c r="FJ207" s="295"/>
      <c r="FK207" s="292"/>
      <c r="FL207" s="292"/>
      <c r="FM207" s="292"/>
      <c r="FN207" s="292"/>
      <c r="FO207" s="292"/>
    </row>
    <row r="208" spans="1:171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5"/>
      <c r="AK208" s="295"/>
      <c r="AL208" s="292"/>
      <c r="AM208" s="295"/>
      <c r="AN208" s="295"/>
      <c r="AO208" s="292"/>
      <c r="AP208" s="295"/>
      <c r="AQ208" s="292"/>
      <c r="AR208" s="295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5"/>
      <c r="BF208" s="295"/>
      <c r="BG208" s="295"/>
      <c r="BH208" s="295"/>
      <c r="BI208" s="295"/>
      <c r="BJ208" s="295"/>
      <c r="BK208" s="295"/>
      <c r="BL208" s="295"/>
      <c r="BM208" s="295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5"/>
      <c r="CC208" s="295"/>
      <c r="CD208" s="295"/>
      <c r="CE208" s="295"/>
      <c r="CF208" s="295"/>
      <c r="CG208" s="295"/>
      <c r="CH208" s="295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5"/>
      <c r="CX208" s="295"/>
      <c r="CY208" s="295"/>
      <c r="CZ208" s="295"/>
      <c r="DA208" s="295"/>
      <c r="DB208" s="295"/>
      <c r="DC208" s="295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5"/>
      <c r="DS208" s="295"/>
      <c r="DT208" s="292"/>
      <c r="DU208" s="295"/>
      <c r="DV208" s="295"/>
      <c r="DW208" s="295"/>
      <c r="DX208" s="295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5"/>
      <c r="EL208" s="295"/>
      <c r="EM208" s="295"/>
      <c r="EN208" s="292"/>
      <c r="EO208" s="292"/>
      <c r="EP208" s="295"/>
      <c r="EQ208" s="295"/>
      <c r="ER208" s="295"/>
      <c r="ES208" s="292"/>
      <c r="ET208" s="292"/>
      <c r="EU208" s="292"/>
      <c r="EV208" s="292"/>
      <c r="EW208" s="292"/>
      <c r="EX208" s="292"/>
      <c r="EY208" s="292"/>
      <c r="EZ208" s="292"/>
      <c r="FA208" s="292"/>
      <c r="FB208" s="292"/>
      <c r="FC208" s="292"/>
      <c r="FD208" s="292"/>
      <c r="FE208" s="292"/>
      <c r="FF208" s="292"/>
      <c r="FG208" s="292"/>
      <c r="FH208" s="295"/>
      <c r="FI208" s="295"/>
      <c r="FJ208" s="295"/>
      <c r="FK208" s="292"/>
      <c r="FL208" s="292"/>
      <c r="FM208" s="292"/>
      <c r="FN208" s="292"/>
      <c r="FO208" s="292"/>
    </row>
    <row r="209" spans="1:171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5"/>
      <c r="AK209" s="295"/>
      <c r="AL209" s="292"/>
      <c r="AM209" s="295"/>
      <c r="AN209" s="295"/>
      <c r="AO209" s="292"/>
      <c r="AP209" s="295"/>
      <c r="AQ209" s="292"/>
      <c r="AR209" s="295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5"/>
      <c r="BF209" s="295"/>
      <c r="BG209" s="295"/>
      <c r="BH209" s="295"/>
      <c r="BI209" s="295"/>
      <c r="BJ209" s="295"/>
      <c r="BK209" s="295"/>
      <c r="BL209" s="295"/>
      <c r="BM209" s="295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5"/>
      <c r="CC209" s="295"/>
      <c r="CD209" s="295"/>
      <c r="CE209" s="295"/>
      <c r="CF209" s="295"/>
      <c r="CG209" s="295"/>
      <c r="CH209" s="295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5"/>
      <c r="CX209" s="295"/>
      <c r="CY209" s="295"/>
      <c r="CZ209" s="295"/>
      <c r="DA209" s="295"/>
      <c r="DB209" s="295"/>
      <c r="DC209" s="295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5"/>
      <c r="DS209" s="295"/>
      <c r="DT209" s="292"/>
      <c r="DU209" s="295"/>
      <c r="DV209" s="295"/>
      <c r="DW209" s="295"/>
      <c r="DX209" s="295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5"/>
      <c r="EL209" s="295"/>
      <c r="EM209" s="295"/>
      <c r="EN209" s="292"/>
      <c r="EO209" s="292"/>
      <c r="EP209" s="295"/>
      <c r="EQ209" s="295"/>
      <c r="ER209" s="295"/>
      <c r="ES209" s="292"/>
      <c r="ET209" s="292"/>
      <c r="EU209" s="292"/>
      <c r="EV209" s="292"/>
      <c r="EW209" s="292"/>
      <c r="EX209" s="292"/>
      <c r="EY209" s="292"/>
      <c r="EZ209" s="292"/>
      <c r="FA209" s="292"/>
      <c r="FB209" s="292"/>
      <c r="FC209" s="292"/>
      <c r="FD209" s="292"/>
      <c r="FE209" s="292"/>
      <c r="FF209" s="292"/>
      <c r="FG209" s="292"/>
      <c r="FH209" s="295"/>
      <c r="FI209" s="295"/>
      <c r="FJ209" s="295"/>
      <c r="FK209" s="292"/>
      <c r="FL209" s="292"/>
      <c r="FM209" s="292"/>
      <c r="FN209" s="292"/>
      <c r="FO209" s="292"/>
    </row>
    <row r="210" spans="1:171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5"/>
      <c r="AK210" s="295"/>
      <c r="AL210" s="292"/>
      <c r="AM210" s="295"/>
      <c r="AN210" s="295"/>
      <c r="AO210" s="292"/>
      <c r="AP210" s="295"/>
      <c r="AQ210" s="292"/>
      <c r="AR210" s="295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5"/>
      <c r="BF210" s="295"/>
      <c r="BG210" s="295"/>
      <c r="BH210" s="295"/>
      <c r="BI210" s="295"/>
      <c r="BJ210" s="295"/>
      <c r="BK210" s="295"/>
      <c r="BL210" s="295"/>
      <c r="BM210" s="295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5"/>
      <c r="CC210" s="295"/>
      <c r="CD210" s="295"/>
      <c r="CE210" s="295"/>
      <c r="CF210" s="295"/>
      <c r="CG210" s="295"/>
      <c r="CH210" s="295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5"/>
      <c r="CX210" s="295"/>
      <c r="CY210" s="295"/>
      <c r="CZ210" s="295"/>
      <c r="DA210" s="295"/>
      <c r="DB210" s="295"/>
      <c r="DC210" s="295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5"/>
      <c r="DS210" s="295"/>
      <c r="DT210" s="292"/>
      <c r="DU210" s="295"/>
      <c r="DV210" s="295"/>
      <c r="DW210" s="295"/>
      <c r="DX210" s="295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5"/>
      <c r="EL210" s="295"/>
      <c r="EM210" s="295"/>
      <c r="EN210" s="292"/>
      <c r="EO210" s="292"/>
      <c r="EP210" s="295"/>
      <c r="EQ210" s="295"/>
      <c r="ER210" s="295"/>
      <c r="ES210" s="292"/>
      <c r="ET210" s="292"/>
      <c r="EU210" s="292"/>
      <c r="EV210" s="292"/>
      <c r="EW210" s="292"/>
      <c r="EX210" s="292"/>
      <c r="EY210" s="292"/>
      <c r="EZ210" s="292"/>
      <c r="FA210" s="292"/>
      <c r="FB210" s="292"/>
      <c r="FC210" s="292"/>
      <c r="FD210" s="292"/>
      <c r="FE210" s="292"/>
      <c r="FF210" s="292"/>
      <c r="FG210" s="292"/>
      <c r="FH210" s="295"/>
      <c r="FI210" s="295"/>
      <c r="FJ210" s="295"/>
      <c r="FK210" s="292"/>
      <c r="FL210" s="292"/>
      <c r="FM210" s="292"/>
      <c r="FN210" s="292"/>
      <c r="FO210" s="292"/>
    </row>
    <row r="211" spans="1:171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5"/>
      <c r="AK211" s="295"/>
      <c r="AL211" s="292"/>
      <c r="AM211" s="295"/>
      <c r="AN211" s="295"/>
      <c r="AO211" s="292"/>
      <c r="AP211" s="295"/>
      <c r="AQ211" s="292"/>
      <c r="AR211" s="295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5"/>
      <c r="BF211" s="295"/>
      <c r="BG211" s="295"/>
      <c r="BH211" s="295"/>
      <c r="BI211" s="295"/>
      <c r="BJ211" s="295"/>
      <c r="BK211" s="295"/>
      <c r="BL211" s="295"/>
      <c r="BM211" s="295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5"/>
      <c r="CC211" s="295"/>
      <c r="CD211" s="295"/>
      <c r="CE211" s="295"/>
      <c r="CF211" s="295"/>
      <c r="CG211" s="295"/>
      <c r="CH211" s="295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5"/>
      <c r="CX211" s="295"/>
      <c r="CY211" s="295"/>
      <c r="CZ211" s="295"/>
      <c r="DA211" s="295"/>
      <c r="DB211" s="295"/>
      <c r="DC211" s="295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5"/>
      <c r="DS211" s="295"/>
      <c r="DT211" s="292"/>
      <c r="DU211" s="295"/>
      <c r="DV211" s="295"/>
      <c r="DW211" s="295"/>
      <c r="DX211" s="295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5"/>
      <c r="EL211" s="295"/>
      <c r="EM211" s="295"/>
      <c r="EN211" s="292"/>
      <c r="EO211" s="292"/>
      <c r="EP211" s="295"/>
      <c r="EQ211" s="295"/>
      <c r="ER211" s="295"/>
      <c r="ES211" s="292"/>
      <c r="ET211" s="292"/>
      <c r="EU211" s="292"/>
      <c r="EV211" s="292"/>
      <c r="EW211" s="292"/>
      <c r="EX211" s="292"/>
      <c r="EY211" s="292"/>
      <c r="EZ211" s="292"/>
      <c r="FA211" s="292"/>
      <c r="FB211" s="292"/>
      <c r="FC211" s="292"/>
      <c r="FD211" s="292"/>
      <c r="FE211" s="292"/>
      <c r="FF211" s="292"/>
      <c r="FG211" s="292"/>
      <c r="FH211" s="295"/>
      <c r="FI211" s="295"/>
      <c r="FJ211" s="295"/>
      <c r="FK211" s="292"/>
      <c r="FL211" s="292"/>
      <c r="FM211" s="292"/>
      <c r="FN211" s="292"/>
      <c r="FO211" s="292"/>
    </row>
    <row r="212" spans="1:171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5"/>
      <c r="AK212" s="295"/>
      <c r="AL212" s="292"/>
      <c r="AM212" s="295"/>
      <c r="AN212" s="295"/>
      <c r="AO212" s="292"/>
      <c r="AP212" s="295"/>
      <c r="AQ212" s="292"/>
      <c r="AR212" s="295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5"/>
      <c r="BF212" s="295"/>
      <c r="BG212" s="295"/>
      <c r="BH212" s="295"/>
      <c r="BI212" s="295"/>
      <c r="BJ212" s="295"/>
      <c r="BK212" s="295"/>
      <c r="BL212" s="295"/>
      <c r="BM212" s="295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5"/>
      <c r="CC212" s="295"/>
      <c r="CD212" s="295"/>
      <c r="CE212" s="295"/>
      <c r="CF212" s="295"/>
      <c r="CG212" s="295"/>
      <c r="CH212" s="295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5"/>
      <c r="CX212" s="295"/>
      <c r="CY212" s="295"/>
      <c r="CZ212" s="295"/>
      <c r="DA212" s="295"/>
      <c r="DB212" s="295"/>
      <c r="DC212" s="295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5"/>
      <c r="DS212" s="295"/>
      <c r="DT212" s="292"/>
      <c r="DU212" s="295"/>
      <c r="DV212" s="295"/>
      <c r="DW212" s="295"/>
      <c r="DX212" s="295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5"/>
      <c r="EL212" s="295"/>
      <c r="EM212" s="295"/>
      <c r="EN212" s="292"/>
      <c r="EO212" s="292"/>
      <c r="EP212" s="295"/>
      <c r="EQ212" s="295"/>
      <c r="ER212" s="295"/>
      <c r="ES212" s="292"/>
      <c r="ET212" s="292"/>
      <c r="EU212" s="292"/>
      <c r="EV212" s="292"/>
      <c r="EW212" s="292"/>
      <c r="EX212" s="292"/>
      <c r="EY212" s="292"/>
      <c r="EZ212" s="292"/>
      <c r="FA212" s="292"/>
      <c r="FB212" s="292"/>
      <c r="FC212" s="292"/>
      <c r="FD212" s="292"/>
      <c r="FE212" s="292"/>
      <c r="FF212" s="292"/>
      <c r="FG212" s="292"/>
      <c r="FH212" s="295"/>
      <c r="FI212" s="295"/>
      <c r="FJ212" s="295"/>
      <c r="FK212" s="292"/>
      <c r="FL212" s="292"/>
      <c r="FM212" s="292"/>
      <c r="FN212" s="292"/>
      <c r="FO212" s="292"/>
    </row>
    <row r="213" spans="1:171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5"/>
      <c r="AK213" s="295"/>
      <c r="AL213" s="292"/>
      <c r="AM213" s="295"/>
      <c r="AN213" s="295"/>
      <c r="AO213" s="292"/>
      <c r="AP213" s="295"/>
      <c r="AQ213" s="292"/>
      <c r="AR213" s="295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5"/>
      <c r="BF213" s="295"/>
      <c r="BG213" s="295"/>
      <c r="BH213" s="295"/>
      <c r="BI213" s="295"/>
      <c r="BJ213" s="295"/>
      <c r="BK213" s="295"/>
      <c r="BL213" s="295"/>
      <c r="BM213" s="295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5"/>
      <c r="CC213" s="295"/>
      <c r="CD213" s="295"/>
      <c r="CE213" s="295"/>
      <c r="CF213" s="295"/>
      <c r="CG213" s="295"/>
      <c r="CH213" s="295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5"/>
      <c r="CX213" s="295"/>
      <c r="CY213" s="295"/>
      <c r="CZ213" s="295"/>
      <c r="DA213" s="295"/>
      <c r="DB213" s="295"/>
      <c r="DC213" s="295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5"/>
      <c r="DS213" s="295"/>
      <c r="DT213" s="292"/>
      <c r="DU213" s="295"/>
      <c r="DV213" s="295"/>
      <c r="DW213" s="295"/>
      <c r="DX213" s="295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5"/>
      <c r="EL213" s="295"/>
      <c r="EM213" s="295"/>
      <c r="EN213" s="292"/>
      <c r="EO213" s="292"/>
      <c r="EP213" s="295"/>
      <c r="EQ213" s="295"/>
      <c r="ER213" s="295"/>
      <c r="ES213" s="292"/>
      <c r="ET213" s="292"/>
      <c r="EU213" s="292"/>
      <c r="EV213" s="292"/>
      <c r="EW213" s="292"/>
      <c r="EX213" s="292"/>
      <c r="EY213" s="292"/>
      <c r="EZ213" s="292"/>
      <c r="FA213" s="292"/>
      <c r="FB213" s="292"/>
      <c r="FC213" s="292"/>
      <c r="FD213" s="292"/>
      <c r="FE213" s="292"/>
      <c r="FF213" s="292"/>
      <c r="FG213" s="292"/>
      <c r="FH213" s="295"/>
      <c r="FI213" s="295"/>
      <c r="FJ213" s="295"/>
      <c r="FK213" s="292"/>
      <c r="FL213" s="292"/>
      <c r="FM213" s="292"/>
      <c r="FN213" s="292"/>
      <c r="FO213" s="292"/>
    </row>
    <row r="214" spans="1:171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5"/>
      <c r="AK214" s="295"/>
      <c r="AL214" s="292"/>
      <c r="AM214" s="295"/>
      <c r="AN214" s="295"/>
      <c r="AO214" s="292"/>
      <c r="AP214" s="295"/>
      <c r="AQ214" s="292"/>
      <c r="AR214" s="295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5"/>
      <c r="BF214" s="295"/>
      <c r="BG214" s="295"/>
      <c r="BH214" s="295"/>
      <c r="BI214" s="295"/>
      <c r="BJ214" s="295"/>
      <c r="BK214" s="295"/>
      <c r="BL214" s="295"/>
      <c r="BM214" s="295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5"/>
      <c r="CC214" s="295"/>
      <c r="CD214" s="295"/>
      <c r="CE214" s="295"/>
      <c r="CF214" s="295"/>
      <c r="CG214" s="295"/>
      <c r="CH214" s="295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5"/>
      <c r="CX214" s="295"/>
      <c r="CY214" s="295"/>
      <c r="CZ214" s="295"/>
      <c r="DA214" s="295"/>
      <c r="DB214" s="295"/>
      <c r="DC214" s="295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5"/>
      <c r="DS214" s="295"/>
      <c r="DT214" s="292"/>
      <c r="DU214" s="295"/>
      <c r="DV214" s="295"/>
      <c r="DW214" s="295"/>
      <c r="DX214" s="295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5"/>
      <c r="EL214" s="295"/>
      <c r="EM214" s="295"/>
      <c r="EN214" s="292"/>
      <c r="EO214" s="292"/>
      <c r="EP214" s="295"/>
      <c r="EQ214" s="295"/>
      <c r="ER214" s="295"/>
      <c r="ES214" s="292"/>
      <c r="ET214" s="292"/>
      <c r="EU214" s="292"/>
      <c r="EV214" s="292"/>
      <c r="EW214" s="292"/>
      <c r="EX214" s="292"/>
      <c r="EY214" s="292"/>
      <c r="EZ214" s="292"/>
      <c r="FA214" s="292"/>
      <c r="FB214" s="292"/>
      <c r="FC214" s="292"/>
      <c r="FD214" s="292"/>
      <c r="FE214" s="292"/>
      <c r="FF214" s="292"/>
      <c r="FG214" s="292"/>
      <c r="FH214" s="295"/>
      <c r="FI214" s="295"/>
      <c r="FJ214" s="295"/>
      <c r="FK214" s="292"/>
      <c r="FL214" s="292"/>
      <c r="FM214" s="292"/>
      <c r="FN214" s="292"/>
      <c r="FO214" s="292"/>
    </row>
    <row r="215" spans="1:171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5"/>
      <c r="AK215" s="295"/>
      <c r="AL215" s="292"/>
      <c r="AM215" s="295"/>
      <c r="AN215" s="295"/>
      <c r="AO215" s="292"/>
      <c r="AP215" s="295"/>
      <c r="AQ215" s="292"/>
      <c r="AR215" s="295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5"/>
      <c r="BF215" s="295"/>
      <c r="BG215" s="295"/>
      <c r="BH215" s="295"/>
      <c r="BI215" s="295"/>
      <c r="BJ215" s="295"/>
      <c r="BK215" s="295"/>
      <c r="BL215" s="295"/>
      <c r="BM215" s="295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5"/>
      <c r="CC215" s="295"/>
      <c r="CD215" s="295"/>
      <c r="CE215" s="295"/>
      <c r="CF215" s="295"/>
      <c r="CG215" s="295"/>
      <c r="CH215" s="295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5"/>
      <c r="CX215" s="295"/>
      <c r="CY215" s="295"/>
      <c r="CZ215" s="295"/>
      <c r="DA215" s="295"/>
      <c r="DB215" s="295"/>
      <c r="DC215" s="295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5"/>
      <c r="DS215" s="295"/>
      <c r="DT215" s="292"/>
      <c r="DU215" s="295"/>
      <c r="DV215" s="295"/>
      <c r="DW215" s="295"/>
      <c r="DX215" s="295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5"/>
      <c r="EL215" s="295"/>
      <c r="EM215" s="295"/>
      <c r="EN215" s="292"/>
      <c r="EO215" s="292"/>
      <c r="EP215" s="295"/>
      <c r="EQ215" s="295"/>
      <c r="ER215" s="295"/>
      <c r="ES215" s="292"/>
      <c r="ET215" s="292"/>
      <c r="EU215" s="292"/>
      <c r="EV215" s="292"/>
      <c r="EW215" s="292"/>
      <c r="EX215" s="292"/>
      <c r="EY215" s="292"/>
      <c r="EZ215" s="292"/>
      <c r="FA215" s="292"/>
      <c r="FB215" s="292"/>
      <c r="FC215" s="292"/>
      <c r="FD215" s="292"/>
      <c r="FE215" s="292"/>
      <c r="FF215" s="292"/>
      <c r="FG215" s="292"/>
      <c r="FH215" s="295"/>
      <c r="FI215" s="295"/>
      <c r="FJ215" s="295"/>
      <c r="FK215" s="292"/>
      <c r="FL215" s="292"/>
      <c r="FM215" s="292"/>
      <c r="FN215" s="292"/>
      <c r="FO215" s="292"/>
    </row>
    <row r="216" spans="1:171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5"/>
      <c r="AK216" s="295"/>
      <c r="AL216" s="292"/>
      <c r="AM216" s="295"/>
      <c r="AN216" s="295"/>
      <c r="AO216" s="292"/>
      <c r="AP216" s="295"/>
      <c r="AQ216" s="292"/>
      <c r="AR216" s="295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5"/>
      <c r="BF216" s="295"/>
      <c r="BG216" s="295"/>
      <c r="BH216" s="295"/>
      <c r="BI216" s="295"/>
      <c r="BJ216" s="295"/>
      <c r="BK216" s="295"/>
      <c r="BL216" s="295"/>
      <c r="BM216" s="295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5"/>
      <c r="CC216" s="295"/>
      <c r="CD216" s="295"/>
      <c r="CE216" s="295"/>
      <c r="CF216" s="295"/>
      <c r="CG216" s="295"/>
      <c r="CH216" s="295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5"/>
      <c r="CX216" s="295"/>
      <c r="CY216" s="295"/>
      <c r="CZ216" s="295"/>
      <c r="DA216" s="295"/>
      <c r="DB216" s="295"/>
      <c r="DC216" s="295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5"/>
      <c r="DS216" s="295"/>
      <c r="DT216" s="292"/>
      <c r="DU216" s="295"/>
      <c r="DV216" s="295"/>
      <c r="DW216" s="295"/>
      <c r="DX216" s="295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5"/>
      <c r="EL216" s="295"/>
      <c r="EM216" s="295"/>
      <c r="EN216" s="292"/>
      <c r="EO216" s="292"/>
      <c r="EP216" s="295"/>
      <c r="EQ216" s="295"/>
      <c r="ER216" s="295"/>
      <c r="ES216" s="292"/>
      <c r="ET216" s="292"/>
      <c r="EU216" s="292"/>
      <c r="EV216" s="292"/>
      <c r="EW216" s="292"/>
      <c r="EX216" s="292"/>
      <c r="EY216" s="292"/>
      <c r="EZ216" s="292"/>
      <c r="FA216" s="292"/>
      <c r="FB216" s="292"/>
      <c r="FC216" s="292"/>
      <c r="FD216" s="292"/>
      <c r="FE216" s="292"/>
      <c r="FF216" s="292"/>
      <c r="FG216" s="292"/>
      <c r="FH216" s="295"/>
      <c r="FI216" s="295"/>
      <c r="FJ216" s="295"/>
      <c r="FK216" s="292"/>
      <c r="FL216" s="292"/>
      <c r="FM216" s="292"/>
      <c r="FN216" s="292"/>
      <c r="FO216" s="292"/>
    </row>
    <row r="217" spans="1:171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5"/>
      <c r="AK217" s="295"/>
      <c r="AL217" s="292"/>
      <c r="AM217" s="295"/>
      <c r="AN217" s="295"/>
      <c r="AO217" s="292"/>
      <c r="AP217" s="295"/>
      <c r="AQ217" s="292"/>
      <c r="AR217" s="295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5"/>
      <c r="BF217" s="295"/>
      <c r="BG217" s="295"/>
      <c r="BH217" s="295"/>
      <c r="BI217" s="295"/>
      <c r="BJ217" s="295"/>
      <c r="BK217" s="295"/>
      <c r="BL217" s="295"/>
      <c r="BM217" s="295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5"/>
      <c r="CC217" s="295"/>
      <c r="CD217" s="295"/>
      <c r="CE217" s="295"/>
      <c r="CF217" s="295"/>
      <c r="CG217" s="295"/>
      <c r="CH217" s="295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5"/>
      <c r="CX217" s="295"/>
      <c r="CY217" s="295"/>
      <c r="CZ217" s="295"/>
      <c r="DA217" s="295"/>
      <c r="DB217" s="295"/>
      <c r="DC217" s="295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5"/>
      <c r="DS217" s="295"/>
      <c r="DT217" s="292"/>
      <c r="DU217" s="295"/>
      <c r="DV217" s="295"/>
      <c r="DW217" s="295"/>
      <c r="DX217" s="295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5"/>
      <c r="EL217" s="295"/>
      <c r="EM217" s="295"/>
      <c r="EN217" s="292"/>
      <c r="EO217" s="292"/>
      <c r="EP217" s="295"/>
      <c r="EQ217" s="295"/>
      <c r="ER217" s="295"/>
      <c r="ES217" s="292"/>
      <c r="ET217" s="292"/>
      <c r="EU217" s="292"/>
      <c r="EV217" s="292"/>
      <c r="EW217" s="292"/>
      <c r="EX217" s="292"/>
      <c r="EY217" s="292"/>
      <c r="EZ217" s="292"/>
      <c r="FA217" s="292"/>
      <c r="FB217" s="292"/>
      <c r="FC217" s="292"/>
      <c r="FD217" s="292"/>
      <c r="FE217" s="292"/>
      <c r="FF217" s="292"/>
      <c r="FG217" s="292"/>
      <c r="FH217" s="295"/>
      <c r="FI217" s="295"/>
      <c r="FJ217" s="295"/>
      <c r="FK217" s="292"/>
      <c r="FL217" s="292"/>
      <c r="FM217" s="292"/>
      <c r="FN217" s="292"/>
      <c r="FO217" s="292"/>
    </row>
    <row r="218" spans="1:171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5"/>
      <c r="AK218" s="295"/>
      <c r="AL218" s="292"/>
      <c r="AM218" s="295"/>
      <c r="AN218" s="295"/>
      <c r="AO218" s="292"/>
      <c r="AP218" s="295"/>
      <c r="AQ218" s="292"/>
      <c r="AR218" s="295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5"/>
      <c r="BF218" s="295"/>
      <c r="BG218" s="295"/>
      <c r="BH218" s="295"/>
      <c r="BI218" s="295"/>
      <c r="BJ218" s="295"/>
      <c r="BK218" s="295"/>
      <c r="BL218" s="295"/>
      <c r="BM218" s="295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5"/>
      <c r="CC218" s="295"/>
      <c r="CD218" s="295"/>
      <c r="CE218" s="295"/>
      <c r="CF218" s="295"/>
      <c r="CG218" s="295"/>
      <c r="CH218" s="295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5"/>
      <c r="CX218" s="295"/>
      <c r="CY218" s="295"/>
      <c r="CZ218" s="295"/>
      <c r="DA218" s="295"/>
      <c r="DB218" s="295"/>
      <c r="DC218" s="295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5"/>
      <c r="DS218" s="295"/>
      <c r="DT218" s="292"/>
      <c r="DU218" s="295"/>
      <c r="DV218" s="295"/>
      <c r="DW218" s="295"/>
      <c r="DX218" s="295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5"/>
      <c r="EL218" s="295"/>
      <c r="EM218" s="295"/>
      <c r="EN218" s="292"/>
      <c r="EO218" s="292"/>
      <c r="EP218" s="295"/>
      <c r="EQ218" s="295"/>
      <c r="ER218" s="295"/>
      <c r="ES218" s="292"/>
      <c r="ET218" s="292"/>
      <c r="EU218" s="292"/>
      <c r="EV218" s="292"/>
      <c r="EW218" s="292"/>
      <c r="EX218" s="292"/>
      <c r="EY218" s="292"/>
      <c r="EZ218" s="292"/>
      <c r="FA218" s="292"/>
      <c r="FB218" s="292"/>
      <c r="FC218" s="292"/>
      <c r="FD218" s="292"/>
      <c r="FE218" s="292"/>
      <c r="FF218" s="292"/>
      <c r="FG218" s="292"/>
      <c r="FH218" s="295"/>
      <c r="FI218" s="295"/>
      <c r="FJ218" s="295"/>
      <c r="FK218" s="292"/>
      <c r="FL218" s="292"/>
      <c r="FM218" s="292"/>
      <c r="FN218" s="292"/>
      <c r="FO218" s="292"/>
    </row>
    <row r="219" spans="1:171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5"/>
      <c r="AK219" s="295"/>
      <c r="AL219" s="292"/>
      <c r="AM219" s="295"/>
      <c r="AN219" s="295"/>
      <c r="AO219" s="292"/>
      <c r="AP219" s="295"/>
      <c r="AQ219" s="292"/>
      <c r="AR219" s="295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5"/>
      <c r="BF219" s="295"/>
      <c r="BG219" s="295"/>
      <c r="BH219" s="295"/>
      <c r="BI219" s="295"/>
      <c r="BJ219" s="295"/>
      <c r="BK219" s="295"/>
      <c r="BL219" s="295"/>
      <c r="BM219" s="295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5"/>
      <c r="CC219" s="295"/>
      <c r="CD219" s="295"/>
      <c r="CE219" s="295"/>
      <c r="CF219" s="295"/>
      <c r="CG219" s="295"/>
      <c r="CH219" s="295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5"/>
      <c r="CX219" s="295"/>
      <c r="CY219" s="295"/>
      <c r="CZ219" s="295"/>
      <c r="DA219" s="295"/>
      <c r="DB219" s="295"/>
      <c r="DC219" s="295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5"/>
      <c r="DS219" s="295"/>
      <c r="DT219" s="292"/>
      <c r="DU219" s="295"/>
      <c r="DV219" s="295"/>
      <c r="DW219" s="295"/>
      <c r="DX219" s="295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5"/>
      <c r="EL219" s="295"/>
      <c r="EM219" s="295"/>
      <c r="EN219" s="292"/>
      <c r="EO219" s="292"/>
      <c r="EP219" s="295"/>
      <c r="EQ219" s="295"/>
      <c r="ER219" s="295"/>
      <c r="ES219" s="292"/>
      <c r="ET219" s="292"/>
      <c r="EU219" s="292"/>
      <c r="EV219" s="292"/>
      <c r="EW219" s="292"/>
      <c r="EX219" s="292"/>
      <c r="EY219" s="292"/>
      <c r="EZ219" s="292"/>
      <c r="FA219" s="292"/>
      <c r="FB219" s="292"/>
      <c r="FC219" s="292"/>
      <c r="FD219" s="292"/>
      <c r="FE219" s="292"/>
      <c r="FF219" s="292"/>
      <c r="FG219" s="292"/>
      <c r="FH219" s="295"/>
      <c r="FI219" s="295"/>
      <c r="FJ219" s="295"/>
      <c r="FK219" s="292"/>
      <c r="FL219" s="292"/>
      <c r="FM219" s="292"/>
      <c r="FN219" s="292"/>
      <c r="FO219" s="292"/>
    </row>
    <row r="220" spans="1:171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5"/>
      <c r="AK220" s="295"/>
      <c r="AL220" s="292"/>
      <c r="AM220" s="295"/>
      <c r="AN220" s="295"/>
      <c r="AO220" s="292"/>
      <c r="AP220" s="295"/>
      <c r="AQ220" s="292"/>
      <c r="AR220" s="295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5"/>
      <c r="BF220" s="295"/>
      <c r="BG220" s="295"/>
      <c r="BH220" s="295"/>
      <c r="BI220" s="295"/>
      <c r="BJ220" s="295"/>
      <c r="BK220" s="295"/>
      <c r="BL220" s="295"/>
      <c r="BM220" s="295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5"/>
      <c r="CC220" s="295"/>
      <c r="CD220" s="295"/>
      <c r="CE220" s="295"/>
      <c r="CF220" s="295"/>
      <c r="CG220" s="295"/>
      <c r="CH220" s="295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5"/>
      <c r="CX220" s="295"/>
      <c r="CY220" s="295"/>
      <c r="CZ220" s="295"/>
      <c r="DA220" s="295"/>
      <c r="DB220" s="295"/>
      <c r="DC220" s="295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5"/>
      <c r="DS220" s="295"/>
      <c r="DT220" s="292"/>
      <c r="DU220" s="295"/>
      <c r="DV220" s="295"/>
      <c r="DW220" s="295"/>
      <c r="DX220" s="295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5"/>
      <c r="EL220" s="295"/>
      <c r="EM220" s="295"/>
      <c r="EN220" s="292"/>
      <c r="EO220" s="292"/>
      <c r="EP220" s="295"/>
      <c r="EQ220" s="295"/>
      <c r="ER220" s="295"/>
      <c r="ES220" s="292"/>
      <c r="ET220" s="292"/>
      <c r="EU220" s="292"/>
      <c r="EV220" s="292"/>
      <c r="EW220" s="292"/>
      <c r="EX220" s="292"/>
      <c r="EY220" s="292"/>
      <c r="EZ220" s="292"/>
      <c r="FA220" s="292"/>
      <c r="FB220" s="292"/>
      <c r="FC220" s="292"/>
      <c r="FD220" s="292"/>
      <c r="FE220" s="292"/>
      <c r="FF220" s="292"/>
      <c r="FG220" s="292"/>
      <c r="FH220" s="295"/>
      <c r="FI220" s="295"/>
      <c r="FJ220" s="295"/>
      <c r="FK220" s="292"/>
      <c r="FL220" s="292"/>
      <c r="FM220" s="292"/>
      <c r="FN220" s="292"/>
      <c r="FO220" s="292"/>
    </row>
    <row r="221" spans="1:171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5"/>
      <c r="AK221" s="295"/>
      <c r="AL221" s="292"/>
      <c r="AM221" s="295"/>
      <c r="AN221" s="295"/>
      <c r="AO221" s="292"/>
      <c r="AP221" s="295"/>
      <c r="AQ221" s="292"/>
      <c r="AR221" s="295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5"/>
      <c r="BF221" s="295"/>
      <c r="BG221" s="295"/>
      <c r="BH221" s="295"/>
      <c r="BI221" s="295"/>
      <c r="BJ221" s="295"/>
      <c r="BK221" s="295"/>
      <c r="BL221" s="295"/>
      <c r="BM221" s="295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5"/>
      <c r="CC221" s="295"/>
      <c r="CD221" s="295"/>
      <c r="CE221" s="295"/>
      <c r="CF221" s="295"/>
      <c r="CG221" s="295"/>
      <c r="CH221" s="295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5"/>
      <c r="CX221" s="295"/>
      <c r="CY221" s="295"/>
      <c r="CZ221" s="295"/>
      <c r="DA221" s="295"/>
      <c r="DB221" s="295"/>
      <c r="DC221" s="295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5"/>
      <c r="DS221" s="295"/>
      <c r="DT221" s="292"/>
      <c r="DU221" s="295"/>
      <c r="DV221" s="295"/>
      <c r="DW221" s="295"/>
      <c r="DX221" s="295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5"/>
      <c r="EL221" s="295"/>
      <c r="EM221" s="295"/>
      <c r="EN221" s="292"/>
      <c r="EO221" s="292"/>
      <c r="EP221" s="295"/>
      <c r="EQ221" s="295"/>
      <c r="ER221" s="295"/>
      <c r="ES221" s="292"/>
      <c r="ET221" s="292"/>
      <c r="EU221" s="292"/>
      <c r="EV221" s="292"/>
      <c r="EW221" s="292"/>
      <c r="EX221" s="292"/>
      <c r="EY221" s="292"/>
      <c r="EZ221" s="292"/>
      <c r="FA221" s="292"/>
      <c r="FB221" s="292"/>
      <c r="FC221" s="292"/>
      <c r="FD221" s="292"/>
      <c r="FE221" s="292"/>
      <c r="FF221" s="292"/>
      <c r="FG221" s="292"/>
      <c r="FH221" s="295"/>
      <c r="FI221" s="295"/>
      <c r="FJ221" s="295"/>
      <c r="FK221" s="292"/>
      <c r="FL221" s="292"/>
      <c r="FM221" s="292"/>
      <c r="FN221" s="292"/>
      <c r="FO221" s="292"/>
    </row>
    <row r="222" spans="1:171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5"/>
      <c r="AK222" s="295"/>
      <c r="AL222" s="292"/>
      <c r="AM222" s="295"/>
      <c r="AN222" s="295"/>
      <c r="AO222" s="292"/>
      <c r="AP222" s="295"/>
      <c r="AQ222" s="292"/>
      <c r="AR222" s="295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5"/>
      <c r="BF222" s="295"/>
      <c r="BG222" s="295"/>
      <c r="BH222" s="295"/>
      <c r="BI222" s="295"/>
      <c r="BJ222" s="295"/>
      <c r="BK222" s="295"/>
      <c r="BL222" s="295"/>
      <c r="BM222" s="295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5"/>
      <c r="CC222" s="295"/>
      <c r="CD222" s="295"/>
      <c r="CE222" s="295"/>
      <c r="CF222" s="295"/>
      <c r="CG222" s="295"/>
      <c r="CH222" s="295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5"/>
      <c r="CX222" s="295"/>
      <c r="CY222" s="295"/>
      <c r="CZ222" s="295"/>
      <c r="DA222" s="295"/>
      <c r="DB222" s="295"/>
      <c r="DC222" s="295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5"/>
      <c r="DS222" s="295"/>
      <c r="DT222" s="292"/>
      <c r="DU222" s="295"/>
      <c r="DV222" s="295"/>
      <c r="DW222" s="295"/>
      <c r="DX222" s="295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5"/>
      <c r="EL222" s="295"/>
      <c r="EM222" s="295"/>
      <c r="EN222" s="292"/>
      <c r="EO222" s="292"/>
      <c r="EP222" s="295"/>
      <c r="EQ222" s="295"/>
      <c r="ER222" s="295"/>
      <c r="ES222" s="292"/>
      <c r="ET222" s="292"/>
      <c r="EU222" s="292"/>
      <c r="EV222" s="292"/>
      <c r="EW222" s="292"/>
      <c r="EX222" s="292"/>
      <c r="EY222" s="292"/>
      <c r="EZ222" s="292"/>
      <c r="FA222" s="292"/>
      <c r="FB222" s="292"/>
      <c r="FC222" s="292"/>
      <c r="FD222" s="292"/>
      <c r="FE222" s="292"/>
      <c r="FF222" s="292"/>
      <c r="FG222" s="292"/>
      <c r="FH222" s="295"/>
      <c r="FI222" s="295"/>
      <c r="FJ222" s="295"/>
      <c r="FK222" s="292"/>
      <c r="FL222" s="292"/>
      <c r="FM222" s="292"/>
      <c r="FN222" s="292"/>
      <c r="FO222" s="292"/>
    </row>
    <row r="223" spans="1:171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5"/>
      <c r="AK223" s="295"/>
      <c r="AL223" s="292"/>
      <c r="AM223" s="295"/>
      <c r="AN223" s="295"/>
      <c r="AO223" s="292"/>
      <c r="AP223" s="295"/>
      <c r="AQ223" s="292"/>
      <c r="AR223" s="295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5"/>
      <c r="BF223" s="295"/>
      <c r="BG223" s="295"/>
      <c r="BH223" s="295"/>
      <c r="BI223" s="295"/>
      <c r="BJ223" s="295"/>
      <c r="BK223" s="295"/>
      <c r="BL223" s="295"/>
      <c r="BM223" s="295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5"/>
      <c r="CC223" s="295"/>
      <c r="CD223" s="295"/>
      <c r="CE223" s="295"/>
      <c r="CF223" s="295"/>
      <c r="CG223" s="295"/>
      <c r="CH223" s="295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5"/>
      <c r="CX223" s="295"/>
      <c r="CY223" s="295"/>
      <c r="CZ223" s="295"/>
      <c r="DA223" s="295"/>
      <c r="DB223" s="295"/>
      <c r="DC223" s="295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5"/>
      <c r="DS223" s="295"/>
      <c r="DT223" s="292"/>
      <c r="DU223" s="295"/>
      <c r="DV223" s="295"/>
      <c r="DW223" s="295"/>
      <c r="DX223" s="295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5"/>
      <c r="EL223" s="295"/>
      <c r="EM223" s="295"/>
      <c r="EN223" s="292"/>
      <c r="EO223" s="292"/>
      <c r="EP223" s="295"/>
      <c r="EQ223" s="295"/>
      <c r="ER223" s="295"/>
      <c r="ES223" s="292"/>
      <c r="ET223" s="292"/>
      <c r="EU223" s="292"/>
      <c r="EV223" s="292"/>
      <c r="EW223" s="292"/>
      <c r="EX223" s="292"/>
      <c r="EY223" s="292"/>
      <c r="EZ223" s="292"/>
      <c r="FA223" s="292"/>
      <c r="FB223" s="292"/>
      <c r="FC223" s="292"/>
      <c r="FD223" s="292"/>
      <c r="FE223" s="292"/>
      <c r="FF223" s="292"/>
      <c r="FG223" s="292"/>
      <c r="FH223" s="295"/>
      <c r="FI223" s="295"/>
      <c r="FJ223" s="295"/>
      <c r="FK223" s="292"/>
      <c r="FL223" s="292"/>
      <c r="FM223" s="292"/>
      <c r="FN223" s="292"/>
      <c r="FO223" s="292"/>
    </row>
    <row r="224" spans="1:171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5"/>
      <c r="AK224" s="295"/>
      <c r="AL224" s="292"/>
      <c r="AM224" s="295"/>
      <c r="AN224" s="295"/>
      <c r="AO224" s="292"/>
      <c r="AP224" s="295"/>
      <c r="AQ224" s="292"/>
      <c r="AR224" s="295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5"/>
      <c r="BF224" s="295"/>
      <c r="BG224" s="295"/>
      <c r="BH224" s="295"/>
      <c r="BI224" s="295"/>
      <c r="BJ224" s="295"/>
      <c r="BK224" s="295"/>
      <c r="BL224" s="295"/>
      <c r="BM224" s="295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5"/>
      <c r="CC224" s="295"/>
      <c r="CD224" s="295"/>
      <c r="CE224" s="295"/>
      <c r="CF224" s="295"/>
      <c r="CG224" s="295"/>
      <c r="CH224" s="295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5"/>
      <c r="CX224" s="295"/>
      <c r="CY224" s="295"/>
      <c r="CZ224" s="295"/>
      <c r="DA224" s="295"/>
      <c r="DB224" s="295"/>
      <c r="DC224" s="295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5"/>
      <c r="DS224" s="295"/>
      <c r="DT224" s="292"/>
      <c r="DU224" s="295"/>
      <c r="DV224" s="295"/>
      <c r="DW224" s="295"/>
      <c r="DX224" s="295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5"/>
      <c r="EL224" s="295"/>
      <c r="EM224" s="295"/>
      <c r="EN224" s="292"/>
      <c r="EO224" s="292"/>
      <c r="EP224" s="295"/>
      <c r="EQ224" s="295"/>
      <c r="ER224" s="295"/>
      <c r="ES224" s="292"/>
      <c r="ET224" s="292"/>
      <c r="EU224" s="292"/>
      <c r="EV224" s="292"/>
      <c r="EW224" s="292"/>
      <c r="EX224" s="292"/>
      <c r="EY224" s="292"/>
      <c r="EZ224" s="292"/>
      <c r="FA224" s="292"/>
      <c r="FB224" s="292"/>
      <c r="FC224" s="292"/>
      <c r="FD224" s="292"/>
      <c r="FE224" s="292"/>
      <c r="FF224" s="292"/>
      <c r="FG224" s="292"/>
      <c r="FH224" s="295"/>
      <c r="FI224" s="295"/>
      <c r="FJ224" s="295"/>
      <c r="FK224" s="292"/>
      <c r="FL224" s="292"/>
      <c r="FM224" s="292"/>
      <c r="FN224" s="292"/>
      <c r="FO224" s="292"/>
    </row>
    <row r="225" spans="1:171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5"/>
      <c r="AK225" s="295"/>
      <c r="AL225" s="292"/>
      <c r="AM225" s="295"/>
      <c r="AN225" s="295"/>
      <c r="AO225" s="292"/>
      <c r="AP225" s="295"/>
      <c r="AQ225" s="292"/>
      <c r="AR225" s="295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5"/>
      <c r="BF225" s="295"/>
      <c r="BG225" s="295"/>
      <c r="BH225" s="295"/>
      <c r="BI225" s="295"/>
      <c r="BJ225" s="295"/>
      <c r="BK225" s="295"/>
      <c r="BL225" s="295"/>
      <c r="BM225" s="295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5"/>
      <c r="CC225" s="295"/>
      <c r="CD225" s="295"/>
      <c r="CE225" s="295"/>
      <c r="CF225" s="295"/>
      <c r="CG225" s="295"/>
      <c r="CH225" s="295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5"/>
      <c r="CX225" s="295"/>
      <c r="CY225" s="295"/>
      <c r="CZ225" s="295"/>
      <c r="DA225" s="295"/>
      <c r="DB225" s="295"/>
      <c r="DC225" s="295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5"/>
      <c r="DS225" s="295"/>
      <c r="DT225" s="292"/>
      <c r="DU225" s="295"/>
      <c r="DV225" s="295"/>
      <c r="DW225" s="295"/>
      <c r="DX225" s="295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5"/>
      <c r="EL225" s="295"/>
      <c r="EM225" s="295"/>
      <c r="EN225" s="292"/>
      <c r="EO225" s="292"/>
      <c r="EP225" s="295"/>
      <c r="EQ225" s="295"/>
      <c r="ER225" s="295"/>
      <c r="ES225" s="292"/>
      <c r="ET225" s="292"/>
      <c r="EU225" s="292"/>
      <c r="EV225" s="292"/>
      <c r="EW225" s="292"/>
      <c r="EX225" s="292"/>
      <c r="EY225" s="292"/>
      <c r="EZ225" s="292"/>
      <c r="FA225" s="292"/>
      <c r="FB225" s="292"/>
      <c r="FC225" s="292"/>
      <c r="FD225" s="292"/>
      <c r="FE225" s="292"/>
      <c r="FF225" s="292"/>
      <c r="FG225" s="292"/>
      <c r="FH225" s="295"/>
      <c r="FI225" s="295"/>
      <c r="FJ225" s="295"/>
      <c r="FK225" s="292"/>
      <c r="FL225" s="292"/>
      <c r="FM225" s="292"/>
      <c r="FN225" s="292"/>
      <c r="FO225" s="292"/>
    </row>
    <row r="226" spans="1:171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5"/>
      <c r="AK226" s="295"/>
      <c r="AL226" s="292"/>
      <c r="AM226" s="295"/>
      <c r="AN226" s="295"/>
      <c r="AO226" s="292"/>
      <c r="AP226" s="295"/>
      <c r="AQ226" s="292"/>
      <c r="AR226" s="295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5"/>
      <c r="BF226" s="295"/>
      <c r="BG226" s="295"/>
      <c r="BH226" s="295"/>
      <c r="BI226" s="295"/>
      <c r="BJ226" s="295"/>
      <c r="BK226" s="295"/>
      <c r="BL226" s="295"/>
      <c r="BM226" s="295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5"/>
      <c r="CC226" s="295"/>
      <c r="CD226" s="295"/>
      <c r="CE226" s="295"/>
      <c r="CF226" s="295"/>
      <c r="CG226" s="295"/>
      <c r="CH226" s="295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5"/>
      <c r="CX226" s="295"/>
      <c r="CY226" s="295"/>
      <c r="CZ226" s="295"/>
      <c r="DA226" s="295"/>
      <c r="DB226" s="295"/>
      <c r="DC226" s="295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5"/>
      <c r="DS226" s="295"/>
      <c r="DT226" s="292"/>
      <c r="DU226" s="295"/>
      <c r="DV226" s="295"/>
      <c r="DW226" s="295"/>
      <c r="DX226" s="295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5"/>
      <c r="EL226" s="295"/>
      <c r="EM226" s="295"/>
      <c r="EN226" s="292"/>
      <c r="EO226" s="292"/>
      <c r="EP226" s="295"/>
      <c r="EQ226" s="295"/>
      <c r="ER226" s="295"/>
      <c r="ES226" s="292"/>
      <c r="ET226" s="292"/>
      <c r="EU226" s="292"/>
      <c r="EV226" s="292"/>
      <c r="EW226" s="292"/>
      <c r="EX226" s="292"/>
      <c r="EY226" s="292"/>
      <c r="EZ226" s="292"/>
      <c r="FA226" s="292"/>
      <c r="FB226" s="292"/>
      <c r="FC226" s="292"/>
      <c r="FD226" s="292"/>
      <c r="FE226" s="292"/>
      <c r="FF226" s="292"/>
      <c r="FG226" s="292"/>
      <c r="FH226" s="295"/>
      <c r="FI226" s="295"/>
      <c r="FJ226" s="295"/>
      <c r="FK226" s="292"/>
      <c r="FL226" s="292"/>
      <c r="FM226" s="292"/>
      <c r="FN226" s="292"/>
      <c r="FO226" s="292"/>
    </row>
    <row r="227" spans="1:171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5"/>
      <c r="AK227" s="295"/>
      <c r="AL227" s="292"/>
      <c r="AM227" s="295"/>
      <c r="AN227" s="295"/>
      <c r="AO227" s="292"/>
      <c r="AP227" s="295"/>
      <c r="AQ227" s="292"/>
      <c r="AR227" s="295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5"/>
      <c r="BF227" s="295"/>
      <c r="BG227" s="295"/>
      <c r="BH227" s="295"/>
      <c r="BI227" s="295"/>
      <c r="BJ227" s="295"/>
      <c r="BK227" s="295"/>
      <c r="BL227" s="295"/>
      <c r="BM227" s="295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5"/>
      <c r="CC227" s="295"/>
      <c r="CD227" s="295"/>
      <c r="CE227" s="295"/>
      <c r="CF227" s="295"/>
      <c r="CG227" s="295"/>
      <c r="CH227" s="295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5"/>
      <c r="CX227" s="295"/>
      <c r="CY227" s="295"/>
      <c r="CZ227" s="295"/>
      <c r="DA227" s="295"/>
      <c r="DB227" s="295"/>
      <c r="DC227" s="295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5"/>
      <c r="DS227" s="295"/>
      <c r="DT227" s="292"/>
      <c r="DU227" s="295"/>
      <c r="DV227" s="295"/>
      <c r="DW227" s="295"/>
      <c r="DX227" s="295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5"/>
      <c r="EL227" s="295"/>
      <c r="EM227" s="295"/>
      <c r="EN227" s="292"/>
      <c r="EO227" s="292"/>
      <c r="EP227" s="295"/>
      <c r="EQ227" s="295"/>
      <c r="ER227" s="295"/>
      <c r="ES227" s="292"/>
      <c r="ET227" s="292"/>
      <c r="EU227" s="292"/>
      <c r="EV227" s="292"/>
      <c r="EW227" s="292"/>
      <c r="EX227" s="292"/>
      <c r="EY227" s="292"/>
      <c r="EZ227" s="292"/>
      <c r="FA227" s="292"/>
      <c r="FB227" s="292"/>
      <c r="FC227" s="292"/>
      <c r="FD227" s="292"/>
      <c r="FE227" s="292"/>
      <c r="FF227" s="292"/>
      <c r="FG227" s="292"/>
      <c r="FH227" s="295"/>
      <c r="FI227" s="295"/>
      <c r="FJ227" s="295"/>
      <c r="FK227" s="292"/>
      <c r="FL227" s="292"/>
      <c r="FM227" s="292"/>
      <c r="FN227" s="292"/>
      <c r="FO227" s="292"/>
    </row>
    <row r="228" spans="1:171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5"/>
      <c r="AK228" s="295"/>
      <c r="AL228" s="292"/>
      <c r="AM228" s="295"/>
      <c r="AN228" s="295"/>
      <c r="AO228" s="292"/>
      <c r="AP228" s="295"/>
      <c r="AQ228" s="292"/>
      <c r="AR228" s="295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5"/>
      <c r="BF228" s="295"/>
      <c r="BG228" s="295"/>
      <c r="BH228" s="295"/>
      <c r="BI228" s="295"/>
      <c r="BJ228" s="295"/>
      <c r="BK228" s="295"/>
      <c r="BL228" s="295"/>
      <c r="BM228" s="295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5"/>
      <c r="CC228" s="295"/>
      <c r="CD228" s="295"/>
      <c r="CE228" s="295"/>
      <c r="CF228" s="295"/>
      <c r="CG228" s="295"/>
      <c r="CH228" s="295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5"/>
      <c r="CX228" s="295"/>
      <c r="CY228" s="295"/>
      <c r="CZ228" s="295"/>
      <c r="DA228" s="295"/>
      <c r="DB228" s="295"/>
      <c r="DC228" s="295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5"/>
      <c r="DS228" s="295"/>
      <c r="DT228" s="292"/>
      <c r="DU228" s="295"/>
      <c r="DV228" s="295"/>
      <c r="DW228" s="295"/>
      <c r="DX228" s="295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5"/>
      <c r="EL228" s="295"/>
      <c r="EM228" s="295"/>
      <c r="EN228" s="292"/>
      <c r="EO228" s="292"/>
      <c r="EP228" s="295"/>
      <c r="EQ228" s="295"/>
      <c r="ER228" s="295"/>
      <c r="ES228" s="292"/>
      <c r="ET228" s="292"/>
      <c r="EU228" s="292"/>
      <c r="EV228" s="292"/>
      <c r="EW228" s="292"/>
      <c r="EX228" s="292"/>
      <c r="EY228" s="292"/>
      <c r="EZ228" s="292"/>
      <c r="FA228" s="292"/>
      <c r="FB228" s="292"/>
      <c r="FC228" s="292"/>
      <c r="FD228" s="292"/>
      <c r="FE228" s="292"/>
      <c r="FF228" s="292"/>
      <c r="FG228" s="292"/>
      <c r="FH228" s="295"/>
      <c r="FI228" s="295"/>
      <c r="FJ228" s="295"/>
      <c r="FK228" s="292"/>
      <c r="FL228" s="292"/>
      <c r="FM228" s="292"/>
      <c r="FN228" s="292"/>
      <c r="FO228" s="292"/>
    </row>
    <row r="229" spans="1:171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5"/>
      <c r="AK229" s="295"/>
      <c r="AL229" s="292"/>
      <c r="AM229" s="295"/>
      <c r="AN229" s="295"/>
      <c r="AO229" s="292"/>
      <c r="AP229" s="295"/>
      <c r="AQ229" s="292"/>
      <c r="AR229" s="295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5"/>
      <c r="BF229" s="295"/>
      <c r="BG229" s="295"/>
      <c r="BH229" s="295"/>
      <c r="BI229" s="295"/>
      <c r="BJ229" s="295"/>
      <c r="BK229" s="295"/>
      <c r="BL229" s="295"/>
      <c r="BM229" s="295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5"/>
      <c r="CC229" s="295"/>
      <c r="CD229" s="295"/>
      <c r="CE229" s="295"/>
      <c r="CF229" s="295"/>
      <c r="CG229" s="295"/>
      <c r="CH229" s="295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5"/>
      <c r="CX229" s="295"/>
      <c r="CY229" s="295"/>
      <c r="CZ229" s="295"/>
      <c r="DA229" s="295"/>
      <c r="DB229" s="295"/>
      <c r="DC229" s="295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5"/>
      <c r="DS229" s="295"/>
      <c r="DT229" s="292"/>
      <c r="DU229" s="295"/>
      <c r="DV229" s="295"/>
      <c r="DW229" s="295"/>
      <c r="DX229" s="295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5"/>
      <c r="EL229" s="295"/>
      <c r="EM229" s="295"/>
      <c r="EN229" s="292"/>
      <c r="EO229" s="292"/>
      <c r="EP229" s="295"/>
      <c r="EQ229" s="295"/>
      <c r="ER229" s="295"/>
      <c r="ES229" s="292"/>
      <c r="ET229" s="292"/>
      <c r="EU229" s="292"/>
      <c r="EV229" s="292"/>
      <c r="EW229" s="292"/>
      <c r="EX229" s="292"/>
      <c r="EY229" s="292"/>
      <c r="EZ229" s="292"/>
      <c r="FA229" s="292"/>
      <c r="FB229" s="292"/>
      <c r="FC229" s="292"/>
      <c r="FD229" s="292"/>
      <c r="FE229" s="292"/>
      <c r="FF229" s="292"/>
      <c r="FG229" s="292"/>
      <c r="FH229" s="295"/>
      <c r="FI229" s="295"/>
      <c r="FJ229" s="295"/>
      <c r="FK229" s="292"/>
      <c r="FL229" s="292"/>
      <c r="FM229" s="292"/>
      <c r="FN229" s="292"/>
      <c r="FO229" s="292"/>
    </row>
    <row r="230" spans="1:171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5"/>
      <c r="AK230" s="295"/>
      <c r="AL230" s="292"/>
      <c r="AM230" s="295"/>
      <c r="AN230" s="295"/>
      <c r="AO230" s="292"/>
      <c r="AP230" s="295"/>
      <c r="AQ230" s="292"/>
      <c r="AR230" s="295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5"/>
      <c r="BF230" s="295"/>
      <c r="BG230" s="295"/>
      <c r="BH230" s="295"/>
      <c r="BI230" s="295"/>
      <c r="BJ230" s="295"/>
      <c r="BK230" s="295"/>
      <c r="BL230" s="295"/>
      <c r="BM230" s="295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5"/>
      <c r="CC230" s="295"/>
      <c r="CD230" s="295"/>
      <c r="CE230" s="295"/>
      <c r="CF230" s="295"/>
      <c r="CG230" s="295"/>
      <c r="CH230" s="295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5"/>
      <c r="CX230" s="295"/>
      <c r="CY230" s="295"/>
      <c r="CZ230" s="295"/>
      <c r="DA230" s="295"/>
      <c r="DB230" s="295"/>
      <c r="DC230" s="295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5"/>
      <c r="DS230" s="295"/>
      <c r="DT230" s="292"/>
      <c r="DU230" s="295"/>
      <c r="DV230" s="295"/>
      <c r="DW230" s="295"/>
      <c r="DX230" s="295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5"/>
      <c r="EL230" s="295"/>
      <c r="EM230" s="295"/>
      <c r="EN230" s="292"/>
      <c r="EO230" s="292"/>
      <c r="EP230" s="295"/>
      <c r="EQ230" s="295"/>
      <c r="ER230" s="295"/>
      <c r="ES230" s="292"/>
      <c r="ET230" s="292"/>
      <c r="EU230" s="292"/>
      <c r="EV230" s="292"/>
      <c r="EW230" s="292"/>
      <c r="EX230" s="292"/>
      <c r="EY230" s="292"/>
      <c r="EZ230" s="292"/>
      <c r="FA230" s="292"/>
      <c r="FB230" s="292"/>
      <c r="FC230" s="292"/>
      <c r="FD230" s="292"/>
      <c r="FE230" s="292"/>
      <c r="FF230" s="292"/>
      <c r="FG230" s="292"/>
      <c r="FH230" s="295"/>
      <c r="FI230" s="295"/>
      <c r="FJ230" s="295"/>
      <c r="FK230" s="292"/>
      <c r="FL230" s="292"/>
      <c r="FM230" s="292"/>
      <c r="FN230" s="292"/>
      <c r="FO230" s="292"/>
    </row>
    <row r="231" spans="1:171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5"/>
      <c r="AK231" s="295"/>
      <c r="AL231" s="292"/>
      <c r="AM231" s="295"/>
      <c r="AN231" s="295"/>
      <c r="AO231" s="292"/>
      <c r="AP231" s="295"/>
      <c r="AQ231" s="292"/>
      <c r="AR231" s="295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5"/>
      <c r="BF231" s="295"/>
      <c r="BG231" s="295"/>
      <c r="BH231" s="295"/>
      <c r="BI231" s="295"/>
      <c r="BJ231" s="295"/>
      <c r="BK231" s="295"/>
      <c r="BL231" s="295"/>
      <c r="BM231" s="295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5"/>
      <c r="CC231" s="295"/>
      <c r="CD231" s="295"/>
      <c r="CE231" s="295"/>
      <c r="CF231" s="295"/>
      <c r="CG231" s="295"/>
      <c r="CH231" s="295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5"/>
      <c r="CX231" s="295"/>
      <c r="CY231" s="295"/>
      <c r="CZ231" s="295"/>
      <c r="DA231" s="295"/>
      <c r="DB231" s="295"/>
      <c r="DC231" s="295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5"/>
      <c r="DS231" s="295"/>
      <c r="DT231" s="292"/>
      <c r="DU231" s="295"/>
      <c r="DV231" s="295"/>
      <c r="DW231" s="295"/>
      <c r="DX231" s="295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5"/>
      <c r="EL231" s="295"/>
      <c r="EM231" s="295"/>
      <c r="EN231" s="292"/>
      <c r="EO231" s="292"/>
      <c r="EP231" s="295"/>
      <c r="EQ231" s="295"/>
      <c r="ER231" s="295"/>
      <c r="ES231" s="292"/>
      <c r="ET231" s="292"/>
      <c r="EU231" s="292"/>
      <c r="EV231" s="292"/>
      <c r="EW231" s="292"/>
      <c r="EX231" s="292"/>
      <c r="EY231" s="292"/>
      <c r="EZ231" s="292"/>
      <c r="FA231" s="292"/>
      <c r="FB231" s="292"/>
      <c r="FC231" s="292"/>
      <c r="FD231" s="292"/>
      <c r="FE231" s="292"/>
      <c r="FF231" s="292"/>
      <c r="FG231" s="292"/>
      <c r="FH231" s="295"/>
      <c r="FI231" s="295"/>
      <c r="FJ231" s="295"/>
      <c r="FK231" s="292"/>
      <c r="FL231" s="292"/>
      <c r="FM231" s="292"/>
      <c r="FN231" s="292"/>
      <c r="FO231" s="292"/>
    </row>
    <row r="232" spans="1:171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5"/>
      <c r="AK232" s="295"/>
      <c r="AL232" s="292"/>
      <c r="AM232" s="295"/>
      <c r="AN232" s="295"/>
      <c r="AO232" s="292"/>
      <c r="AP232" s="295"/>
      <c r="AQ232" s="292"/>
      <c r="AR232" s="295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5"/>
      <c r="BF232" s="295"/>
      <c r="BG232" s="295"/>
      <c r="BH232" s="295"/>
      <c r="BI232" s="295"/>
      <c r="BJ232" s="295"/>
      <c r="BK232" s="295"/>
      <c r="BL232" s="295"/>
      <c r="BM232" s="295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5"/>
      <c r="CC232" s="295"/>
      <c r="CD232" s="295"/>
      <c r="CE232" s="295"/>
      <c r="CF232" s="295"/>
      <c r="CG232" s="295"/>
      <c r="CH232" s="295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5"/>
      <c r="CX232" s="295"/>
      <c r="CY232" s="295"/>
      <c r="CZ232" s="295"/>
      <c r="DA232" s="295"/>
      <c r="DB232" s="295"/>
      <c r="DC232" s="295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5"/>
      <c r="DS232" s="295"/>
      <c r="DT232" s="292"/>
      <c r="DU232" s="295"/>
      <c r="DV232" s="295"/>
      <c r="DW232" s="295"/>
      <c r="DX232" s="295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5"/>
      <c r="EL232" s="295"/>
      <c r="EM232" s="295"/>
      <c r="EN232" s="292"/>
      <c r="EO232" s="292"/>
      <c r="EP232" s="295"/>
      <c r="EQ232" s="295"/>
      <c r="ER232" s="295"/>
      <c r="ES232" s="292"/>
      <c r="ET232" s="292"/>
      <c r="EU232" s="292"/>
      <c r="EV232" s="292"/>
      <c r="EW232" s="292"/>
      <c r="EX232" s="292"/>
      <c r="EY232" s="292"/>
      <c r="EZ232" s="292"/>
      <c r="FA232" s="292"/>
      <c r="FB232" s="292"/>
      <c r="FC232" s="292"/>
      <c r="FD232" s="292"/>
      <c r="FE232" s="292"/>
      <c r="FF232" s="292"/>
      <c r="FG232" s="292"/>
      <c r="FH232" s="295"/>
      <c r="FI232" s="295"/>
      <c r="FJ232" s="295"/>
      <c r="FK232" s="292"/>
      <c r="FL232" s="292"/>
      <c r="FM232" s="292"/>
      <c r="FN232" s="292"/>
      <c r="FO232" s="292"/>
    </row>
    <row r="233" spans="1:171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5"/>
      <c r="AK233" s="295"/>
      <c r="AL233" s="292"/>
      <c r="AM233" s="295"/>
      <c r="AN233" s="295"/>
      <c r="AO233" s="292"/>
      <c r="AP233" s="295"/>
      <c r="AQ233" s="292"/>
      <c r="AR233" s="295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5"/>
      <c r="BF233" s="295"/>
      <c r="BG233" s="295"/>
      <c r="BH233" s="295"/>
      <c r="BI233" s="295"/>
      <c r="BJ233" s="295"/>
      <c r="BK233" s="295"/>
      <c r="BL233" s="295"/>
      <c r="BM233" s="295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5"/>
      <c r="CC233" s="295"/>
      <c r="CD233" s="295"/>
      <c r="CE233" s="295"/>
      <c r="CF233" s="295"/>
      <c r="CG233" s="295"/>
      <c r="CH233" s="295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5"/>
      <c r="CX233" s="295"/>
      <c r="CY233" s="295"/>
      <c r="CZ233" s="295"/>
      <c r="DA233" s="295"/>
      <c r="DB233" s="295"/>
      <c r="DC233" s="295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5"/>
      <c r="DS233" s="295"/>
      <c r="DT233" s="292"/>
      <c r="DU233" s="295"/>
      <c r="DV233" s="295"/>
      <c r="DW233" s="295"/>
      <c r="DX233" s="295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5"/>
      <c r="EL233" s="295"/>
      <c r="EM233" s="295"/>
      <c r="EN233" s="292"/>
      <c r="EO233" s="292"/>
      <c r="EP233" s="295"/>
      <c r="EQ233" s="295"/>
      <c r="ER233" s="295"/>
      <c r="ES233" s="292"/>
      <c r="ET233" s="292"/>
      <c r="EU233" s="292"/>
      <c r="EV233" s="292"/>
      <c r="EW233" s="292"/>
      <c r="EX233" s="292"/>
      <c r="EY233" s="292"/>
      <c r="EZ233" s="292"/>
      <c r="FA233" s="292"/>
      <c r="FB233" s="292"/>
      <c r="FC233" s="292"/>
      <c r="FD233" s="292"/>
      <c r="FE233" s="292"/>
      <c r="FF233" s="292"/>
      <c r="FG233" s="292"/>
      <c r="FH233" s="295"/>
      <c r="FI233" s="295"/>
      <c r="FJ233" s="295"/>
      <c r="FK233" s="292"/>
      <c r="FL233" s="292"/>
      <c r="FM233" s="292"/>
      <c r="FN233" s="292"/>
      <c r="FO233" s="292"/>
    </row>
    <row r="234" spans="1:171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5"/>
      <c r="AK234" s="295"/>
      <c r="AL234" s="292"/>
      <c r="AM234" s="295"/>
      <c r="AN234" s="295"/>
      <c r="AO234" s="292"/>
      <c r="AP234" s="295"/>
      <c r="AQ234" s="292"/>
      <c r="AR234" s="295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5"/>
      <c r="BF234" s="295"/>
      <c r="BG234" s="295"/>
      <c r="BH234" s="295"/>
      <c r="BI234" s="295"/>
      <c r="BJ234" s="295"/>
      <c r="BK234" s="295"/>
      <c r="BL234" s="295"/>
      <c r="BM234" s="295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5"/>
      <c r="CC234" s="295"/>
      <c r="CD234" s="295"/>
      <c r="CE234" s="295"/>
      <c r="CF234" s="295"/>
      <c r="CG234" s="295"/>
      <c r="CH234" s="295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5"/>
      <c r="CX234" s="295"/>
      <c r="CY234" s="295"/>
      <c r="CZ234" s="295"/>
      <c r="DA234" s="295"/>
      <c r="DB234" s="295"/>
      <c r="DC234" s="295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5"/>
      <c r="DS234" s="295"/>
      <c r="DT234" s="292"/>
      <c r="DU234" s="295"/>
      <c r="DV234" s="295"/>
      <c r="DW234" s="295"/>
      <c r="DX234" s="295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5"/>
      <c r="EL234" s="295"/>
      <c r="EM234" s="295"/>
      <c r="EN234" s="292"/>
      <c r="EO234" s="292"/>
      <c r="EP234" s="295"/>
      <c r="EQ234" s="295"/>
      <c r="ER234" s="295"/>
      <c r="ES234" s="292"/>
      <c r="ET234" s="292"/>
      <c r="EU234" s="292"/>
      <c r="EV234" s="292"/>
      <c r="EW234" s="292"/>
      <c r="EX234" s="292"/>
      <c r="EY234" s="292"/>
      <c r="EZ234" s="292"/>
      <c r="FA234" s="292"/>
      <c r="FB234" s="292"/>
      <c r="FC234" s="292"/>
      <c r="FD234" s="292"/>
      <c r="FE234" s="292"/>
      <c r="FF234" s="292"/>
      <c r="FG234" s="292"/>
      <c r="FH234" s="295"/>
      <c r="FI234" s="295"/>
      <c r="FJ234" s="295"/>
      <c r="FK234" s="292"/>
      <c r="FL234" s="292"/>
      <c r="FM234" s="292"/>
      <c r="FN234" s="292"/>
      <c r="FO234" s="292"/>
    </row>
    <row r="235" spans="1:171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5"/>
      <c r="AK235" s="295"/>
      <c r="AL235" s="292"/>
      <c r="AM235" s="295"/>
      <c r="AN235" s="295"/>
      <c r="AO235" s="292"/>
      <c r="AP235" s="295"/>
      <c r="AQ235" s="292"/>
      <c r="AR235" s="295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5"/>
      <c r="BF235" s="295"/>
      <c r="BG235" s="295"/>
      <c r="BH235" s="295"/>
      <c r="BI235" s="295"/>
      <c r="BJ235" s="295"/>
      <c r="BK235" s="295"/>
      <c r="BL235" s="295"/>
      <c r="BM235" s="295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5"/>
      <c r="CC235" s="295"/>
      <c r="CD235" s="295"/>
      <c r="CE235" s="295"/>
      <c r="CF235" s="295"/>
      <c r="CG235" s="295"/>
      <c r="CH235" s="295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5"/>
      <c r="CX235" s="295"/>
      <c r="CY235" s="295"/>
      <c r="CZ235" s="295"/>
      <c r="DA235" s="295"/>
      <c r="DB235" s="295"/>
      <c r="DC235" s="295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5"/>
      <c r="DS235" s="295"/>
      <c r="DT235" s="292"/>
      <c r="DU235" s="295"/>
      <c r="DV235" s="295"/>
      <c r="DW235" s="295"/>
      <c r="DX235" s="295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5"/>
      <c r="EL235" s="295"/>
      <c r="EM235" s="295"/>
      <c r="EN235" s="292"/>
      <c r="EO235" s="292"/>
      <c r="EP235" s="295"/>
      <c r="EQ235" s="295"/>
      <c r="ER235" s="295"/>
      <c r="ES235" s="292"/>
      <c r="ET235" s="292"/>
      <c r="EU235" s="292"/>
      <c r="EV235" s="292"/>
      <c r="EW235" s="292"/>
      <c r="EX235" s="292"/>
      <c r="EY235" s="292"/>
      <c r="EZ235" s="292"/>
      <c r="FA235" s="292"/>
      <c r="FB235" s="292"/>
      <c r="FC235" s="292"/>
      <c r="FD235" s="292"/>
      <c r="FE235" s="292"/>
      <c r="FF235" s="292"/>
      <c r="FG235" s="292"/>
      <c r="FH235" s="295"/>
      <c r="FI235" s="295"/>
      <c r="FJ235" s="295"/>
      <c r="FK235" s="292"/>
      <c r="FL235" s="292"/>
      <c r="FM235" s="292"/>
      <c r="FN235" s="292"/>
      <c r="FO235" s="292"/>
    </row>
    <row r="236" spans="1:171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5"/>
      <c r="AK236" s="295"/>
      <c r="AL236" s="292"/>
      <c r="AM236" s="295"/>
      <c r="AN236" s="295"/>
      <c r="AO236" s="292"/>
      <c r="AP236" s="295"/>
      <c r="AQ236" s="292"/>
      <c r="AR236" s="295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5"/>
      <c r="BF236" s="295"/>
      <c r="BG236" s="295"/>
      <c r="BH236" s="295"/>
      <c r="BI236" s="295"/>
      <c r="BJ236" s="295"/>
      <c r="BK236" s="295"/>
      <c r="BL236" s="295"/>
      <c r="BM236" s="295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5"/>
      <c r="CC236" s="295"/>
      <c r="CD236" s="295"/>
      <c r="CE236" s="295"/>
      <c r="CF236" s="295"/>
      <c r="CG236" s="295"/>
      <c r="CH236" s="295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5"/>
      <c r="CX236" s="295"/>
      <c r="CY236" s="295"/>
      <c r="CZ236" s="295"/>
      <c r="DA236" s="295"/>
      <c r="DB236" s="295"/>
      <c r="DC236" s="295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5"/>
      <c r="DS236" s="295"/>
      <c r="DT236" s="292"/>
      <c r="DU236" s="295"/>
      <c r="DV236" s="295"/>
      <c r="DW236" s="295"/>
      <c r="DX236" s="295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5"/>
      <c r="EL236" s="295"/>
      <c r="EM236" s="295"/>
      <c r="EN236" s="292"/>
      <c r="EO236" s="292"/>
      <c r="EP236" s="295"/>
      <c r="EQ236" s="295"/>
      <c r="ER236" s="295"/>
      <c r="ES236" s="292"/>
      <c r="ET236" s="292"/>
      <c r="EU236" s="292"/>
      <c r="EV236" s="292"/>
      <c r="EW236" s="292"/>
      <c r="EX236" s="292"/>
      <c r="EY236" s="292"/>
      <c r="EZ236" s="292"/>
      <c r="FA236" s="292"/>
      <c r="FB236" s="292"/>
      <c r="FC236" s="292"/>
      <c r="FD236" s="292"/>
      <c r="FE236" s="292"/>
      <c r="FF236" s="292"/>
      <c r="FG236" s="292"/>
      <c r="FH236" s="295"/>
      <c r="FI236" s="295"/>
      <c r="FJ236" s="295"/>
      <c r="FK236" s="292"/>
      <c r="FL236" s="292"/>
      <c r="FM236" s="292"/>
      <c r="FN236" s="292"/>
      <c r="FO236" s="292"/>
    </row>
    <row r="237" spans="1:171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5"/>
      <c r="AK237" s="295"/>
      <c r="AL237" s="292"/>
      <c r="AM237" s="295"/>
      <c r="AN237" s="295"/>
      <c r="AO237" s="292"/>
      <c r="AP237" s="295"/>
      <c r="AQ237" s="292"/>
      <c r="AR237" s="295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5"/>
      <c r="BF237" s="295"/>
      <c r="BG237" s="295"/>
      <c r="BH237" s="295"/>
      <c r="BI237" s="295"/>
      <c r="BJ237" s="295"/>
      <c r="BK237" s="295"/>
      <c r="BL237" s="295"/>
      <c r="BM237" s="295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5"/>
      <c r="CC237" s="295"/>
      <c r="CD237" s="295"/>
      <c r="CE237" s="295"/>
      <c r="CF237" s="295"/>
      <c r="CG237" s="295"/>
      <c r="CH237" s="295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5"/>
      <c r="CX237" s="295"/>
      <c r="CY237" s="295"/>
      <c r="CZ237" s="295"/>
      <c r="DA237" s="295"/>
      <c r="DB237" s="295"/>
      <c r="DC237" s="295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5"/>
      <c r="DS237" s="295"/>
      <c r="DT237" s="292"/>
      <c r="DU237" s="295"/>
      <c r="DV237" s="295"/>
      <c r="DW237" s="295"/>
      <c r="DX237" s="295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5"/>
      <c r="EL237" s="295"/>
      <c r="EM237" s="295"/>
      <c r="EN237" s="292"/>
      <c r="EO237" s="292"/>
      <c r="EP237" s="295"/>
      <c r="EQ237" s="295"/>
      <c r="ER237" s="295"/>
      <c r="ES237" s="292"/>
      <c r="ET237" s="292"/>
      <c r="EU237" s="292"/>
      <c r="EV237" s="292"/>
      <c r="EW237" s="292"/>
      <c r="EX237" s="292"/>
      <c r="EY237" s="292"/>
      <c r="EZ237" s="292"/>
      <c r="FA237" s="292"/>
      <c r="FB237" s="292"/>
      <c r="FC237" s="292"/>
      <c r="FD237" s="292"/>
      <c r="FE237" s="292"/>
      <c r="FF237" s="292"/>
      <c r="FG237" s="292"/>
      <c r="FH237" s="295"/>
      <c r="FI237" s="295"/>
      <c r="FJ237" s="295"/>
      <c r="FK237" s="292"/>
      <c r="FL237" s="292"/>
      <c r="FM237" s="292"/>
      <c r="FN237" s="292"/>
      <c r="FO237" s="292"/>
    </row>
    <row r="238" spans="1:171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5"/>
      <c r="AK238" s="295"/>
      <c r="AL238" s="292"/>
      <c r="AM238" s="295"/>
      <c r="AN238" s="295"/>
      <c r="AO238" s="292"/>
      <c r="AP238" s="295"/>
      <c r="AQ238" s="292"/>
      <c r="AR238" s="295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5"/>
      <c r="BF238" s="295"/>
      <c r="BG238" s="295"/>
      <c r="BH238" s="295"/>
      <c r="BI238" s="295"/>
      <c r="BJ238" s="295"/>
      <c r="BK238" s="295"/>
      <c r="BL238" s="295"/>
      <c r="BM238" s="295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5"/>
      <c r="CC238" s="295"/>
      <c r="CD238" s="295"/>
      <c r="CE238" s="295"/>
      <c r="CF238" s="295"/>
      <c r="CG238" s="295"/>
      <c r="CH238" s="295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5"/>
      <c r="CX238" s="295"/>
      <c r="CY238" s="295"/>
      <c r="CZ238" s="295"/>
      <c r="DA238" s="295"/>
      <c r="DB238" s="295"/>
      <c r="DC238" s="295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5"/>
      <c r="DS238" s="295"/>
      <c r="DT238" s="292"/>
      <c r="DU238" s="295"/>
      <c r="DV238" s="295"/>
      <c r="DW238" s="295"/>
      <c r="DX238" s="295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5"/>
      <c r="EL238" s="295"/>
      <c r="EM238" s="295"/>
      <c r="EN238" s="292"/>
      <c r="EO238" s="292"/>
      <c r="EP238" s="295"/>
      <c r="EQ238" s="295"/>
      <c r="ER238" s="295"/>
      <c r="ES238" s="292"/>
      <c r="ET238" s="292"/>
      <c r="EU238" s="292"/>
      <c r="EV238" s="292"/>
      <c r="EW238" s="292"/>
      <c r="EX238" s="292"/>
      <c r="EY238" s="292"/>
      <c r="EZ238" s="292"/>
      <c r="FA238" s="292"/>
      <c r="FB238" s="292"/>
      <c r="FC238" s="292"/>
      <c r="FD238" s="292"/>
      <c r="FE238" s="292"/>
      <c r="FF238" s="292"/>
      <c r="FG238" s="292"/>
      <c r="FH238" s="295"/>
      <c r="FI238" s="295"/>
      <c r="FJ238" s="295"/>
      <c r="FK238" s="292"/>
      <c r="FL238" s="292"/>
      <c r="FM238" s="292"/>
      <c r="FN238" s="292"/>
      <c r="FO238" s="292"/>
    </row>
    <row r="239" spans="1:171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5"/>
      <c r="AK239" s="295"/>
      <c r="AL239" s="292"/>
      <c r="AM239" s="295"/>
      <c r="AN239" s="295"/>
      <c r="AO239" s="292"/>
      <c r="AP239" s="295"/>
      <c r="AQ239" s="292"/>
      <c r="AR239" s="295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5"/>
      <c r="BF239" s="295"/>
      <c r="BG239" s="295"/>
      <c r="BH239" s="295"/>
      <c r="BI239" s="295"/>
      <c r="BJ239" s="295"/>
      <c r="BK239" s="295"/>
      <c r="BL239" s="295"/>
      <c r="BM239" s="295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5"/>
      <c r="CC239" s="295"/>
      <c r="CD239" s="295"/>
      <c r="CE239" s="295"/>
      <c r="CF239" s="295"/>
      <c r="CG239" s="295"/>
      <c r="CH239" s="295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5"/>
      <c r="CX239" s="295"/>
      <c r="CY239" s="295"/>
      <c r="CZ239" s="295"/>
      <c r="DA239" s="295"/>
      <c r="DB239" s="295"/>
      <c r="DC239" s="295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5"/>
      <c r="DS239" s="295"/>
      <c r="DT239" s="292"/>
      <c r="DU239" s="295"/>
      <c r="DV239" s="295"/>
      <c r="DW239" s="295"/>
      <c r="DX239" s="295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5"/>
      <c r="EL239" s="295"/>
      <c r="EM239" s="295"/>
      <c r="EN239" s="292"/>
      <c r="EO239" s="292"/>
      <c r="EP239" s="295"/>
      <c r="EQ239" s="295"/>
      <c r="ER239" s="295"/>
      <c r="ES239" s="292"/>
      <c r="ET239" s="292"/>
      <c r="EU239" s="292"/>
      <c r="EV239" s="292"/>
      <c r="EW239" s="292"/>
      <c r="EX239" s="292"/>
      <c r="EY239" s="292"/>
      <c r="EZ239" s="292"/>
      <c r="FA239" s="292"/>
      <c r="FB239" s="292"/>
      <c r="FC239" s="292"/>
      <c r="FD239" s="292"/>
      <c r="FE239" s="292"/>
      <c r="FF239" s="292"/>
      <c r="FG239" s="292"/>
      <c r="FH239" s="295"/>
      <c r="FI239" s="295"/>
      <c r="FJ239" s="295"/>
      <c r="FK239" s="292"/>
      <c r="FL239" s="292"/>
      <c r="FM239" s="292"/>
      <c r="FN239" s="292"/>
      <c r="FO239" s="292"/>
    </row>
    <row r="240" spans="1:171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5"/>
      <c r="AK240" s="295"/>
      <c r="AL240" s="292"/>
      <c r="AM240" s="295"/>
      <c r="AN240" s="295"/>
      <c r="AO240" s="292"/>
      <c r="AP240" s="295"/>
      <c r="AQ240" s="292"/>
      <c r="AR240" s="295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5"/>
      <c r="BF240" s="295"/>
      <c r="BG240" s="295"/>
      <c r="BH240" s="295"/>
      <c r="BI240" s="295"/>
      <c r="BJ240" s="295"/>
      <c r="BK240" s="295"/>
      <c r="BL240" s="295"/>
      <c r="BM240" s="295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5"/>
      <c r="CC240" s="295"/>
      <c r="CD240" s="295"/>
      <c r="CE240" s="295"/>
      <c r="CF240" s="295"/>
      <c r="CG240" s="295"/>
      <c r="CH240" s="295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5"/>
      <c r="CX240" s="295"/>
      <c r="CY240" s="295"/>
      <c r="CZ240" s="295"/>
      <c r="DA240" s="295"/>
      <c r="DB240" s="295"/>
      <c r="DC240" s="295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5"/>
      <c r="DS240" s="295"/>
      <c r="DT240" s="292"/>
      <c r="DU240" s="295"/>
      <c r="DV240" s="295"/>
      <c r="DW240" s="295"/>
      <c r="DX240" s="295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5"/>
      <c r="EL240" s="295"/>
      <c r="EM240" s="295"/>
      <c r="EN240" s="292"/>
      <c r="EO240" s="292"/>
      <c r="EP240" s="295"/>
      <c r="EQ240" s="295"/>
      <c r="ER240" s="295"/>
      <c r="ES240" s="292"/>
      <c r="ET240" s="292"/>
      <c r="EU240" s="292"/>
      <c r="EV240" s="292"/>
      <c r="EW240" s="292"/>
      <c r="EX240" s="292"/>
      <c r="EY240" s="292"/>
      <c r="EZ240" s="292"/>
      <c r="FA240" s="292"/>
      <c r="FB240" s="292"/>
      <c r="FC240" s="292"/>
      <c r="FD240" s="292"/>
      <c r="FE240" s="292"/>
      <c r="FF240" s="292"/>
      <c r="FG240" s="292"/>
      <c r="FH240" s="295"/>
      <c r="FI240" s="295"/>
      <c r="FJ240" s="295"/>
      <c r="FK240" s="292"/>
      <c r="FL240" s="292"/>
      <c r="FM240" s="292"/>
      <c r="FN240" s="292"/>
      <c r="FO240" s="292"/>
    </row>
    <row r="241" spans="1:171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5"/>
      <c r="AK241" s="295"/>
      <c r="AL241" s="292"/>
      <c r="AM241" s="295"/>
      <c r="AN241" s="295"/>
      <c r="AO241" s="292"/>
      <c r="AP241" s="295"/>
      <c r="AQ241" s="292"/>
      <c r="AR241" s="295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5"/>
      <c r="BF241" s="295"/>
      <c r="BG241" s="295"/>
      <c r="BH241" s="295"/>
      <c r="BI241" s="295"/>
      <c r="BJ241" s="295"/>
      <c r="BK241" s="295"/>
      <c r="BL241" s="295"/>
      <c r="BM241" s="295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5"/>
      <c r="CC241" s="295"/>
      <c r="CD241" s="295"/>
      <c r="CE241" s="295"/>
      <c r="CF241" s="295"/>
      <c r="CG241" s="295"/>
      <c r="CH241" s="295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5"/>
      <c r="CX241" s="295"/>
      <c r="CY241" s="295"/>
      <c r="CZ241" s="295"/>
      <c r="DA241" s="295"/>
      <c r="DB241" s="295"/>
      <c r="DC241" s="295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5"/>
      <c r="DS241" s="295"/>
      <c r="DT241" s="292"/>
      <c r="DU241" s="295"/>
      <c r="DV241" s="295"/>
      <c r="DW241" s="295"/>
      <c r="DX241" s="295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5"/>
      <c r="EL241" s="295"/>
      <c r="EM241" s="295"/>
      <c r="EN241" s="292"/>
      <c r="EO241" s="292"/>
      <c r="EP241" s="295"/>
      <c r="EQ241" s="295"/>
      <c r="ER241" s="295"/>
      <c r="ES241" s="292"/>
      <c r="ET241" s="292"/>
      <c r="EU241" s="292"/>
      <c r="EV241" s="292"/>
      <c r="EW241" s="292"/>
      <c r="EX241" s="292"/>
      <c r="EY241" s="292"/>
      <c r="EZ241" s="292"/>
      <c r="FA241" s="292"/>
      <c r="FB241" s="292"/>
      <c r="FC241" s="292"/>
      <c r="FD241" s="292"/>
      <c r="FE241" s="292"/>
      <c r="FF241" s="292"/>
      <c r="FG241" s="292"/>
      <c r="FH241" s="295"/>
      <c r="FI241" s="295"/>
      <c r="FJ241" s="295"/>
      <c r="FK241" s="292"/>
      <c r="FL241" s="292"/>
      <c r="FM241" s="292"/>
      <c r="FN241" s="292"/>
      <c r="FO241" s="292"/>
    </row>
    <row r="242" spans="1:171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5"/>
      <c r="AK242" s="295"/>
      <c r="AL242" s="292"/>
      <c r="AM242" s="295"/>
      <c r="AN242" s="295"/>
      <c r="AO242" s="292"/>
      <c r="AP242" s="295"/>
      <c r="AQ242" s="292"/>
      <c r="AR242" s="295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5"/>
      <c r="BF242" s="295"/>
      <c r="BG242" s="295"/>
      <c r="BH242" s="295"/>
      <c r="BI242" s="295"/>
      <c r="BJ242" s="295"/>
      <c r="BK242" s="295"/>
      <c r="BL242" s="295"/>
      <c r="BM242" s="295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5"/>
      <c r="CC242" s="295"/>
      <c r="CD242" s="295"/>
      <c r="CE242" s="295"/>
      <c r="CF242" s="295"/>
      <c r="CG242" s="295"/>
      <c r="CH242" s="295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5"/>
      <c r="CX242" s="295"/>
      <c r="CY242" s="295"/>
      <c r="CZ242" s="295"/>
      <c r="DA242" s="295"/>
      <c r="DB242" s="295"/>
      <c r="DC242" s="295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5"/>
      <c r="DS242" s="295"/>
      <c r="DT242" s="292"/>
      <c r="DU242" s="295"/>
      <c r="DV242" s="295"/>
      <c r="DW242" s="295"/>
      <c r="DX242" s="295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5"/>
      <c r="EL242" s="295"/>
      <c r="EM242" s="295"/>
      <c r="EN242" s="292"/>
      <c r="EO242" s="292"/>
      <c r="EP242" s="295"/>
      <c r="EQ242" s="295"/>
      <c r="ER242" s="295"/>
      <c r="ES242" s="292"/>
      <c r="ET242" s="292"/>
      <c r="EU242" s="292"/>
      <c r="EV242" s="292"/>
      <c r="EW242" s="292"/>
      <c r="EX242" s="292"/>
      <c r="EY242" s="292"/>
      <c r="EZ242" s="292"/>
      <c r="FA242" s="292"/>
      <c r="FB242" s="292"/>
      <c r="FC242" s="292"/>
      <c r="FD242" s="292"/>
      <c r="FE242" s="292"/>
      <c r="FF242" s="292"/>
      <c r="FG242" s="292"/>
      <c r="FH242" s="295"/>
      <c r="FI242" s="295"/>
      <c r="FJ242" s="295"/>
      <c r="FK242" s="292"/>
      <c r="FL242" s="292"/>
      <c r="FM242" s="292"/>
      <c r="FN242" s="292"/>
      <c r="FO242" s="292"/>
    </row>
    <row r="243" spans="1:171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5"/>
      <c r="AK243" s="295"/>
      <c r="AL243" s="292"/>
      <c r="AM243" s="295"/>
      <c r="AN243" s="295"/>
      <c r="AO243" s="292"/>
      <c r="AP243" s="295"/>
      <c r="AQ243" s="292"/>
      <c r="AR243" s="295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5"/>
      <c r="BF243" s="295"/>
      <c r="BG243" s="295"/>
      <c r="BH243" s="295"/>
      <c r="BI243" s="295"/>
      <c r="BJ243" s="295"/>
      <c r="BK243" s="295"/>
      <c r="BL243" s="295"/>
      <c r="BM243" s="295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5"/>
      <c r="CC243" s="295"/>
      <c r="CD243" s="295"/>
      <c r="CE243" s="295"/>
      <c r="CF243" s="295"/>
      <c r="CG243" s="295"/>
      <c r="CH243" s="295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5"/>
      <c r="CX243" s="295"/>
      <c r="CY243" s="295"/>
      <c r="CZ243" s="295"/>
      <c r="DA243" s="295"/>
      <c r="DB243" s="295"/>
      <c r="DC243" s="295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5"/>
      <c r="DS243" s="295"/>
      <c r="DT243" s="292"/>
      <c r="DU243" s="295"/>
      <c r="DV243" s="295"/>
      <c r="DW243" s="295"/>
      <c r="DX243" s="295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5"/>
      <c r="EL243" s="295"/>
      <c r="EM243" s="295"/>
      <c r="EN243" s="292"/>
      <c r="EO243" s="292"/>
      <c r="EP243" s="295"/>
      <c r="EQ243" s="295"/>
      <c r="ER243" s="295"/>
      <c r="ES243" s="292"/>
      <c r="ET243" s="292"/>
      <c r="EU243" s="292"/>
      <c r="EV243" s="292"/>
      <c r="EW243" s="292"/>
      <c r="EX243" s="292"/>
      <c r="EY243" s="292"/>
      <c r="EZ243" s="292"/>
      <c r="FA243" s="292"/>
      <c r="FB243" s="292"/>
      <c r="FC243" s="292"/>
      <c r="FD243" s="292"/>
      <c r="FE243" s="292"/>
      <c r="FF243" s="292"/>
      <c r="FG243" s="292"/>
      <c r="FH243" s="295"/>
      <c r="FI243" s="295"/>
      <c r="FJ243" s="295"/>
      <c r="FK243" s="292"/>
      <c r="FL243" s="292"/>
      <c r="FM243" s="292"/>
      <c r="FN243" s="292"/>
      <c r="FO243" s="292"/>
    </row>
    <row r="244" spans="1:171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5"/>
      <c r="AK244" s="295"/>
      <c r="AL244" s="292"/>
      <c r="AM244" s="295"/>
      <c r="AN244" s="295"/>
      <c r="AO244" s="292"/>
      <c r="AP244" s="295"/>
      <c r="AQ244" s="292"/>
      <c r="AR244" s="295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5"/>
      <c r="BF244" s="295"/>
      <c r="BG244" s="295"/>
      <c r="BH244" s="295"/>
      <c r="BI244" s="295"/>
      <c r="BJ244" s="295"/>
      <c r="BK244" s="295"/>
      <c r="BL244" s="295"/>
      <c r="BM244" s="295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5"/>
      <c r="CC244" s="295"/>
      <c r="CD244" s="295"/>
      <c r="CE244" s="295"/>
      <c r="CF244" s="295"/>
      <c r="CG244" s="295"/>
      <c r="CH244" s="295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5"/>
      <c r="CX244" s="295"/>
      <c r="CY244" s="295"/>
      <c r="CZ244" s="295"/>
      <c r="DA244" s="295"/>
      <c r="DB244" s="295"/>
      <c r="DC244" s="295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5"/>
      <c r="DS244" s="295"/>
      <c r="DT244" s="292"/>
      <c r="DU244" s="295"/>
      <c r="DV244" s="295"/>
      <c r="DW244" s="295"/>
      <c r="DX244" s="295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5"/>
      <c r="EL244" s="295"/>
      <c r="EM244" s="295"/>
      <c r="EN244" s="292"/>
      <c r="EO244" s="292"/>
      <c r="EP244" s="295"/>
      <c r="EQ244" s="295"/>
      <c r="ER244" s="295"/>
      <c r="ES244" s="292"/>
      <c r="ET244" s="292"/>
      <c r="EU244" s="292"/>
      <c r="EV244" s="292"/>
      <c r="EW244" s="292"/>
      <c r="EX244" s="292"/>
      <c r="EY244" s="292"/>
      <c r="EZ244" s="292"/>
      <c r="FA244" s="292"/>
      <c r="FB244" s="292"/>
      <c r="FC244" s="292"/>
      <c r="FD244" s="292"/>
      <c r="FE244" s="292"/>
      <c r="FF244" s="292"/>
      <c r="FG244" s="292"/>
      <c r="FH244" s="295"/>
      <c r="FI244" s="295"/>
      <c r="FJ244" s="295"/>
      <c r="FK244" s="292"/>
      <c r="FL244" s="292"/>
      <c r="FM244" s="292"/>
      <c r="FN244" s="292"/>
      <c r="FO244" s="292"/>
    </row>
    <row r="245" spans="1:171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5"/>
      <c r="AK245" s="295"/>
      <c r="AL245" s="292"/>
      <c r="AM245" s="295"/>
      <c r="AN245" s="295"/>
      <c r="AO245" s="292"/>
      <c r="AP245" s="295"/>
      <c r="AQ245" s="292"/>
      <c r="AR245" s="295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5"/>
      <c r="BF245" s="295"/>
      <c r="BG245" s="295"/>
      <c r="BH245" s="295"/>
      <c r="BI245" s="295"/>
      <c r="BJ245" s="295"/>
      <c r="BK245" s="295"/>
      <c r="BL245" s="295"/>
      <c r="BM245" s="295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5"/>
      <c r="CC245" s="295"/>
      <c r="CD245" s="295"/>
      <c r="CE245" s="295"/>
      <c r="CF245" s="295"/>
      <c r="CG245" s="295"/>
      <c r="CH245" s="295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5"/>
      <c r="CX245" s="295"/>
      <c r="CY245" s="295"/>
      <c r="CZ245" s="295"/>
      <c r="DA245" s="295"/>
      <c r="DB245" s="295"/>
      <c r="DC245" s="295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5"/>
      <c r="DS245" s="295"/>
      <c r="DT245" s="292"/>
      <c r="DU245" s="295"/>
      <c r="DV245" s="295"/>
      <c r="DW245" s="295"/>
      <c r="DX245" s="295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5"/>
      <c r="EL245" s="295"/>
      <c r="EM245" s="295"/>
      <c r="EN245" s="292"/>
      <c r="EO245" s="292"/>
      <c r="EP245" s="295"/>
      <c r="EQ245" s="295"/>
      <c r="ER245" s="295"/>
      <c r="ES245" s="292"/>
      <c r="ET245" s="292"/>
      <c r="EU245" s="292"/>
      <c r="EV245" s="292"/>
      <c r="EW245" s="292"/>
      <c r="EX245" s="292"/>
      <c r="EY245" s="292"/>
      <c r="EZ245" s="292"/>
      <c r="FA245" s="292"/>
      <c r="FB245" s="292"/>
      <c r="FC245" s="292"/>
      <c r="FD245" s="292"/>
      <c r="FE245" s="292"/>
      <c r="FF245" s="292"/>
      <c r="FG245" s="292"/>
      <c r="FH245" s="295"/>
      <c r="FI245" s="295"/>
      <c r="FJ245" s="295"/>
      <c r="FK245" s="292"/>
      <c r="FL245" s="292"/>
      <c r="FM245" s="292"/>
      <c r="FN245" s="292"/>
      <c r="FO245" s="292"/>
    </row>
    <row r="246" spans="1:171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5"/>
      <c r="AK246" s="295"/>
      <c r="AL246" s="292"/>
      <c r="AM246" s="295"/>
      <c r="AN246" s="295"/>
      <c r="AO246" s="292"/>
      <c r="AP246" s="295"/>
      <c r="AQ246" s="292"/>
      <c r="AR246" s="295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5"/>
      <c r="BF246" s="295"/>
      <c r="BG246" s="295"/>
      <c r="BH246" s="295"/>
      <c r="BI246" s="295"/>
      <c r="BJ246" s="295"/>
      <c r="BK246" s="295"/>
      <c r="BL246" s="295"/>
      <c r="BM246" s="295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5"/>
      <c r="CC246" s="295"/>
      <c r="CD246" s="295"/>
      <c r="CE246" s="295"/>
      <c r="CF246" s="295"/>
      <c r="CG246" s="295"/>
      <c r="CH246" s="295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5"/>
      <c r="CX246" s="295"/>
      <c r="CY246" s="295"/>
      <c r="CZ246" s="295"/>
      <c r="DA246" s="295"/>
      <c r="DB246" s="295"/>
      <c r="DC246" s="295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5"/>
      <c r="DS246" s="295"/>
      <c r="DT246" s="292"/>
      <c r="DU246" s="295"/>
      <c r="DV246" s="295"/>
      <c r="DW246" s="295"/>
      <c r="DX246" s="295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5"/>
      <c r="EL246" s="295"/>
      <c r="EM246" s="295"/>
      <c r="EN246" s="292"/>
      <c r="EO246" s="292"/>
      <c r="EP246" s="295"/>
      <c r="EQ246" s="295"/>
      <c r="ER246" s="295"/>
      <c r="ES246" s="292"/>
      <c r="ET246" s="292"/>
      <c r="EU246" s="292"/>
      <c r="EV246" s="292"/>
      <c r="EW246" s="292"/>
      <c r="EX246" s="292"/>
      <c r="EY246" s="292"/>
      <c r="EZ246" s="292"/>
      <c r="FA246" s="292"/>
      <c r="FB246" s="292"/>
      <c r="FC246" s="292"/>
      <c r="FD246" s="292"/>
      <c r="FE246" s="292"/>
      <c r="FF246" s="292"/>
      <c r="FG246" s="292"/>
      <c r="FH246" s="295"/>
      <c r="FI246" s="295"/>
      <c r="FJ246" s="295"/>
      <c r="FK246" s="292"/>
      <c r="FL246" s="292"/>
      <c r="FM246" s="292"/>
      <c r="FN246" s="292"/>
      <c r="FO246" s="292"/>
    </row>
    <row r="247" spans="1:171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5"/>
      <c r="AK247" s="295"/>
      <c r="AL247" s="292"/>
      <c r="AM247" s="295"/>
      <c r="AN247" s="295"/>
      <c r="AO247" s="292"/>
      <c r="AP247" s="295"/>
      <c r="AQ247" s="292"/>
      <c r="AR247" s="295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5"/>
      <c r="BF247" s="295"/>
      <c r="BG247" s="295"/>
      <c r="BH247" s="295"/>
      <c r="BI247" s="295"/>
      <c r="BJ247" s="295"/>
      <c r="BK247" s="295"/>
      <c r="BL247" s="295"/>
      <c r="BM247" s="295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5"/>
      <c r="CC247" s="295"/>
      <c r="CD247" s="295"/>
      <c r="CE247" s="295"/>
      <c r="CF247" s="295"/>
      <c r="CG247" s="295"/>
      <c r="CH247" s="295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5"/>
      <c r="CX247" s="295"/>
      <c r="CY247" s="295"/>
      <c r="CZ247" s="295"/>
      <c r="DA247" s="295"/>
      <c r="DB247" s="295"/>
      <c r="DC247" s="295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5"/>
      <c r="DS247" s="295"/>
      <c r="DT247" s="292"/>
      <c r="DU247" s="295"/>
      <c r="DV247" s="295"/>
      <c r="DW247" s="295"/>
      <c r="DX247" s="295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5"/>
      <c r="EL247" s="295"/>
      <c r="EM247" s="295"/>
      <c r="EN247" s="292"/>
      <c r="EO247" s="292"/>
      <c r="EP247" s="295"/>
      <c r="EQ247" s="295"/>
      <c r="ER247" s="295"/>
      <c r="ES247" s="292"/>
      <c r="ET247" s="292"/>
      <c r="EU247" s="292"/>
      <c r="EV247" s="292"/>
      <c r="EW247" s="292"/>
      <c r="EX247" s="292"/>
      <c r="EY247" s="292"/>
      <c r="EZ247" s="292"/>
      <c r="FA247" s="292"/>
      <c r="FB247" s="292"/>
      <c r="FC247" s="292"/>
      <c r="FD247" s="292"/>
      <c r="FE247" s="292"/>
      <c r="FF247" s="292"/>
      <c r="FG247" s="292"/>
      <c r="FH247" s="295"/>
      <c r="FI247" s="295"/>
      <c r="FJ247" s="295"/>
      <c r="FK247" s="292"/>
      <c r="FL247" s="292"/>
      <c r="FM247" s="292"/>
      <c r="FN247" s="292"/>
      <c r="FO247" s="292"/>
    </row>
    <row r="248" spans="1:171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5"/>
      <c r="AK248" s="295"/>
      <c r="AL248" s="292"/>
      <c r="AM248" s="295"/>
      <c r="AN248" s="295"/>
      <c r="AO248" s="292"/>
      <c r="AP248" s="295"/>
      <c r="AQ248" s="292"/>
      <c r="AR248" s="295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5"/>
      <c r="BF248" s="295"/>
      <c r="BG248" s="295"/>
      <c r="BH248" s="295"/>
      <c r="BI248" s="295"/>
      <c r="BJ248" s="295"/>
      <c r="BK248" s="295"/>
      <c r="BL248" s="295"/>
      <c r="BM248" s="295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5"/>
      <c r="CC248" s="295"/>
      <c r="CD248" s="295"/>
      <c r="CE248" s="295"/>
      <c r="CF248" s="295"/>
      <c r="CG248" s="295"/>
      <c r="CH248" s="295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5"/>
      <c r="CX248" s="295"/>
      <c r="CY248" s="295"/>
      <c r="CZ248" s="295"/>
      <c r="DA248" s="295"/>
      <c r="DB248" s="295"/>
      <c r="DC248" s="295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5"/>
      <c r="DS248" s="295"/>
      <c r="DT248" s="292"/>
      <c r="DU248" s="295"/>
      <c r="DV248" s="295"/>
      <c r="DW248" s="295"/>
      <c r="DX248" s="295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5"/>
      <c r="EL248" s="295"/>
      <c r="EM248" s="295"/>
      <c r="EN248" s="292"/>
      <c r="EO248" s="292"/>
      <c r="EP248" s="295"/>
      <c r="EQ248" s="295"/>
      <c r="ER248" s="295"/>
      <c r="ES248" s="292"/>
      <c r="ET248" s="292"/>
      <c r="EU248" s="292"/>
      <c r="EV248" s="292"/>
      <c r="EW248" s="292"/>
      <c r="EX248" s="292"/>
      <c r="EY248" s="292"/>
      <c r="EZ248" s="292"/>
      <c r="FA248" s="292"/>
      <c r="FB248" s="292"/>
      <c r="FC248" s="292"/>
      <c r="FD248" s="292"/>
      <c r="FE248" s="292"/>
      <c r="FF248" s="292"/>
      <c r="FG248" s="292"/>
      <c r="FH248" s="295"/>
      <c r="FI248" s="295"/>
      <c r="FJ248" s="295"/>
      <c r="FK248" s="292"/>
      <c r="FL248" s="292"/>
      <c r="FM248" s="292"/>
      <c r="FN248" s="292"/>
      <c r="FO248" s="292"/>
    </row>
    <row r="249" spans="1:171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5"/>
      <c r="AK249" s="295"/>
      <c r="AL249" s="292"/>
      <c r="AM249" s="295"/>
      <c r="AN249" s="295"/>
      <c r="AO249" s="292"/>
      <c r="AP249" s="295"/>
      <c r="AQ249" s="292"/>
      <c r="AR249" s="295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5"/>
      <c r="BF249" s="295"/>
      <c r="BG249" s="295"/>
      <c r="BH249" s="295"/>
      <c r="BI249" s="295"/>
      <c r="BJ249" s="295"/>
      <c r="BK249" s="295"/>
      <c r="BL249" s="295"/>
      <c r="BM249" s="295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5"/>
      <c r="CC249" s="295"/>
      <c r="CD249" s="295"/>
      <c r="CE249" s="295"/>
      <c r="CF249" s="295"/>
      <c r="CG249" s="295"/>
      <c r="CH249" s="295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5"/>
      <c r="CX249" s="295"/>
      <c r="CY249" s="295"/>
      <c r="CZ249" s="295"/>
      <c r="DA249" s="295"/>
      <c r="DB249" s="295"/>
      <c r="DC249" s="295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5"/>
      <c r="DS249" s="295"/>
      <c r="DT249" s="292"/>
      <c r="DU249" s="295"/>
      <c r="DV249" s="295"/>
      <c r="DW249" s="295"/>
      <c r="DX249" s="295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5"/>
      <c r="EL249" s="295"/>
      <c r="EM249" s="295"/>
      <c r="EN249" s="292"/>
      <c r="EO249" s="292"/>
      <c r="EP249" s="295"/>
      <c r="EQ249" s="295"/>
      <c r="ER249" s="295"/>
      <c r="ES249" s="292"/>
      <c r="ET249" s="292"/>
      <c r="EU249" s="292"/>
      <c r="EV249" s="292"/>
      <c r="EW249" s="292"/>
      <c r="EX249" s="292"/>
      <c r="EY249" s="292"/>
      <c r="EZ249" s="292"/>
      <c r="FA249" s="292"/>
      <c r="FB249" s="292"/>
      <c r="FC249" s="292"/>
      <c r="FD249" s="292"/>
      <c r="FE249" s="292"/>
      <c r="FF249" s="292"/>
      <c r="FG249" s="292"/>
      <c r="FH249" s="295"/>
      <c r="FI249" s="295"/>
      <c r="FJ249" s="295"/>
      <c r="FK249" s="292"/>
      <c r="FL249" s="292"/>
      <c r="FM249" s="292"/>
      <c r="FN249" s="292"/>
      <c r="FO249" s="292"/>
    </row>
    <row r="250" spans="1:171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5"/>
      <c r="AK250" s="295"/>
      <c r="AL250" s="292"/>
      <c r="AM250" s="295"/>
      <c r="AN250" s="295"/>
      <c r="AO250" s="292"/>
      <c r="AP250" s="295"/>
      <c r="AQ250" s="292"/>
      <c r="AR250" s="295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5"/>
      <c r="BF250" s="295"/>
      <c r="BG250" s="295"/>
      <c r="BH250" s="295"/>
      <c r="BI250" s="295"/>
      <c r="BJ250" s="295"/>
      <c r="BK250" s="295"/>
      <c r="BL250" s="295"/>
      <c r="BM250" s="295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5"/>
      <c r="CC250" s="295"/>
      <c r="CD250" s="295"/>
      <c r="CE250" s="295"/>
      <c r="CF250" s="295"/>
      <c r="CG250" s="295"/>
      <c r="CH250" s="295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5"/>
      <c r="CX250" s="295"/>
      <c r="CY250" s="295"/>
      <c r="CZ250" s="295"/>
      <c r="DA250" s="295"/>
      <c r="DB250" s="295"/>
      <c r="DC250" s="295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5"/>
      <c r="DS250" s="295"/>
      <c r="DT250" s="292"/>
      <c r="DU250" s="295"/>
      <c r="DV250" s="295"/>
      <c r="DW250" s="295"/>
      <c r="DX250" s="295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5"/>
      <c r="EL250" s="295"/>
      <c r="EM250" s="295"/>
      <c r="EN250" s="292"/>
      <c r="EO250" s="292"/>
      <c r="EP250" s="295"/>
      <c r="EQ250" s="295"/>
      <c r="ER250" s="295"/>
      <c r="ES250" s="292"/>
      <c r="ET250" s="292"/>
      <c r="EU250" s="292"/>
      <c r="EV250" s="292"/>
      <c r="EW250" s="292"/>
      <c r="EX250" s="292"/>
      <c r="EY250" s="292"/>
      <c r="EZ250" s="292"/>
      <c r="FA250" s="292"/>
      <c r="FB250" s="292"/>
      <c r="FC250" s="292"/>
      <c r="FD250" s="292"/>
      <c r="FE250" s="292"/>
      <c r="FF250" s="292"/>
      <c r="FG250" s="292"/>
      <c r="FH250" s="295"/>
      <c r="FI250" s="295"/>
      <c r="FJ250" s="295"/>
      <c r="FK250" s="292"/>
      <c r="FL250" s="292"/>
      <c r="FM250" s="292"/>
      <c r="FN250" s="292"/>
      <c r="FO250" s="292"/>
    </row>
    <row r="251" spans="1:171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5"/>
      <c r="AK251" s="295"/>
      <c r="AL251" s="292"/>
      <c r="AM251" s="295"/>
      <c r="AN251" s="295"/>
      <c r="AO251" s="292"/>
      <c r="AP251" s="295"/>
      <c r="AQ251" s="292"/>
      <c r="AR251" s="295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5"/>
      <c r="BF251" s="295"/>
      <c r="BG251" s="295"/>
      <c r="BH251" s="295"/>
      <c r="BI251" s="295"/>
      <c r="BJ251" s="295"/>
      <c r="BK251" s="295"/>
      <c r="BL251" s="295"/>
      <c r="BM251" s="295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5"/>
      <c r="CC251" s="295"/>
      <c r="CD251" s="295"/>
      <c r="CE251" s="295"/>
      <c r="CF251" s="295"/>
      <c r="CG251" s="295"/>
      <c r="CH251" s="295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5"/>
      <c r="CX251" s="295"/>
      <c r="CY251" s="295"/>
      <c r="CZ251" s="295"/>
      <c r="DA251" s="295"/>
      <c r="DB251" s="295"/>
      <c r="DC251" s="295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5"/>
      <c r="DS251" s="295"/>
      <c r="DT251" s="292"/>
      <c r="DU251" s="295"/>
      <c r="DV251" s="295"/>
      <c r="DW251" s="295"/>
      <c r="DX251" s="295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5"/>
      <c r="EL251" s="295"/>
      <c r="EM251" s="295"/>
      <c r="EN251" s="292"/>
      <c r="EO251" s="292"/>
      <c r="EP251" s="295"/>
      <c r="EQ251" s="295"/>
      <c r="ER251" s="295"/>
      <c r="ES251" s="292"/>
      <c r="ET251" s="292"/>
      <c r="EU251" s="292"/>
      <c r="EV251" s="292"/>
      <c r="EW251" s="292"/>
      <c r="EX251" s="292"/>
      <c r="EY251" s="292"/>
      <c r="EZ251" s="292"/>
      <c r="FA251" s="292"/>
      <c r="FB251" s="292"/>
      <c r="FC251" s="292"/>
      <c r="FD251" s="292"/>
      <c r="FE251" s="292"/>
      <c r="FF251" s="292"/>
      <c r="FG251" s="292"/>
      <c r="FH251" s="295"/>
      <c r="FI251" s="295"/>
      <c r="FJ251" s="295"/>
      <c r="FK251" s="292"/>
      <c r="FL251" s="292"/>
      <c r="FM251" s="292"/>
      <c r="FN251" s="292"/>
      <c r="FO251" s="292"/>
    </row>
    <row r="252" spans="1:171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5"/>
      <c r="AK252" s="295"/>
      <c r="AL252" s="292"/>
      <c r="AM252" s="295"/>
      <c r="AN252" s="295"/>
      <c r="AO252" s="292"/>
      <c r="AP252" s="295"/>
      <c r="AQ252" s="292"/>
      <c r="AR252" s="295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5"/>
      <c r="BF252" s="295"/>
      <c r="BG252" s="295"/>
      <c r="BH252" s="295"/>
      <c r="BI252" s="295"/>
      <c r="BJ252" s="295"/>
      <c r="BK252" s="295"/>
      <c r="BL252" s="295"/>
      <c r="BM252" s="295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5"/>
      <c r="CC252" s="295"/>
      <c r="CD252" s="295"/>
      <c r="CE252" s="295"/>
      <c r="CF252" s="295"/>
      <c r="CG252" s="295"/>
      <c r="CH252" s="295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5"/>
      <c r="CX252" s="295"/>
      <c r="CY252" s="295"/>
      <c r="CZ252" s="295"/>
      <c r="DA252" s="295"/>
      <c r="DB252" s="295"/>
      <c r="DC252" s="295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5"/>
      <c r="DS252" s="295"/>
      <c r="DT252" s="292"/>
      <c r="DU252" s="295"/>
      <c r="DV252" s="295"/>
      <c r="DW252" s="295"/>
      <c r="DX252" s="295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5"/>
      <c r="EL252" s="295"/>
      <c r="EM252" s="295"/>
      <c r="EN252" s="292"/>
      <c r="EO252" s="292"/>
      <c r="EP252" s="295"/>
      <c r="EQ252" s="295"/>
      <c r="ER252" s="295"/>
      <c r="ES252" s="292"/>
      <c r="ET252" s="292"/>
      <c r="EU252" s="292"/>
      <c r="EV252" s="292"/>
      <c r="EW252" s="292"/>
      <c r="EX252" s="292"/>
      <c r="EY252" s="292"/>
      <c r="EZ252" s="292"/>
      <c r="FA252" s="292"/>
      <c r="FB252" s="292"/>
      <c r="FC252" s="292"/>
      <c r="FD252" s="292"/>
      <c r="FE252" s="292"/>
      <c r="FF252" s="292"/>
      <c r="FG252" s="292"/>
      <c r="FH252" s="295"/>
      <c r="FI252" s="295"/>
      <c r="FJ252" s="295"/>
      <c r="FK252" s="292"/>
      <c r="FL252" s="292"/>
      <c r="FM252" s="292"/>
      <c r="FN252" s="292"/>
      <c r="FO252" s="292"/>
    </row>
    <row r="253" spans="1:171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5"/>
      <c r="AK253" s="295"/>
      <c r="AL253" s="292"/>
      <c r="AM253" s="295"/>
      <c r="AN253" s="295"/>
      <c r="AO253" s="292"/>
      <c r="AP253" s="295"/>
      <c r="AQ253" s="292"/>
      <c r="AR253" s="295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5"/>
      <c r="BF253" s="295"/>
      <c r="BG253" s="295"/>
      <c r="BH253" s="295"/>
      <c r="BI253" s="295"/>
      <c r="BJ253" s="295"/>
      <c r="BK253" s="295"/>
      <c r="BL253" s="295"/>
      <c r="BM253" s="295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5"/>
      <c r="CC253" s="295"/>
      <c r="CD253" s="295"/>
      <c r="CE253" s="295"/>
      <c r="CF253" s="295"/>
      <c r="CG253" s="295"/>
      <c r="CH253" s="295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5"/>
      <c r="CX253" s="295"/>
      <c r="CY253" s="295"/>
      <c r="CZ253" s="295"/>
      <c r="DA253" s="295"/>
      <c r="DB253" s="295"/>
      <c r="DC253" s="295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5"/>
      <c r="DS253" s="295"/>
      <c r="DT253" s="292"/>
      <c r="DU253" s="295"/>
      <c r="DV253" s="295"/>
      <c r="DW253" s="295"/>
      <c r="DX253" s="295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5"/>
      <c r="EL253" s="295"/>
      <c r="EM253" s="295"/>
      <c r="EN253" s="292"/>
      <c r="EO253" s="292"/>
      <c r="EP253" s="295"/>
      <c r="EQ253" s="295"/>
      <c r="ER253" s="295"/>
      <c r="ES253" s="292"/>
      <c r="ET253" s="292"/>
      <c r="EU253" s="292"/>
      <c r="EV253" s="292"/>
      <c r="EW253" s="292"/>
      <c r="EX253" s="292"/>
      <c r="EY253" s="292"/>
      <c r="EZ253" s="292"/>
      <c r="FA253" s="292"/>
      <c r="FB253" s="292"/>
      <c r="FC253" s="292"/>
      <c r="FD253" s="292"/>
      <c r="FE253" s="292"/>
      <c r="FF253" s="292"/>
      <c r="FG253" s="292"/>
      <c r="FH253" s="295"/>
      <c r="FI253" s="295"/>
      <c r="FJ253" s="295"/>
      <c r="FK253" s="292"/>
      <c r="FL253" s="292"/>
      <c r="FM253" s="292"/>
      <c r="FN253" s="292"/>
      <c r="FO253" s="292"/>
    </row>
    <row r="254" spans="1:171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5"/>
      <c r="AK254" s="295"/>
      <c r="AL254" s="292"/>
      <c r="AM254" s="295"/>
      <c r="AN254" s="295"/>
      <c r="AO254" s="292"/>
      <c r="AP254" s="295"/>
      <c r="AQ254" s="292"/>
      <c r="AR254" s="295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5"/>
      <c r="BF254" s="295"/>
      <c r="BG254" s="295"/>
      <c r="BH254" s="295"/>
      <c r="BI254" s="295"/>
      <c r="BJ254" s="295"/>
      <c r="BK254" s="295"/>
      <c r="BL254" s="295"/>
      <c r="BM254" s="295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5"/>
      <c r="CC254" s="295"/>
      <c r="CD254" s="295"/>
      <c r="CE254" s="295"/>
      <c r="CF254" s="295"/>
      <c r="CG254" s="295"/>
      <c r="CH254" s="295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5"/>
      <c r="CX254" s="295"/>
      <c r="CY254" s="295"/>
      <c r="CZ254" s="295"/>
      <c r="DA254" s="295"/>
      <c r="DB254" s="295"/>
      <c r="DC254" s="295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5"/>
      <c r="DS254" s="295"/>
      <c r="DT254" s="292"/>
      <c r="DU254" s="295"/>
      <c r="DV254" s="295"/>
      <c r="DW254" s="295"/>
      <c r="DX254" s="295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5"/>
      <c r="EL254" s="295"/>
      <c r="EM254" s="295"/>
      <c r="EN254" s="292"/>
      <c r="EO254" s="292"/>
      <c r="EP254" s="295"/>
      <c r="EQ254" s="295"/>
      <c r="ER254" s="295"/>
      <c r="ES254" s="292"/>
      <c r="ET254" s="292"/>
      <c r="EU254" s="292"/>
      <c r="EV254" s="292"/>
      <c r="EW254" s="292"/>
      <c r="EX254" s="292"/>
      <c r="EY254" s="292"/>
      <c r="EZ254" s="292"/>
      <c r="FA254" s="292"/>
      <c r="FB254" s="292"/>
      <c r="FC254" s="292"/>
      <c r="FD254" s="292"/>
      <c r="FE254" s="292"/>
      <c r="FF254" s="292"/>
      <c r="FG254" s="292"/>
      <c r="FH254" s="295"/>
      <c r="FI254" s="295"/>
      <c r="FJ254" s="295"/>
      <c r="FK254" s="292"/>
      <c r="FL254" s="292"/>
      <c r="FM254" s="292"/>
      <c r="FN254" s="292"/>
      <c r="FO254" s="292"/>
    </row>
    <row r="255" spans="1:171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5"/>
      <c r="AK255" s="295"/>
      <c r="AL255" s="292"/>
      <c r="AM255" s="295"/>
      <c r="AN255" s="295"/>
      <c r="AO255" s="292"/>
      <c r="AP255" s="295"/>
      <c r="AQ255" s="292"/>
      <c r="AR255" s="295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5"/>
      <c r="BF255" s="295"/>
      <c r="BG255" s="295"/>
      <c r="BH255" s="295"/>
      <c r="BI255" s="295"/>
      <c r="BJ255" s="295"/>
      <c r="BK255" s="295"/>
      <c r="BL255" s="295"/>
      <c r="BM255" s="295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5"/>
      <c r="CC255" s="295"/>
      <c r="CD255" s="295"/>
      <c r="CE255" s="295"/>
      <c r="CF255" s="295"/>
      <c r="CG255" s="295"/>
      <c r="CH255" s="295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5"/>
      <c r="CX255" s="295"/>
      <c r="CY255" s="295"/>
      <c r="CZ255" s="295"/>
      <c r="DA255" s="295"/>
      <c r="DB255" s="295"/>
      <c r="DC255" s="295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5"/>
      <c r="DS255" s="295"/>
      <c r="DT255" s="292"/>
      <c r="DU255" s="295"/>
      <c r="DV255" s="295"/>
      <c r="DW255" s="295"/>
      <c r="DX255" s="295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5"/>
      <c r="EL255" s="295"/>
      <c r="EM255" s="295"/>
      <c r="EN255" s="292"/>
      <c r="EO255" s="292"/>
      <c r="EP255" s="295"/>
      <c r="EQ255" s="295"/>
      <c r="ER255" s="295"/>
      <c r="ES255" s="292"/>
      <c r="ET255" s="292"/>
      <c r="EU255" s="292"/>
      <c r="EV255" s="292"/>
      <c r="EW255" s="292"/>
      <c r="EX255" s="292"/>
      <c r="EY255" s="292"/>
      <c r="EZ255" s="292"/>
      <c r="FA255" s="292"/>
      <c r="FB255" s="292"/>
      <c r="FC255" s="292"/>
      <c r="FD255" s="292"/>
      <c r="FE255" s="292"/>
      <c r="FF255" s="292"/>
      <c r="FG255" s="292"/>
      <c r="FH255" s="295"/>
      <c r="FI255" s="295"/>
      <c r="FJ255" s="295"/>
      <c r="FK255" s="292"/>
      <c r="FL255" s="292"/>
      <c r="FM255" s="292"/>
      <c r="FN255" s="292"/>
      <c r="FO255" s="292"/>
    </row>
    <row r="256" spans="1:171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5"/>
      <c r="AK256" s="295"/>
      <c r="AL256" s="292"/>
      <c r="AM256" s="295"/>
      <c r="AN256" s="295"/>
      <c r="AO256" s="292"/>
      <c r="AP256" s="295"/>
      <c r="AQ256" s="292"/>
      <c r="AR256" s="295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5"/>
      <c r="BF256" s="295"/>
      <c r="BG256" s="295"/>
      <c r="BH256" s="295"/>
      <c r="BI256" s="295"/>
      <c r="BJ256" s="295"/>
      <c r="BK256" s="295"/>
      <c r="BL256" s="295"/>
      <c r="BM256" s="295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5"/>
      <c r="CC256" s="295"/>
      <c r="CD256" s="295"/>
      <c r="CE256" s="295"/>
      <c r="CF256" s="295"/>
      <c r="CG256" s="295"/>
      <c r="CH256" s="295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5"/>
      <c r="CX256" s="295"/>
      <c r="CY256" s="295"/>
      <c r="CZ256" s="295"/>
      <c r="DA256" s="295"/>
      <c r="DB256" s="295"/>
      <c r="DC256" s="295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5"/>
      <c r="DS256" s="295"/>
      <c r="DT256" s="292"/>
      <c r="DU256" s="295"/>
      <c r="DV256" s="295"/>
      <c r="DW256" s="295"/>
      <c r="DX256" s="295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5"/>
      <c r="EL256" s="295"/>
      <c r="EM256" s="295"/>
      <c r="EN256" s="292"/>
      <c r="EO256" s="292"/>
      <c r="EP256" s="295"/>
      <c r="EQ256" s="295"/>
      <c r="ER256" s="295"/>
      <c r="ES256" s="292"/>
      <c r="ET256" s="292"/>
      <c r="EU256" s="292"/>
      <c r="EV256" s="292"/>
      <c r="EW256" s="292"/>
      <c r="EX256" s="292"/>
      <c r="EY256" s="292"/>
      <c r="EZ256" s="292"/>
      <c r="FA256" s="292"/>
      <c r="FB256" s="292"/>
      <c r="FC256" s="292"/>
      <c r="FD256" s="292"/>
      <c r="FE256" s="292"/>
      <c r="FF256" s="292"/>
      <c r="FG256" s="292"/>
      <c r="FH256" s="295"/>
      <c r="FI256" s="295"/>
      <c r="FJ256" s="295"/>
      <c r="FK256" s="292"/>
      <c r="FL256" s="292"/>
      <c r="FM256" s="292"/>
      <c r="FN256" s="292"/>
      <c r="FO256" s="292"/>
    </row>
    <row r="257" spans="1:171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5"/>
      <c r="AK257" s="295"/>
      <c r="AL257" s="292"/>
      <c r="AM257" s="295"/>
      <c r="AN257" s="295"/>
      <c r="AO257" s="292"/>
      <c r="AP257" s="295"/>
      <c r="AQ257" s="292"/>
      <c r="AR257" s="295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5"/>
      <c r="BF257" s="295"/>
      <c r="BG257" s="295"/>
      <c r="BH257" s="295"/>
      <c r="BI257" s="295"/>
      <c r="BJ257" s="295"/>
      <c r="BK257" s="295"/>
      <c r="BL257" s="295"/>
      <c r="BM257" s="295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5"/>
      <c r="CC257" s="295"/>
      <c r="CD257" s="295"/>
      <c r="CE257" s="295"/>
      <c r="CF257" s="295"/>
      <c r="CG257" s="295"/>
      <c r="CH257" s="295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5"/>
      <c r="CX257" s="295"/>
      <c r="CY257" s="295"/>
      <c r="CZ257" s="295"/>
      <c r="DA257" s="295"/>
      <c r="DB257" s="295"/>
      <c r="DC257" s="295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5"/>
      <c r="DS257" s="295"/>
      <c r="DT257" s="292"/>
      <c r="DU257" s="295"/>
      <c r="DV257" s="295"/>
      <c r="DW257" s="295"/>
      <c r="DX257" s="295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5"/>
      <c r="EL257" s="295"/>
      <c r="EM257" s="295"/>
      <c r="EN257" s="292"/>
      <c r="EO257" s="292"/>
      <c r="EP257" s="295"/>
      <c r="EQ257" s="295"/>
      <c r="ER257" s="295"/>
      <c r="ES257" s="292"/>
      <c r="ET257" s="292"/>
      <c r="EU257" s="292"/>
      <c r="EV257" s="292"/>
      <c r="EW257" s="292"/>
      <c r="EX257" s="292"/>
      <c r="EY257" s="292"/>
      <c r="EZ257" s="292"/>
      <c r="FA257" s="292"/>
      <c r="FB257" s="292"/>
      <c r="FC257" s="292"/>
      <c r="FD257" s="292"/>
      <c r="FE257" s="292"/>
      <c r="FF257" s="292"/>
      <c r="FG257" s="292"/>
      <c r="FH257" s="295"/>
      <c r="FI257" s="295"/>
      <c r="FJ257" s="295"/>
      <c r="FK257" s="292"/>
      <c r="FL257" s="292"/>
      <c r="FM257" s="292"/>
      <c r="FN257" s="292"/>
      <c r="FO257" s="292"/>
    </row>
    <row r="258" spans="1:171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5"/>
      <c r="AK258" s="295"/>
      <c r="AL258" s="292"/>
      <c r="AM258" s="295"/>
      <c r="AN258" s="295"/>
      <c r="AO258" s="292"/>
      <c r="AP258" s="295"/>
      <c r="AQ258" s="292"/>
      <c r="AR258" s="295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5"/>
      <c r="BF258" s="295"/>
      <c r="BG258" s="295"/>
      <c r="BH258" s="295"/>
      <c r="BI258" s="295"/>
      <c r="BJ258" s="295"/>
      <c r="BK258" s="295"/>
      <c r="BL258" s="295"/>
      <c r="BM258" s="295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5"/>
      <c r="CC258" s="295"/>
      <c r="CD258" s="295"/>
      <c r="CE258" s="295"/>
      <c r="CF258" s="295"/>
      <c r="CG258" s="295"/>
      <c r="CH258" s="295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5"/>
      <c r="CX258" s="295"/>
      <c r="CY258" s="295"/>
      <c r="CZ258" s="295"/>
      <c r="DA258" s="295"/>
      <c r="DB258" s="295"/>
      <c r="DC258" s="295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5"/>
      <c r="DS258" s="295"/>
      <c r="DT258" s="292"/>
      <c r="DU258" s="295"/>
      <c r="DV258" s="295"/>
      <c r="DW258" s="295"/>
      <c r="DX258" s="295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5"/>
      <c r="EL258" s="295"/>
      <c r="EM258" s="295"/>
      <c r="EN258" s="292"/>
      <c r="EO258" s="292"/>
      <c r="EP258" s="295"/>
      <c r="EQ258" s="295"/>
      <c r="ER258" s="295"/>
      <c r="ES258" s="292"/>
      <c r="ET258" s="292"/>
      <c r="EU258" s="292"/>
      <c r="EV258" s="292"/>
      <c r="EW258" s="292"/>
      <c r="EX258" s="292"/>
      <c r="EY258" s="292"/>
      <c r="EZ258" s="292"/>
      <c r="FA258" s="292"/>
      <c r="FB258" s="292"/>
      <c r="FC258" s="292"/>
      <c r="FD258" s="292"/>
      <c r="FE258" s="292"/>
      <c r="FF258" s="292"/>
      <c r="FG258" s="292"/>
      <c r="FH258" s="295"/>
      <c r="FI258" s="295"/>
      <c r="FJ258" s="295"/>
      <c r="FK258" s="292"/>
      <c r="FL258" s="292"/>
      <c r="FM258" s="292"/>
      <c r="FN258" s="292"/>
      <c r="FO258" s="292"/>
    </row>
    <row r="259" spans="1:171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5"/>
      <c r="AK259" s="295"/>
      <c r="AL259" s="292"/>
      <c r="AM259" s="295"/>
      <c r="AN259" s="295"/>
      <c r="AO259" s="292"/>
      <c r="AP259" s="295"/>
      <c r="AQ259" s="292"/>
      <c r="AR259" s="295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5"/>
      <c r="BF259" s="295"/>
      <c r="BG259" s="295"/>
      <c r="BH259" s="295"/>
      <c r="BI259" s="295"/>
      <c r="BJ259" s="295"/>
      <c r="BK259" s="295"/>
      <c r="BL259" s="295"/>
      <c r="BM259" s="295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5"/>
      <c r="CC259" s="295"/>
      <c r="CD259" s="295"/>
      <c r="CE259" s="295"/>
      <c r="CF259" s="295"/>
      <c r="CG259" s="295"/>
      <c r="CH259" s="295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5"/>
      <c r="CX259" s="295"/>
      <c r="CY259" s="295"/>
      <c r="CZ259" s="295"/>
      <c r="DA259" s="295"/>
      <c r="DB259" s="295"/>
      <c r="DC259" s="295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5"/>
      <c r="DS259" s="295"/>
      <c r="DT259" s="292"/>
      <c r="DU259" s="295"/>
      <c r="DV259" s="295"/>
      <c r="DW259" s="295"/>
      <c r="DX259" s="295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5"/>
      <c r="EL259" s="295"/>
      <c r="EM259" s="295"/>
      <c r="EN259" s="292"/>
      <c r="EO259" s="292"/>
      <c r="EP259" s="295"/>
      <c r="EQ259" s="295"/>
      <c r="ER259" s="295"/>
      <c r="ES259" s="292"/>
      <c r="ET259" s="292"/>
      <c r="EU259" s="292"/>
      <c r="EV259" s="292"/>
      <c r="EW259" s="292"/>
      <c r="EX259" s="292"/>
      <c r="EY259" s="292"/>
      <c r="EZ259" s="292"/>
      <c r="FA259" s="292"/>
      <c r="FB259" s="292"/>
      <c r="FC259" s="292"/>
      <c r="FD259" s="292"/>
      <c r="FE259" s="292"/>
      <c r="FF259" s="292"/>
      <c r="FG259" s="292"/>
      <c r="FH259" s="295"/>
      <c r="FI259" s="295"/>
      <c r="FJ259" s="295"/>
      <c r="FK259" s="292"/>
      <c r="FL259" s="292"/>
      <c r="FM259" s="292"/>
      <c r="FN259" s="292"/>
      <c r="FO259" s="292"/>
    </row>
    <row r="260" spans="1:171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5"/>
      <c r="AK260" s="295"/>
      <c r="AL260" s="292"/>
      <c r="AM260" s="295"/>
      <c r="AN260" s="295"/>
      <c r="AO260" s="292"/>
      <c r="AP260" s="295"/>
      <c r="AQ260" s="292"/>
      <c r="AR260" s="295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5"/>
      <c r="BF260" s="295"/>
      <c r="BG260" s="295"/>
      <c r="BH260" s="295"/>
      <c r="BI260" s="295"/>
      <c r="BJ260" s="295"/>
      <c r="BK260" s="295"/>
      <c r="BL260" s="295"/>
      <c r="BM260" s="295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5"/>
      <c r="CC260" s="295"/>
      <c r="CD260" s="295"/>
      <c r="CE260" s="295"/>
      <c r="CF260" s="295"/>
      <c r="CG260" s="295"/>
      <c r="CH260" s="295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5"/>
      <c r="CX260" s="295"/>
      <c r="CY260" s="295"/>
      <c r="CZ260" s="295"/>
      <c r="DA260" s="295"/>
      <c r="DB260" s="295"/>
      <c r="DC260" s="295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5"/>
      <c r="DS260" s="295"/>
      <c r="DT260" s="292"/>
      <c r="DU260" s="295"/>
      <c r="DV260" s="295"/>
      <c r="DW260" s="295"/>
      <c r="DX260" s="295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5"/>
      <c r="EL260" s="295"/>
      <c r="EM260" s="295"/>
      <c r="EN260" s="292"/>
      <c r="EO260" s="292"/>
      <c r="EP260" s="295"/>
      <c r="EQ260" s="295"/>
      <c r="ER260" s="295"/>
      <c r="ES260" s="292"/>
      <c r="ET260" s="292"/>
      <c r="EU260" s="292"/>
      <c r="EV260" s="292"/>
      <c r="EW260" s="292"/>
      <c r="EX260" s="292"/>
      <c r="EY260" s="292"/>
      <c r="EZ260" s="292"/>
      <c r="FA260" s="292"/>
      <c r="FB260" s="292"/>
      <c r="FC260" s="292"/>
      <c r="FD260" s="292"/>
      <c r="FE260" s="292"/>
      <c r="FF260" s="292"/>
      <c r="FG260" s="292"/>
      <c r="FH260" s="295"/>
      <c r="FI260" s="295"/>
      <c r="FJ260" s="295"/>
      <c r="FK260" s="292"/>
      <c r="FL260" s="292"/>
      <c r="FM260" s="292"/>
      <c r="FN260" s="292"/>
      <c r="FO260" s="292"/>
    </row>
    <row r="261" spans="1:171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5"/>
      <c r="AK261" s="295"/>
      <c r="AL261" s="292"/>
      <c r="AM261" s="295"/>
      <c r="AN261" s="295"/>
      <c r="AO261" s="292"/>
      <c r="AP261" s="295"/>
      <c r="AQ261" s="292"/>
      <c r="AR261" s="295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5"/>
      <c r="BF261" s="295"/>
      <c r="BG261" s="295"/>
      <c r="BH261" s="295"/>
      <c r="BI261" s="295"/>
      <c r="BJ261" s="295"/>
      <c r="BK261" s="295"/>
      <c r="BL261" s="295"/>
      <c r="BM261" s="295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5"/>
      <c r="CC261" s="295"/>
      <c r="CD261" s="295"/>
      <c r="CE261" s="295"/>
      <c r="CF261" s="295"/>
      <c r="CG261" s="295"/>
      <c r="CH261" s="295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5"/>
      <c r="CX261" s="295"/>
      <c r="CY261" s="295"/>
      <c r="CZ261" s="295"/>
      <c r="DA261" s="295"/>
      <c r="DB261" s="295"/>
      <c r="DC261" s="295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5"/>
      <c r="DS261" s="295"/>
      <c r="DT261" s="292"/>
      <c r="DU261" s="295"/>
      <c r="DV261" s="295"/>
      <c r="DW261" s="295"/>
      <c r="DX261" s="295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5"/>
      <c r="EL261" s="295"/>
      <c r="EM261" s="295"/>
      <c r="EN261" s="292"/>
      <c r="EO261" s="292"/>
      <c r="EP261" s="295"/>
      <c r="EQ261" s="295"/>
      <c r="ER261" s="295"/>
      <c r="ES261" s="292"/>
      <c r="ET261" s="292"/>
      <c r="EU261" s="292"/>
      <c r="EV261" s="292"/>
      <c r="EW261" s="292"/>
      <c r="EX261" s="292"/>
      <c r="EY261" s="292"/>
      <c r="EZ261" s="292"/>
      <c r="FA261" s="292"/>
      <c r="FB261" s="292"/>
      <c r="FC261" s="292"/>
      <c r="FD261" s="292"/>
      <c r="FE261" s="292"/>
      <c r="FF261" s="292"/>
      <c r="FG261" s="292"/>
      <c r="FH261" s="295"/>
      <c r="FI261" s="295"/>
      <c r="FJ261" s="295"/>
      <c r="FK261" s="292"/>
      <c r="FL261" s="292"/>
      <c r="FM261" s="292"/>
      <c r="FN261" s="292"/>
      <c r="FO261" s="292"/>
    </row>
    <row r="262" spans="1:171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5"/>
      <c r="AK262" s="295"/>
      <c r="AL262" s="292"/>
      <c r="AM262" s="295"/>
      <c r="AN262" s="295"/>
      <c r="AO262" s="292"/>
      <c r="AP262" s="295"/>
      <c r="AQ262" s="292"/>
      <c r="AR262" s="295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5"/>
      <c r="BF262" s="295"/>
      <c r="BG262" s="295"/>
      <c r="BH262" s="295"/>
      <c r="BI262" s="295"/>
      <c r="BJ262" s="295"/>
      <c r="BK262" s="295"/>
      <c r="BL262" s="295"/>
      <c r="BM262" s="295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5"/>
      <c r="CC262" s="295"/>
      <c r="CD262" s="295"/>
      <c r="CE262" s="295"/>
      <c r="CF262" s="295"/>
      <c r="CG262" s="295"/>
      <c r="CH262" s="295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5"/>
      <c r="CX262" s="295"/>
      <c r="CY262" s="295"/>
      <c r="CZ262" s="295"/>
      <c r="DA262" s="295"/>
      <c r="DB262" s="295"/>
      <c r="DC262" s="295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5"/>
      <c r="DS262" s="295"/>
      <c r="DT262" s="292"/>
      <c r="DU262" s="295"/>
      <c r="DV262" s="295"/>
      <c r="DW262" s="295"/>
      <c r="DX262" s="295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5"/>
      <c r="EL262" s="295"/>
      <c r="EM262" s="295"/>
      <c r="EN262" s="292"/>
      <c r="EO262" s="292"/>
      <c r="EP262" s="295"/>
      <c r="EQ262" s="295"/>
      <c r="ER262" s="295"/>
      <c r="ES262" s="292"/>
      <c r="ET262" s="292"/>
      <c r="EU262" s="292"/>
      <c r="EV262" s="292"/>
      <c r="EW262" s="292"/>
      <c r="EX262" s="292"/>
      <c r="EY262" s="292"/>
      <c r="EZ262" s="292"/>
      <c r="FA262" s="292"/>
      <c r="FB262" s="292"/>
      <c r="FC262" s="292"/>
      <c r="FD262" s="292"/>
      <c r="FE262" s="292"/>
      <c r="FF262" s="292"/>
      <c r="FG262" s="292"/>
      <c r="FH262" s="295"/>
      <c r="FI262" s="295"/>
      <c r="FJ262" s="295"/>
      <c r="FK262" s="292"/>
      <c r="FL262" s="292"/>
      <c r="FM262" s="292"/>
      <c r="FN262" s="292"/>
      <c r="FO262" s="292"/>
    </row>
    <row r="263" spans="1:171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5"/>
      <c r="AK263" s="295"/>
      <c r="AL263" s="292"/>
      <c r="AM263" s="295"/>
      <c r="AN263" s="295"/>
      <c r="AO263" s="292"/>
      <c r="AP263" s="295"/>
      <c r="AQ263" s="292"/>
      <c r="AR263" s="295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5"/>
      <c r="BF263" s="295"/>
      <c r="BG263" s="295"/>
      <c r="BH263" s="295"/>
      <c r="BI263" s="295"/>
      <c r="BJ263" s="295"/>
      <c r="BK263" s="295"/>
      <c r="BL263" s="295"/>
      <c r="BM263" s="295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5"/>
      <c r="CC263" s="295"/>
      <c r="CD263" s="295"/>
      <c r="CE263" s="295"/>
      <c r="CF263" s="295"/>
      <c r="CG263" s="295"/>
      <c r="CH263" s="295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5"/>
      <c r="CX263" s="295"/>
      <c r="CY263" s="295"/>
      <c r="CZ263" s="295"/>
      <c r="DA263" s="295"/>
      <c r="DB263" s="295"/>
      <c r="DC263" s="295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5"/>
      <c r="DS263" s="295"/>
      <c r="DT263" s="292"/>
      <c r="DU263" s="295"/>
      <c r="DV263" s="295"/>
      <c r="DW263" s="295"/>
      <c r="DX263" s="295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5"/>
      <c r="EL263" s="295"/>
      <c r="EM263" s="295"/>
      <c r="EN263" s="292"/>
      <c r="EO263" s="292"/>
      <c r="EP263" s="295"/>
      <c r="EQ263" s="295"/>
      <c r="ER263" s="295"/>
      <c r="ES263" s="292"/>
      <c r="ET263" s="292"/>
      <c r="EU263" s="292"/>
      <c r="EV263" s="292"/>
      <c r="EW263" s="292"/>
      <c r="EX263" s="292"/>
      <c r="EY263" s="292"/>
      <c r="EZ263" s="292"/>
      <c r="FA263" s="292"/>
      <c r="FB263" s="292"/>
      <c r="FC263" s="292"/>
      <c r="FD263" s="292"/>
      <c r="FE263" s="292"/>
      <c r="FF263" s="292"/>
      <c r="FG263" s="292"/>
      <c r="FH263" s="295"/>
      <c r="FI263" s="295"/>
      <c r="FJ263" s="295"/>
      <c r="FK263" s="292"/>
      <c r="FL263" s="292"/>
      <c r="FM263" s="292"/>
      <c r="FN263" s="292"/>
      <c r="FO263" s="292"/>
    </row>
    <row r="264" spans="1:171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5"/>
      <c r="AK264" s="295"/>
      <c r="AL264" s="292"/>
      <c r="AM264" s="295"/>
      <c r="AN264" s="295"/>
      <c r="AO264" s="292"/>
      <c r="AP264" s="295"/>
      <c r="AQ264" s="292"/>
      <c r="AR264" s="295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5"/>
      <c r="BF264" s="295"/>
      <c r="BG264" s="295"/>
      <c r="BH264" s="295"/>
      <c r="BI264" s="295"/>
      <c r="BJ264" s="295"/>
      <c r="BK264" s="295"/>
      <c r="BL264" s="295"/>
      <c r="BM264" s="295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5"/>
      <c r="CC264" s="295"/>
      <c r="CD264" s="295"/>
      <c r="CE264" s="295"/>
      <c r="CF264" s="295"/>
      <c r="CG264" s="295"/>
      <c r="CH264" s="295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5"/>
      <c r="CX264" s="295"/>
      <c r="CY264" s="295"/>
      <c r="CZ264" s="295"/>
      <c r="DA264" s="295"/>
      <c r="DB264" s="295"/>
      <c r="DC264" s="295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5"/>
      <c r="DS264" s="295"/>
      <c r="DT264" s="292"/>
      <c r="DU264" s="295"/>
      <c r="DV264" s="295"/>
      <c r="DW264" s="295"/>
      <c r="DX264" s="295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5"/>
      <c r="EL264" s="295"/>
      <c r="EM264" s="295"/>
      <c r="EN264" s="292"/>
      <c r="EO264" s="292"/>
      <c r="EP264" s="295"/>
      <c r="EQ264" s="295"/>
      <c r="ER264" s="295"/>
      <c r="ES264" s="292"/>
      <c r="ET264" s="292"/>
      <c r="EU264" s="292"/>
      <c r="EV264" s="292"/>
      <c r="EW264" s="292"/>
      <c r="EX264" s="292"/>
      <c r="EY264" s="292"/>
      <c r="EZ264" s="292"/>
      <c r="FA264" s="292"/>
      <c r="FB264" s="292"/>
      <c r="FC264" s="292"/>
      <c r="FD264" s="292"/>
      <c r="FE264" s="292"/>
      <c r="FF264" s="292"/>
      <c r="FG264" s="292"/>
      <c r="FH264" s="295"/>
      <c r="FI264" s="295"/>
      <c r="FJ264" s="295"/>
      <c r="FK264" s="292"/>
      <c r="FL264" s="292"/>
      <c r="FM264" s="292"/>
      <c r="FN264" s="292"/>
      <c r="FO264" s="292"/>
    </row>
    <row r="265" spans="1:171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5"/>
      <c r="AK265" s="295"/>
      <c r="AL265" s="292"/>
      <c r="AM265" s="295"/>
      <c r="AN265" s="295"/>
      <c r="AO265" s="292"/>
      <c r="AP265" s="295"/>
      <c r="AQ265" s="292"/>
      <c r="AR265" s="295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5"/>
      <c r="BF265" s="295"/>
      <c r="BG265" s="295"/>
      <c r="BH265" s="295"/>
      <c r="BI265" s="295"/>
      <c r="BJ265" s="295"/>
      <c r="BK265" s="295"/>
      <c r="BL265" s="295"/>
      <c r="BM265" s="295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5"/>
      <c r="CC265" s="295"/>
      <c r="CD265" s="295"/>
      <c r="CE265" s="295"/>
      <c r="CF265" s="295"/>
      <c r="CG265" s="295"/>
      <c r="CH265" s="295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5"/>
      <c r="CX265" s="295"/>
      <c r="CY265" s="295"/>
      <c r="CZ265" s="295"/>
      <c r="DA265" s="295"/>
      <c r="DB265" s="295"/>
      <c r="DC265" s="295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5"/>
      <c r="DS265" s="295"/>
      <c r="DT265" s="292"/>
      <c r="DU265" s="295"/>
      <c r="DV265" s="295"/>
      <c r="DW265" s="295"/>
      <c r="DX265" s="295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5"/>
      <c r="EL265" s="295"/>
      <c r="EM265" s="295"/>
      <c r="EN265" s="292"/>
      <c r="EO265" s="292"/>
      <c r="EP265" s="295"/>
      <c r="EQ265" s="295"/>
      <c r="ER265" s="295"/>
      <c r="ES265" s="292"/>
      <c r="ET265" s="292"/>
      <c r="EU265" s="292"/>
      <c r="EV265" s="292"/>
      <c r="EW265" s="292"/>
      <c r="EX265" s="292"/>
      <c r="EY265" s="292"/>
      <c r="EZ265" s="292"/>
      <c r="FA265" s="292"/>
      <c r="FB265" s="292"/>
      <c r="FC265" s="292"/>
      <c r="FD265" s="292"/>
      <c r="FE265" s="292"/>
      <c r="FF265" s="292"/>
      <c r="FG265" s="292"/>
      <c r="FH265" s="295"/>
      <c r="FI265" s="295"/>
      <c r="FJ265" s="295"/>
      <c r="FK265" s="292"/>
      <c r="FL265" s="292"/>
      <c r="FM265" s="292"/>
      <c r="FN265" s="292"/>
      <c r="FO265" s="292"/>
    </row>
    <row r="266" spans="1:171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5"/>
      <c r="AK266" s="295"/>
      <c r="AL266" s="292"/>
      <c r="AM266" s="295"/>
      <c r="AN266" s="295"/>
      <c r="AO266" s="292"/>
      <c r="AP266" s="295"/>
      <c r="AQ266" s="292"/>
      <c r="AR266" s="295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5"/>
      <c r="BF266" s="295"/>
      <c r="BG266" s="295"/>
      <c r="BH266" s="295"/>
      <c r="BI266" s="295"/>
      <c r="BJ266" s="295"/>
      <c r="BK266" s="295"/>
      <c r="BL266" s="295"/>
      <c r="BM266" s="295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5"/>
      <c r="CC266" s="295"/>
      <c r="CD266" s="295"/>
      <c r="CE266" s="295"/>
      <c r="CF266" s="295"/>
      <c r="CG266" s="295"/>
      <c r="CH266" s="295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5"/>
      <c r="CX266" s="295"/>
      <c r="CY266" s="295"/>
      <c r="CZ266" s="295"/>
      <c r="DA266" s="295"/>
      <c r="DB266" s="295"/>
      <c r="DC266" s="295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5"/>
      <c r="DS266" s="295"/>
      <c r="DT266" s="292"/>
      <c r="DU266" s="295"/>
      <c r="DV266" s="295"/>
      <c r="DW266" s="295"/>
      <c r="DX266" s="295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5"/>
      <c r="EL266" s="295"/>
      <c r="EM266" s="295"/>
      <c r="EN266" s="292"/>
      <c r="EO266" s="292"/>
      <c r="EP266" s="295"/>
      <c r="EQ266" s="295"/>
      <c r="ER266" s="295"/>
      <c r="ES266" s="292"/>
      <c r="ET266" s="292"/>
      <c r="EU266" s="292"/>
      <c r="EV266" s="292"/>
      <c r="EW266" s="292"/>
      <c r="EX266" s="292"/>
      <c r="EY266" s="292"/>
      <c r="EZ266" s="292"/>
      <c r="FA266" s="292"/>
      <c r="FB266" s="292"/>
      <c r="FC266" s="292"/>
      <c r="FD266" s="292"/>
      <c r="FE266" s="292"/>
      <c r="FF266" s="292"/>
      <c r="FG266" s="292"/>
      <c r="FH266" s="295"/>
      <c r="FI266" s="295"/>
      <c r="FJ266" s="295"/>
      <c r="FK266" s="292"/>
      <c r="FL266" s="292"/>
      <c r="FM266" s="292"/>
      <c r="FN266" s="292"/>
      <c r="FO266" s="292"/>
    </row>
    <row r="267" spans="1:171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5"/>
      <c r="AK267" s="295"/>
      <c r="AL267" s="292"/>
      <c r="AM267" s="295"/>
      <c r="AN267" s="295"/>
      <c r="AO267" s="292"/>
      <c r="AP267" s="295"/>
      <c r="AQ267" s="292"/>
      <c r="AR267" s="295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5"/>
      <c r="BF267" s="295"/>
      <c r="BG267" s="295"/>
      <c r="BH267" s="295"/>
      <c r="BI267" s="295"/>
      <c r="BJ267" s="295"/>
      <c r="BK267" s="295"/>
      <c r="BL267" s="295"/>
      <c r="BM267" s="295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5"/>
      <c r="CC267" s="295"/>
      <c r="CD267" s="295"/>
      <c r="CE267" s="295"/>
      <c r="CF267" s="295"/>
      <c r="CG267" s="295"/>
      <c r="CH267" s="295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5"/>
      <c r="CX267" s="295"/>
      <c r="CY267" s="295"/>
      <c r="CZ267" s="295"/>
      <c r="DA267" s="295"/>
      <c r="DB267" s="295"/>
      <c r="DC267" s="295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5"/>
      <c r="DS267" s="295"/>
      <c r="DT267" s="292"/>
      <c r="DU267" s="295"/>
      <c r="DV267" s="295"/>
      <c r="DW267" s="295"/>
      <c r="DX267" s="295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5"/>
      <c r="EL267" s="295"/>
      <c r="EM267" s="295"/>
      <c r="EN267" s="292"/>
      <c r="EO267" s="292"/>
      <c r="EP267" s="295"/>
      <c r="EQ267" s="295"/>
      <c r="ER267" s="295"/>
      <c r="ES267" s="292"/>
      <c r="ET267" s="292"/>
      <c r="EU267" s="292"/>
      <c r="EV267" s="292"/>
      <c r="EW267" s="292"/>
      <c r="EX267" s="292"/>
      <c r="EY267" s="292"/>
      <c r="EZ267" s="292"/>
      <c r="FA267" s="292"/>
      <c r="FB267" s="292"/>
      <c r="FC267" s="292"/>
      <c r="FD267" s="292"/>
      <c r="FE267" s="292"/>
      <c r="FF267" s="292"/>
      <c r="FG267" s="292"/>
      <c r="FH267" s="295"/>
      <c r="FI267" s="295"/>
      <c r="FJ267" s="295"/>
      <c r="FK267" s="292"/>
      <c r="FL267" s="292"/>
      <c r="FM267" s="292"/>
      <c r="FN267" s="292"/>
      <c r="FO267" s="292"/>
    </row>
    <row r="268" spans="1:171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5"/>
      <c r="AK268" s="295"/>
      <c r="AL268" s="292"/>
      <c r="AM268" s="295"/>
      <c r="AN268" s="295"/>
      <c r="AO268" s="292"/>
      <c r="AP268" s="295"/>
      <c r="AQ268" s="292"/>
      <c r="AR268" s="295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5"/>
      <c r="BF268" s="295"/>
      <c r="BG268" s="295"/>
      <c r="BH268" s="295"/>
      <c r="BI268" s="295"/>
      <c r="BJ268" s="295"/>
      <c r="BK268" s="295"/>
      <c r="BL268" s="295"/>
      <c r="BM268" s="295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5"/>
      <c r="CC268" s="295"/>
      <c r="CD268" s="295"/>
      <c r="CE268" s="295"/>
      <c r="CF268" s="295"/>
      <c r="CG268" s="295"/>
      <c r="CH268" s="295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5"/>
      <c r="CX268" s="295"/>
      <c r="CY268" s="295"/>
      <c r="CZ268" s="295"/>
      <c r="DA268" s="295"/>
      <c r="DB268" s="295"/>
      <c r="DC268" s="295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5"/>
      <c r="DS268" s="295"/>
      <c r="DT268" s="292"/>
      <c r="DU268" s="295"/>
      <c r="DV268" s="295"/>
      <c r="DW268" s="295"/>
      <c r="DX268" s="295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5"/>
      <c r="EL268" s="295"/>
      <c r="EM268" s="295"/>
      <c r="EN268" s="292"/>
      <c r="EO268" s="292"/>
      <c r="EP268" s="295"/>
      <c r="EQ268" s="295"/>
      <c r="ER268" s="295"/>
      <c r="ES268" s="292"/>
      <c r="ET268" s="292"/>
      <c r="EU268" s="292"/>
      <c r="EV268" s="292"/>
      <c r="EW268" s="292"/>
      <c r="EX268" s="292"/>
      <c r="EY268" s="292"/>
      <c r="EZ268" s="292"/>
      <c r="FA268" s="292"/>
      <c r="FB268" s="292"/>
      <c r="FC268" s="292"/>
      <c r="FD268" s="292"/>
      <c r="FE268" s="292"/>
      <c r="FF268" s="292"/>
      <c r="FG268" s="292"/>
      <c r="FH268" s="295"/>
      <c r="FI268" s="295"/>
      <c r="FJ268" s="295"/>
      <c r="FK268" s="292"/>
      <c r="FL268" s="292"/>
      <c r="FM268" s="292"/>
      <c r="FN268" s="292"/>
      <c r="FO268" s="292"/>
    </row>
    <row r="269" spans="1:171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5"/>
      <c r="AK269" s="295"/>
      <c r="AL269" s="292"/>
      <c r="AM269" s="295"/>
      <c r="AN269" s="295"/>
      <c r="AO269" s="292"/>
      <c r="AP269" s="295"/>
      <c r="AQ269" s="292"/>
      <c r="AR269" s="295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5"/>
      <c r="BF269" s="295"/>
      <c r="BG269" s="295"/>
      <c r="BH269" s="295"/>
      <c r="BI269" s="295"/>
      <c r="BJ269" s="295"/>
      <c r="BK269" s="295"/>
      <c r="BL269" s="295"/>
      <c r="BM269" s="295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5"/>
      <c r="CC269" s="295"/>
      <c r="CD269" s="295"/>
      <c r="CE269" s="295"/>
      <c r="CF269" s="295"/>
      <c r="CG269" s="295"/>
      <c r="CH269" s="295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5"/>
      <c r="CX269" s="295"/>
      <c r="CY269" s="295"/>
      <c r="CZ269" s="295"/>
      <c r="DA269" s="295"/>
      <c r="DB269" s="295"/>
      <c r="DC269" s="295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5"/>
      <c r="DS269" s="295"/>
      <c r="DT269" s="292"/>
      <c r="DU269" s="295"/>
      <c r="DV269" s="295"/>
      <c r="DW269" s="295"/>
      <c r="DX269" s="295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5"/>
      <c r="EL269" s="295"/>
      <c r="EM269" s="295"/>
      <c r="EN269" s="292"/>
      <c r="EO269" s="292"/>
      <c r="EP269" s="295"/>
      <c r="EQ269" s="295"/>
      <c r="ER269" s="295"/>
      <c r="ES269" s="292"/>
      <c r="ET269" s="292"/>
      <c r="EU269" s="292"/>
      <c r="EV269" s="292"/>
      <c r="EW269" s="292"/>
      <c r="EX269" s="292"/>
      <c r="EY269" s="292"/>
      <c r="EZ269" s="292"/>
      <c r="FA269" s="292"/>
      <c r="FB269" s="292"/>
      <c r="FC269" s="292"/>
      <c r="FD269" s="292"/>
      <c r="FE269" s="292"/>
      <c r="FF269" s="292"/>
      <c r="FG269" s="292"/>
      <c r="FH269" s="295"/>
      <c r="FI269" s="295"/>
      <c r="FJ269" s="295"/>
      <c r="FK269" s="292"/>
      <c r="FL269" s="292"/>
      <c r="FM269" s="292"/>
      <c r="FN269" s="292"/>
      <c r="FO269" s="292"/>
    </row>
    <row r="270" spans="1:171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5"/>
      <c r="AK270" s="295"/>
      <c r="AL270" s="292"/>
      <c r="AM270" s="295"/>
      <c r="AN270" s="295"/>
      <c r="AO270" s="292"/>
      <c r="AP270" s="295"/>
      <c r="AQ270" s="292"/>
      <c r="AR270" s="295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5"/>
      <c r="BF270" s="295"/>
      <c r="BG270" s="295"/>
      <c r="BH270" s="295"/>
      <c r="BI270" s="295"/>
      <c r="BJ270" s="295"/>
      <c r="BK270" s="295"/>
      <c r="BL270" s="295"/>
      <c r="BM270" s="295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5"/>
      <c r="CC270" s="295"/>
      <c r="CD270" s="295"/>
      <c r="CE270" s="295"/>
      <c r="CF270" s="295"/>
      <c r="CG270" s="295"/>
      <c r="CH270" s="295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5"/>
      <c r="CX270" s="295"/>
      <c r="CY270" s="295"/>
      <c r="CZ270" s="295"/>
      <c r="DA270" s="295"/>
      <c r="DB270" s="295"/>
      <c r="DC270" s="295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5"/>
      <c r="DS270" s="295"/>
      <c r="DT270" s="292"/>
      <c r="DU270" s="295"/>
      <c r="DV270" s="295"/>
      <c r="DW270" s="295"/>
      <c r="DX270" s="295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5"/>
      <c r="EL270" s="295"/>
      <c r="EM270" s="295"/>
      <c r="EN270" s="292"/>
      <c r="EO270" s="292"/>
      <c r="EP270" s="295"/>
      <c r="EQ270" s="295"/>
      <c r="ER270" s="295"/>
      <c r="ES270" s="292"/>
      <c r="ET270" s="292"/>
      <c r="EU270" s="292"/>
      <c r="EV270" s="292"/>
      <c r="EW270" s="292"/>
      <c r="EX270" s="292"/>
      <c r="EY270" s="292"/>
      <c r="EZ270" s="292"/>
      <c r="FA270" s="292"/>
      <c r="FB270" s="292"/>
      <c r="FC270" s="292"/>
      <c r="FD270" s="292"/>
      <c r="FE270" s="292"/>
      <c r="FF270" s="292"/>
      <c r="FG270" s="292"/>
      <c r="FH270" s="295"/>
      <c r="FI270" s="295"/>
      <c r="FJ270" s="295"/>
      <c r="FK270" s="292"/>
      <c r="FL270" s="292"/>
      <c r="FM270" s="292"/>
      <c r="FN270" s="292"/>
      <c r="FO270" s="292"/>
    </row>
    <row r="271" spans="1:171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5"/>
      <c r="AK271" s="295"/>
      <c r="AL271" s="292"/>
      <c r="AM271" s="295"/>
      <c r="AN271" s="295"/>
      <c r="AO271" s="292"/>
      <c r="AP271" s="295"/>
      <c r="AQ271" s="292"/>
      <c r="AR271" s="295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5"/>
      <c r="BF271" s="295"/>
      <c r="BG271" s="295"/>
      <c r="BH271" s="295"/>
      <c r="BI271" s="295"/>
      <c r="BJ271" s="295"/>
      <c r="BK271" s="295"/>
      <c r="BL271" s="295"/>
      <c r="BM271" s="295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5"/>
      <c r="CC271" s="295"/>
      <c r="CD271" s="295"/>
      <c r="CE271" s="295"/>
      <c r="CF271" s="295"/>
      <c r="CG271" s="295"/>
      <c r="CH271" s="295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5"/>
      <c r="CX271" s="295"/>
      <c r="CY271" s="295"/>
      <c r="CZ271" s="295"/>
      <c r="DA271" s="295"/>
      <c r="DB271" s="295"/>
      <c r="DC271" s="295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5"/>
      <c r="DS271" s="295"/>
      <c r="DT271" s="292"/>
      <c r="DU271" s="295"/>
      <c r="DV271" s="295"/>
      <c r="DW271" s="295"/>
      <c r="DX271" s="295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5"/>
      <c r="EL271" s="295"/>
      <c r="EM271" s="295"/>
      <c r="EN271" s="292"/>
      <c r="EO271" s="292"/>
      <c r="EP271" s="295"/>
      <c r="EQ271" s="295"/>
      <c r="ER271" s="295"/>
      <c r="ES271" s="292"/>
      <c r="ET271" s="292"/>
      <c r="EU271" s="292"/>
      <c r="EV271" s="292"/>
      <c r="EW271" s="292"/>
      <c r="EX271" s="292"/>
      <c r="EY271" s="292"/>
      <c r="EZ271" s="292"/>
      <c r="FA271" s="292"/>
      <c r="FB271" s="292"/>
      <c r="FC271" s="292"/>
      <c r="FD271" s="292"/>
      <c r="FE271" s="292"/>
      <c r="FF271" s="292"/>
      <c r="FG271" s="292"/>
      <c r="FH271" s="295"/>
      <c r="FI271" s="295"/>
      <c r="FJ271" s="295"/>
      <c r="FK271" s="292"/>
      <c r="FL271" s="292"/>
      <c r="FM271" s="292"/>
      <c r="FN271" s="292"/>
      <c r="FO271" s="292"/>
    </row>
    <row r="272" spans="1:171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5"/>
      <c r="AK272" s="295"/>
      <c r="AL272" s="292"/>
      <c r="AM272" s="295"/>
      <c r="AN272" s="295"/>
      <c r="AO272" s="292"/>
      <c r="AP272" s="295"/>
      <c r="AQ272" s="292"/>
      <c r="AR272" s="295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5"/>
      <c r="BF272" s="295"/>
      <c r="BG272" s="295"/>
      <c r="BH272" s="295"/>
      <c r="BI272" s="295"/>
      <c r="BJ272" s="295"/>
      <c r="BK272" s="295"/>
      <c r="BL272" s="295"/>
      <c r="BM272" s="295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5"/>
      <c r="CC272" s="295"/>
      <c r="CD272" s="295"/>
      <c r="CE272" s="295"/>
      <c r="CF272" s="295"/>
      <c r="CG272" s="295"/>
      <c r="CH272" s="295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5"/>
      <c r="CX272" s="295"/>
      <c r="CY272" s="295"/>
      <c r="CZ272" s="295"/>
      <c r="DA272" s="295"/>
      <c r="DB272" s="295"/>
      <c r="DC272" s="295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5"/>
      <c r="DS272" s="295"/>
      <c r="DT272" s="292"/>
      <c r="DU272" s="295"/>
      <c r="DV272" s="295"/>
      <c r="DW272" s="295"/>
      <c r="DX272" s="295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5"/>
      <c r="EL272" s="295"/>
      <c r="EM272" s="295"/>
      <c r="EN272" s="292"/>
      <c r="EO272" s="292"/>
      <c r="EP272" s="295"/>
      <c r="EQ272" s="295"/>
      <c r="ER272" s="295"/>
      <c r="ES272" s="292"/>
      <c r="ET272" s="292"/>
      <c r="EU272" s="292"/>
      <c r="EV272" s="292"/>
      <c r="EW272" s="292"/>
      <c r="EX272" s="292"/>
      <c r="EY272" s="292"/>
      <c r="EZ272" s="292"/>
      <c r="FA272" s="292"/>
      <c r="FB272" s="292"/>
      <c r="FC272" s="292"/>
      <c r="FD272" s="292"/>
      <c r="FE272" s="292"/>
      <c r="FF272" s="292"/>
      <c r="FG272" s="292"/>
      <c r="FH272" s="295"/>
      <c r="FI272" s="295"/>
      <c r="FJ272" s="295"/>
      <c r="FK272" s="292"/>
      <c r="FL272" s="292"/>
      <c r="FM272" s="292"/>
      <c r="FN272" s="292"/>
      <c r="FO272" s="292"/>
    </row>
    <row r="273" spans="1:171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5"/>
      <c r="AK273" s="295"/>
      <c r="AL273" s="292"/>
      <c r="AM273" s="295"/>
      <c r="AN273" s="295"/>
      <c r="AO273" s="292"/>
      <c r="AP273" s="295"/>
      <c r="AQ273" s="292"/>
      <c r="AR273" s="295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5"/>
      <c r="BF273" s="295"/>
      <c r="BG273" s="295"/>
      <c r="BH273" s="295"/>
      <c r="BI273" s="295"/>
      <c r="BJ273" s="295"/>
      <c r="BK273" s="295"/>
      <c r="BL273" s="295"/>
      <c r="BM273" s="295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5"/>
      <c r="CC273" s="295"/>
      <c r="CD273" s="295"/>
      <c r="CE273" s="295"/>
      <c r="CF273" s="295"/>
      <c r="CG273" s="295"/>
      <c r="CH273" s="295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5"/>
      <c r="CX273" s="295"/>
      <c r="CY273" s="295"/>
      <c r="CZ273" s="295"/>
      <c r="DA273" s="295"/>
      <c r="DB273" s="295"/>
      <c r="DC273" s="295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5"/>
      <c r="DS273" s="295"/>
      <c r="DT273" s="292"/>
      <c r="DU273" s="295"/>
      <c r="DV273" s="295"/>
      <c r="DW273" s="295"/>
      <c r="DX273" s="295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5"/>
      <c r="EL273" s="295"/>
      <c r="EM273" s="295"/>
      <c r="EN273" s="292"/>
      <c r="EO273" s="292"/>
      <c r="EP273" s="295"/>
      <c r="EQ273" s="295"/>
      <c r="ER273" s="295"/>
      <c r="ES273" s="292"/>
      <c r="ET273" s="292"/>
      <c r="EU273" s="292"/>
      <c r="EV273" s="292"/>
      <c r="EW273" s="292"/>
      <c r="EX273" s="292"/>
      <c r="EY273" s="292"/>
      <c r="EZ273" s="292"/>
      <c r="FA273" s="292"/>
      <c r="FB273" s="292"/>
      <c r="FC273" s="292"/>
      <c r="FD273" s="292"/>
      <c r="FE273" s="292"/>
      <c r="FF273" s="292"/>
      <c r="FG273" s="292"/>
      <c r="FH273" s="295"/>
      <c r="FI273" s="295"/>
      <c r="FJ273" s="295"/>
      <c r="FK273" s="292"/>
      <c r="FL273" s="292"/>
      <c r="FM273" s="292"/>
      <c r="FN273" s="292"/>
      <c r="FO273" s="292"/>
    </row>
    <row r="274" spans="1:171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5"/>
      <c r="AK274" s="295"/>
      <c r="AL274" s="292"/>
      <c r="AM274" s="295"/>
      <c r="AN274" s="295"/>
      <c r="AO274" s="292"/>
      <c r="AP274" s="295"/>
      <c r="AQ274" s="292"/>
      <c r="AR274" s="295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5"/>
      <c r="BF274" s="295"/>
      <c r="BG274" s="295"/>
      <c r="BH274" s="295"/>
      <c r="BI274" s="295"/>
      <c r="BJ274" s="295"/>
      <c r="BK274" s="295"/>
      <c r="BL274" s="295"/>
      <c r="BM274" s="295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5"/>
      <c r="CC274" s="295"/>
      <c r="CD274" s="295"/>
      <c r="CE274" s="295"/>
      <c r="CF274" s="295"/>
      <c r="CG274" s="295"/>
      <c r="CH274" s="295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5"/>
      <c r="CX274" s="295"/>
      <c r="CY274" s="295"/>
      <c r="CZ274" s="295"/>
      <c r="DA274" s="295"/>
      <c r="DB274" s="295"/>
      <c r="DC274" s="295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5"/>
      <c r="DS274" s="295"/>
      <c r="DT274" s="292"/>
      <c r="DU274" s="295"/>
      <c r="DV274" s="295"/>
      <c r="DW274" s="295"/>
      <c r="DX274" s="295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5"/>
      <c r="EL274" s="295"/>
      <c r="EM274" s="295"/>
      <c r="EN274" s="292"/>
      <c r="EO274" s="292"/>
      <c r="EP274" s="295"/>
      <c r="EQ274" s="295"/>
      <c r="ER274" s="295"/>
      <c r="ES274" s="292"/>
      <c r="ET274" s="292"/>
      <c r="EU274" s="292"/>
      <c r="EV274" s="292"/>
      <c r="EW274" s="292"/>
      <c r="EX274" s="292"/>
      <c r="EY274" s="292"/>
      <c r="EZ274" s="292"/>
      <c r="FA274" s="292"/>
      <c r="FB274" s="292"/>
      <c r="FC274" s="292"/>
      <c r="FD274" s="292"/>
      <c r="FE274" s="292"/>
      <c r="FF274" s="292"/>
      <c r="FG274" s="292"/>
      <c r="FH274" s="295"/>
      <c r="FI274" s="295"/>
      <c r="FJ274" s="295"/>
      <c r="FK274" s="292"/>
      <c r="FL274" s="292"/>
      <c r="FM274" s="292"/>
      <c r="FN274" s="292"/>
      <c r="FO274" s="292"/>
    </row>
    <row r="275" spans="1:171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5"/>
      <c r="AK275" s="295"/>
      <c r="AL275" s="292"/>
      <c r="AM275" s="295"/>
      <c r="AN275" s="295"/>
      <c r="AO275" s="292"/>
      <c r="AP275" s="295"/>
      <c r="AQ275" s="292"/>
      <c r="AR275" s="295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5"/>
      <c r="BF275" s="295"/>
      <c r="BG275" s="295"/>
      <c r="BH275" s="295"/>
      <c r="BI275" s="295"/>
      <c r="BJ275" s="295"/>
      <c r="BK275" s="295"/>
      <c r="BL275" s="295"/>
      <c r="BM275" s="295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5"/>
      <c r="CC275" s="295"/>
      <c r="CD275" s="295"/>
      <c r="CE275" s="295"/>
      <c r="CF275" s="295"/>
      <c r="CG275" s="295"/>
      <c r="CH275" s="295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5"/>
      <c r="CX275" s="295"/>
      <c r="CY275" s="295"/>
      <c r="CZ275" s="295"/>
      <c r="DA275" s="295"/>
      <c r="DB275" s="295"/>
      <c r="DC275" s="295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5"/>
      <c r="DS275" s="295"/>
      <c r="DT275" s="292"/>
      <c r="DU275" s="295"/>
      <c r="DV275" s="295"/>
      <c r="DW275" s="295"/>
      <c r="DX275" s="295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5"/>
      <c r="EL275" s="295"/>
      <c r="EM275" s="295"/>
      <c r="EN275" s="292"/>
      <c r="EO275" s="292"/>
      <c r="EP275" s="295"/>
      <c r="EQ275" s="295"/>
      <c r="ER275" s="295"/>
      <c r="ES275" s="292"/>
      <c r="ET275" s="292"/>
      <c r="EU275" s="292"/>
      <c r="EV275" s="292"/>
      <c r="EW275" s="292"/>
      <c r="EX275" s="292"/>
      <c r="EY275" s="292"/>
      <c r="EZ275" s="292"/>
      <c r="FA275" s="292"/>
      <c r="FB275" s="292"/>
      <c r="FC275" s="292"/>
      <c r="FD275" s="292"/>
      <c r="FE275" s="292"/>
      <c r="FF275" s="292"/>
      <c r="FG275" s="292"/>
      <c r="FH275" s="295"/>
      <c r="FI275" s="295"/>
      <c r="FJ275" s="295"/>
      <c r="FK275" s="292"/>
      <c r="FL275" s="292"/>
      <c r="FM275" s="292"/>
      <c r="FN275" s="292"/>
      <c r="FO275" s="292"/>
    </row>
    <row r="276" spans="1:171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5"/>
      <c r="AK276" s="295"/>
      <c r="AL276" s="292"/>
      <c r="AM276" s="295"/>
      <c r="AN276" s="295"/>
      <c r="AO276" s="292"/>
      <c r="AP276" s="295"/>
      <c r="AQ276" s="292"/>
      <c r="AR276" s="295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5"/>
      <c r="BF276" s="295"/>
      <c r="BG276" s="295"/>
      <c r="BH276" s="295"/>
      <c r="BI276" s="295"/>
      <c r="BJ276" s="295"/>
      <c r="BK276" s="295"/>
      <c r="BL276" s="295"/>
      <c r="BM276" s="295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5"/>
      <c r="CC276" s="295"/>
      <c r="CD276" s="295"/>
      <c r="CE276" s="295"/>
      <c r="CF276" s="295"/>
      <c r="CG276" s="295"/>
      <c r="CH276" s="295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5"/>
      <c r="CX276" s="295"/>
      <c r="CY276" s="295"/>
      <c r="CZ276" s="295"/>
      <c r="DA276" s="295"/>
      <c r="DB276" s="295"/>
      <c r="DC276" s="295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5"/>
      <c r="DS276" s="295"/>
      <c r="DT276" s="292"/>
      <c r="DU276" s="295"/>
      <c r="DV276" s="295"/>
      <c r="DW276" s="295"/>
      <c r="DX276" s="295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5"/>
      <c r="EL276" s="295"/>
      <c r="EM276" s="295"/>
      <c r="EN276" s="292"/>
      <c r="EO276" s="292"/>
      <c r="EP276" s="295"/>
      <c r="EQ276" s="295"/>
      <c r="ER276" s="295"/>
      <c r="ES276" s="292"/>
      <c r="ET276" s="292"/>
      <c r="EU276" s="292"/>
      <c r="EV276" s="292"/>
      <c r="EW276" s="292"/>
      <c r="EX276" s="292"/>
      <c r="EY276" s="292"/>
      <c r="EZ276" s="292"/>
      <c r="FA276" s="292"/>
      <c r="FB276" s="292"/>
      <c r="FC276" s="292"/>
      <c r="FD276" s="292"/>
      <c r="FE276" s="292"/>
      <c r="FF276" s="292"/>
      <c r="FG276" s="292"/>
      <c r="FH276" s="295"/>
      <c r="FI276" s="295"/>
      <c r="FJ276" s="295"/>
      <c r="FK276" s="292"/>
      <c r="FL276" s="292"/>
      <c r="FM276" s="292"/>
      <c r="FN276" s="292"/>
      <c r="FO276" s="292"/>
    </row>
    <row r="277" spans="1:171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5"/>
      <c r="AK277" s="295"/>
      <c r="AL277" s="292"/>
      <c r="AM277" s="295"/>
      <c r="AN277" s="295"/>
      <c r="AO277" s="292"/>
      <c r="AP277" s="295"/>
      <c r="AQ277" s="292"/>
      <c r="AR277" s="295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5"/>
      <c r="BF277" s="295"/>
      <c r="BG277" s="295"/>
      <c r="BH277" s="295"/>
      <c r="BI277" s="295"/>
      <c r="BJ277" s="295"/>
      <c r="BK277" s="295"/>
      <c r="BL277" s="295"/>
      <c r="BM277" s="295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5"/>
      <c r="CC277" s="295"/>
      <c r="CD277" s="295"/>
      <c r="CE277" s="295"/>
      <c r="CF277" s="295"/>
      <c r="CG277" s="295"/>
      <c r="CH277" s="295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5"/>
      <c r="CX277" s="295"/>
      <c r="CY277" s="295"/>
      <c r="CZ277" s="295"/>
      <c r="DA277" s="295"/>
      <c r="DB277" s="295"/>
      <c r="DC277" s="295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5"/>
      <c r="DS277" s="295"/>
      <c r="DT277" s="292"/>
      <c r="DU277" s="295"/>
      <c r="DV277" s="295"/>
      <c r="DW277" s="295"/>
      <c r="DX277" s="295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5"/>
      <c r="EL277" s="295"/>
      <c r="EM277" s="295"/>
      <c r="EN277" s="292"/>
      <c r="EO277" s="292"/>
      <c r="EP277" s="295"/>
      <c r="EQ277" s="295"/>
      <c r="ER277" s="295"/>
      <c r="ES277" s="292"/>
      <c r="ET277" s="292"/>
      <c r="EU277" s="292"/>
      <c r="EV277" s="292"/>
      <c r="EW277" s="292"/>
      <c r="EX277" s="292"/>
      <c r="EY277" s="292"/>
      <c r="EZ277" s="292"/>
      <c r="FA277" s="292"/>
      <c r="FB277" s="292"/>
      <c r="FC277" s="292"/>
      <c r="FD277" s="292"/>
      <c r="FE277" s="292"/>
      <c r="FF277" s="292"/>
      <c r="FG277" s="292"/>
      <c r="FH277" s="295"/>
      <c r="FI277" s="295"/>
      <c r="FJ277" s="295"/>
      <c r="FK277" s="292"/>
      <c r="FL277" s="292"/>
      <c r="FM277" s="292"/>
      <c r="FN277" s="292"/>
      <c r="FO277" s="292"/>
    </row>
    <row r="278" spans="1:171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5"/>
      <c r="AK278" s="295"/>
      <c r="AL278" s="292"/>
      <c r="AM278" s="295"/>
      <c r="AN278" s="295"/>
      <c r="AO278" s="292"/>
      <c r="AP278" s="295"/>
      <c r="AQ278" s="292"/>
      <c r="AR278" s="295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5"/>
      <c r="BF278" s="295"/>
      <c r="BG278" s="295"/>
      <c r="BH278" s="295"/>
      <c r="BI278" s="295"/>
      <c r="BJ278" s="295"/>
      <c r="BK278" s="295"/>
      <c r="BL278" s="295"/>
      <c r="BM278" s="295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5"/>
      <c r="CC278" s="295"/>
      <c r="CD278" s="295"/>
      <c r="CE278" s="295"/>
      <c r="CF278" s="295"/>
      <c r="CG278" s="295"/>
      <c r="CH278" s="295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5"/>
      <c r="CX278" s="295"/>
      <c r="CY278" s="295"/>
      <c r="CZ278" s="295"/>
      <c r="DA278" s="295"/>
      <c r="DB278" s="295"/>
      <c r="DC278" s="295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5"/>
      <c r="DS278" s="295"/>
      <c r="DT278" s="292"/>
      <c r="DU278" s="295"/>
      <c r="DV278" s="295"/>
      <c r="DW278" s="295"/>
      <c r="DX278" s="295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5"/>
      <c r="EL278" s="295"/>
      <c r="EM278" s="295"/>
      <c r="EN278" s="292"/>
      <c r="EO278" s="292"/>
      <c r="EP278" s="295"/>
      <c r="EQ278" s="295"/>
      <c r="ER278" s="295"/>
      <c r="ES278" s="292"/>
      <c r="ET278" s="292"/>
      <c r="EU278" s="292"/>
      <c r="EV278" s="292"/>
      <c r="EW278" s="292"/>
      <c r="EX278" s="292"/>
      <c r="EY278" s="292"/>
      <c r="EZ278" s="292"/>
      <c r="FA278" s="292"/>
      <c r="FB278" s="292"/>
      <c r="FC278" s="292"/>
      <c r="FD278" s="292"/>
      <c r="FE278" s="292"/>
      <c r="FF278" s="292"/>
      <c r="FG278" s="292"/>
      <c r="FH278" s="295"/>
      <c r="FI278" s="295"/>
      <c r="FJ278" s="295"/>
      <c r="FK278" s="292"/>
      <c r="FL278" s="292"/>
      <c r="FM278" s="292"/>
      <c r="FN278" s="292"/>
      <c r="FO278" s="292"/>
    </row>
    <row r="279" spans="1:171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5"/>
      <c r="AK279" s="295"/>
      <c r="AL279" s="292"/>
      <c r="AM279" s="295"/>
      <c r="AN279" s="295"/>
      <c r="AO279" s="292"/>
      <c r="AP279" s="295"/>
      <c r="AQ279" s="292"/>
      <c r="AR279" s="295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5"/>
      <c r="BF279" s="295"/>
      <c r="BG279" s="295"/>
      <c r="BH279" s="295"/>
      <c r="BI279" s="295"/>
      <c r="BJ279" s="295"/>
      <c r="BK279" s="295"/>
      <c r="BL279" s="295"/>
      <c r="BM279" s="295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5"/>
      <c r="CC279" s="295"/>
      <c r="CD279" s="295"/>
      <c r="CE279" s="295"/>
      <c r="CF279" s="295"/>
      <c r="CG279" s="295"/>
      <c r="CH279" s="295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5"/>
      <c r="CX279" s="295"/>
      <c r="CY279" s="295"/>
      <c r="CZ279" s="295"/>
      <c r="DA279" s="295"/>
      <c r="DB279" s="295"/>
      <c r="DC279" s="295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5"/>
      <c r="DS279" s="295"/>
      <c r="DT279" s="292"/>
      <c r="DU279" s="295"/>
      <c r="DV279" s="295"/>
      <c r="DW279" s="295"/>
      <c r="DX279" s="295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5"/>
      <c r="EL279" s="295"/>
      <c r="EM279" s="295"/>
      <c r="EN279" s="292"/>
      <c r="EO279" s="292"/>
      <c r="EP279" s="295"/>
      <c r="EQ279" s="295"/>
      <c r="ER279" s="295"/>
      <c r="ES279" s="292"/>
      <c r="ET279" s="292"/>
      <c r="EU279" s="292"/>
      <c r="EV279" s="292"/>
      <c r="EW279" s="292"/>
      <c r="EX279" s="292"/>
      <c r="EY279" s="292"/>
      <c r="EZ279" s="292"/>
      <c r="FA279" s="292"/>
      <c r="FB279" s="292"/>
      <c r="FC279" s="292"/>
      <c r="FD279" s="292"/>
      <c r="FE279" s="292"/>
      <c r="FF279" s="292"/>
      <c r="FG279" s="292"/>
      <c r="FH279" s="295"/>
      <c r="FI279" s="295"/>
      <c r="FJ279" s="295"/>
      <c r="FK279" s="292"/>
      <c r="FL279" s="292"/>
      <c r="FM279" s="292"/>
      <c r="FN279" s="292"/>
      <c r="FO279" s="292"/>
    </row>
    <row r="280" spans="1:171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5"/>
      <c r="AK280" s="295"/>
      <c r="AL280" s="292"/>
      <c r="AM280" s="295"/>
      <c r="AN280" s="295"/>
      <c r="AO280" s="292"/>
      <c r="AP280" s="295"/>
      <c r="AQ280" s="292"/>
      <c r="AR280" s="295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5"/>
      <c r="BF280" s="295"/>
      <c r="BG280" s="295"/>
      <c r="BH280" s="295"/>
      <c r="BI280" s="295"/>
      <c r="BJ280" s="295"/>
      <c r="BK280" s="295"/>
      <c r="BL280" s="295"/>
      <c r="BM280" s="295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5"/>
      <c r="CC280" s="295"/>
      <c r="CD280" s="295"/>
      <c r="CE280" s="295"/>
      <c r="CF280" s="295"/>
      <c r="CG280" s="295"/>
      <c r="CH280" s="295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5"/>
      <c r="CX280" s="295"/>
      <c r="CY280" s="295"/>
      <c r="CZ280" s="295"/>
      <c r="DA280" s="295"/>
      <c r="DB280" s="295"/>
      <c r="DC280" s="295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5"/>
      <c r="DS280" s="295"/>
      <c r="DT280" s="292"/>
      <c r="DU280" s="295"/>
      <c r="DV280" s="295"/>
      <c r="DW280" s="295"/>
      <c r="DX280" s="295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5"/>
      <c r="EL280" s="295"/>
      <c r="EM280" s="295"/>
      <c r="EN280" s="292"/>
      <c r="EO280" s="292"/>
      <c r="EP280" s="295"/>
      <c r="EQ280" s="295"/>
      <c r="ER280" s="295"/>
      <c r="ES280" s="292"/>
      <c r="ET280" s="292"/>
      <c r="EU280" s="292"/>
      <c r="EV280" s="292"/>
      <c r="EW280" s="292"/>
      <c r="EX280" s="292"/>
      <c r="EY280" s="292"/>
      <c r="EZ280" s="292"/>
      <c r="FA280" s="292"/>
      <c r="FB280" s="292"/>
      <c r="FC280" s="292"/>
      <c r="FD280" s="292"/>
      <c r="FE280" s="292"/>
      <c r="FF280" s="292"/>
      <c r="FG280" s="292"/>
      <c r="FH280" s="295"/>
      <c r="FI280" s="295"/>
      <c r="FJ280" s="295"/>
      <c r="FK280" s="292"/>
      <c r="FL280" s="292"/>
      <c r="FM280" s="292"/>
      <c r="FN280" s="292"/>
      <c r="FO280" s="292"/>
    </row>
    <row r="281" spans="1:171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5"/>
      <c r="AK281" s="295"/>
      <c r="AL281" s="292"/>
      <c r="AM281" s="295"/>
      <c r="AN281" s="295"/>
      <c r="AO281" s="292"/>
      <c r="AP281" s="295"/>
      <c r="AQ281" s="292"/>
      <c r="AR281" s="295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5"/>
      <c r="BF281" s="295"/>
      <c r="BG281" s="295"/>
      <c r="BH281" s="295"/>
      <c r="BI281" s="295"/>
      <c r="BJ281" s="295"/>
      <c r="BK281" s="295"/>
      <c r="BL281" s="295"/>
      <c r="BM281" s="295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5"/>
      <c r="CC281" s="295"/>
      <c r="CD281" s="295"/>
      <c r="CE281" s="295"/>
      <c r="CF281" s="295"/>
      <c r="CG281" s="295"/>
      <c r="CH281" s="295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5"/>
      <c r="CX281" s="295"/>
      <c r="CY281" s="295"/>
      <c r="CZ281" s="295"/>
      <c r="DA281" s="295"/>
      <c r="DB281" s="295"/>
      <c r="DC281" s="295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5"/>
      <c r="DS281" s="295"/>
      <c r="DT281" s="292"/>
      <c r="DU281" s="295"/>
      <c r="DV281" s="295"/>
      <c r="DW281" s="295"/>
      <c r="DX281" s="295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5"/>
      <c r="EL281" s="295"/>
      <c r="EM281" s="295"/>
      <c r="EN281" s="292"/>
      <c r="EO281" s="292"/>
      <c r="EP281" s="295"/>
      <c r="EQ281" s="295"/>
      <c r="ER281" s="295"/>
      <c r="ES281" s="292"/>
      <c r="ET281" s="292"/>
      <c r="EU281" s="292"/>
      <c r="EV281" s="292"/>
      <c r="EW281" s="292"/>
      <c r="EX281" s="292"/>
      <c r="EY281" s="292"/>
      <c r="EZ281" s="292"/>
      <c r="FA281" s="292"/>
      <c r="FB281" s="292"/>
      <c r="FC281" s="292"/>
      <c r="FD281" s="292"/>
      <c r="FE281" s="292"/>
      <c r="FF281" s="292"/>
      <c r="FG281" s="292"/>
      <c r="FH281" s="295"/>
      <c r="FI281" s="295"/>
      <c r="FJ281" s="295"/>
      <c r="FK281" s="292"/>
      <c r="FL281" s="292"/>
      <c r="FM281" s="292"/>
      <c r="FN281" s="292"/>
      <c r="FO281" s="292"/>
    </row>
    <row r="282" spans="1:171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5"/>
      <c r="AK282" s="295"/>
      <c r="AL282" s="292"/>
      <c r="AM282" s="295"/>
      <c r="AN282" s="295"/>
      <c r="AO282" s="292"/>
      <c r="AP282" s="295"/>
      <c r="AQ282" s="292"/>
      <c r="AR282" s="295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5"/>
      <c r="BF282" s="295"/>
      <c r="BG282" s="295"/>
      <c r="BH282" s="295"/>
      <c r="BI282" s="295"/>
      <c r="BJ282" s="295"/>
      <c r="BK282" s="295"/>
      <c r="BL282" s="295"/>
      <c r="BM282" s="295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5"/>
      <c r="CC282" s="295"/>
      <c r="CD282" s="295"/>
      <c r="CE282" s="295"/>
      <c r="CF282" s="295"/>
      <c r="CG282" s="295"/>
      <c r="CH282" s="295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5"/>
      <c r="CX282" s="295"/>
      <c r="CY282" s="295"/>
      <c r="CZ282" s="295"/>
      <c r="DA282" s="295"/>
      <c r="DB282" s="295"/>
      <c r="DC282" s="295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5"/>
      <c r="DS282" s="295"/>
      <c r="DT282" s="292"/>
      <c r="DU282" s="295"/>
      <c r="DV282" s="295"/>
      <c r="DW282" s="295"/>
      <c r="DX282" s="295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5"/>
      <c r="EL282" s="295"/>
      <c r="EM282" s="295"/>
      <c r="EN282" s="292"/>
      <c r="EO282" s="292"/>
      <c r="EP282" s="295"/>
      <c r="EQ282" s="295"/>
      <c r="ER282" s="295"/>
      <c r="ES282" s="292"/>
      <c r="ET282" s="292"/>
      <c r="EU282" s="292"/>
      <c r="EV282" s="292"/>
      <c r="EW282" s="292"/>
      <c r="EX282" s="292"/>
      <c r="EY282" s="292"/>
      <c r="EZ282" s="292"/>
      <c r="FA282" s="292"/>
      <c r="FB282" s="292"/>
      <c r="FC282" s="292"/>
      <c r="FD282" s="292"/>
      <c r="FE282" s="292"/>
      <c r="FF282" s="292"/>
      <c r="FG282" s="292"/>
      <c r="FH282" s="295"/>
      <c r="FI282" s="295"/>
      <c r="FJ282" s="295"/>
      <c r="FK282" s="292"/>
      <c r="FL282" s="292"/>
      <c r="FM282" s="292"/>
      <c r="FN282" s="292"/>
      <c r="FO282" s="292"/>
    </row>
    <row r="283" spans="1:171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5"/>
      <c r="AK283" s="295"/>
      <c r="AL283" s="292"/>
      <c r="AM283" s="295"/>
      <c r="AN283" s="295"/>
      <c r="AO283" s="292"/>
      <c r="AP283" s="295"/>
      <c r="AQ283" s="292"/>
      <c r="AR283" s="295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5"/>
      <c r="BF283" s="295"/>
      <c r="BG283" s="295"/>
      <c r="BH283" s="295"/>
      <c r="BI283" s="295"/>
      <c r="BJ283" s="295"/>
      <c r="BK283" s="295"/>
      <c r="BL283" s="295"/>
      <c r="BM283" s="295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5"/>
      <c r="CC283" s="295"/>
      <c r="CD283" s="295"/>
      <c r="CE283" s="295"/>
      <c r="CF283" s="295"/>
      <c r="CG283" s="295"/>
      <c r="CH283" s="295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5"/>
      <c r="CX283" s="295"/>
      <c r="CY283" s="295"/>
      <c r="CZ283" s="295"/>
      <c r="DA283" s="295"/>
      <c r="DB283" s="295"/>
      <c r="DC283" s="295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5"/>
      <c r="DS283" s="295"/>
      <c r="DT283" s="292"/>
      <c r="DU283" s="295"/>
      <c r="DV283" s="295"/>
      <c r="DW283" s="295"/>
      <c r="DX283" s="295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5"/>
      <c r="EL283" s="295"/>
      <c r="EM283" s="295"/>
      <c r="EN283" s="292"/>
      <c r="EO283" s="292"/>
      <c r="EP283" s="295"/>
      <c r="EQ283" s="295"/>
      <c r="ER283" s="295"/>
      <c r="ES283" s="292"/>
      <c r="ET283" s="292"/>
      <c r="EU283" s="292"/>
      <c r="EV283" s="292"/>
      <c r="EW283" s="292"/>
      <c r="EX283" s="292"/>
      <c r="EY283" s="292"/>
      <c r="EZ283" s="292"/>
      <c r="FA283" s="292"/>
      <c r="FB283" s="292"/>
      <c r="FC283" s="292"/>
      <c r="FD283" s="292"/>
      <c r="FE283" s="292"/>
      <c r="FF283" s="292"/>
      <c r="FG283" s="292"/>
      <c r="FH283" s="295"/>
      <c r="FI283" s="295"/>
      <c r="FJ283" s="295"/>
      <c r="FK283" s="292"/>
      <c r="FL283" s="292"/>
      <c r="FM283" s="292"/>
      <c r="FN283" s="292"/>
      <c r="FO283" s="292"/>
    </row>
    <row r="284" spans="1:171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5"/>
      <c r="AK284" s="295"/>
      <c r="AL284" s="292"/>
      <c r="AM284" s="295"/>
      <c r="AN284" s="295"/>
      <c r="AO284" s="292"/>
      <c r="AP284" s="295"/>
      <c r="AQ284" s="292"/>
      <c r="AR284" s="295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5"/>
      <c r="BF284" s="295"/>
      <c r="BG284" s="295"/>
      <c r="BH284" s="295"/>
      <c r="BI284" s="295"/>
      <c r="BJ284" s="295"/>
      <c r="BK284" s="295"/>
      <c r="BL284" s="295"/>
      <c r="BM284" s="295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5"/>
      <c r="CC284" s="295"/>
      <c r="CD284" s="295"/>
      <c r="CE284" s="295"/>
      <c r="CF284" s="295"/>
      <c r="CG284" s="295"/>
      <c r="CH284" s="295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5"/>
      <c r="CX284" s="295"/>
      <c r="CY284" s="295"/>
      <c r="CZ284" s="295"/>
      <c r="DA284" s="295"/>
      <c r="DB284" s="295"/>
      <c r="DC284" s="295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5"/>
      <c r="DS284" s="295"/>
      <c r="DT284" s="292"/>
      <c r="DU284" s="295"/>
      <c r="DV284" s="295"/>
      <c r="DW284" s="295"/>
      <c r="DX284" s="295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5"/>
      <c r="EL284" s="295"/>
      <c r="EM284" s="295"/>
      <c r="EN284" s="292"/>
      <c r="EO284" s="292"/>
      <c r="EP284" s="295"/>
      <c r="EQ284" s="295"/>
      <c r="ER284" s="295"/>
      <c r="ES284" s="292"/>
      <c r="ET284" s="292"/>
      <c r="EU284" s="292"/>
      <c r="EV284" s="292"/>
      <c r="EW284" s="292"/>
      <c r="EX284" s="292"/>
      <c r="EY284" s="292"/>
      <c r="EZ284" s="292"/>
      <c r="FA284" s="292"/>
      <c r="FB284" s="292"/>
      <c r="FC284" s="292"/>
      <c r="FD284" s="292"/>
      <c r="FE284" s="292"/>
      <c r="FF284" s="292"/>
      <c r="FG284" s="292"/>
      <c r="FH284" s="295"/>
      <c r="FI284" s="295"/>
      <c r="FJ284" s="295"/>
      <c r="FK284" s="292"/>
      <c r="FL284" s="292"/>
      <c r="FM284" s="292"/>
      <c r="FN284" s="292"/>
      <c r="FO284" s="292"/>
    </row>
    <row r="285" spans="1:171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5"/>
      <c r="AK285" s="295"/>
      <c r="AL285" s="292"/>
      <c r="AM285" s="295"/>
      <c r="AN285" s="295"/>
      <c r="AO285" s="292"/>
      <c r="AP285" s="295"/>
      <c r="AQ285" s="292"/>
      <c r="AR285" s="295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5"/>
      <c r="BF285" s="295"/>
      <c r="BG285" s="295"/>
      <c r="BH285" s="295"/>
      <c r="BI285" s="295"/>
      <c r="BJ285" s="295"/>
      <c r="BK285" s="295"/>
      <c r="BL285" s="295"/>
      <c r="BM285" s="295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5"/>
      <c r="CC285" s="295"/>
      <c r="CD285" s="295"/>
      <c r="CE285" s="295"/>
      <c r="CF285" s="295"/>
      <c r="CG285" s="295"/>
      <c r="CH285" s="295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5"/>
      <c r="CX285" s="295"/>
      <c r="CY285" s="295"/>
      <c r="CZ285" s="295"/>
      <c r="DA285" s="295"/>
      <c r="DB285" s="295"/>
      <c r="DC285" s="295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5"/>
      <c r="DS285" s="295"/>
      <c r="DT285" s="292"/>
      <c r="DU285" s="295"/>
      <c r="DV285" s="295"/>
      <c r="DW285" s="295"/>
      <c r="DX285" s="295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5"/>
      <c r="EL285" s="295"/>
      <c r="EM285" s="295"/>
      <c r="EN285" s="292"/>
      <c r="EO285" s="292"/>
      <c r="EP285" s="295"/>
      <c r="EQ285" s="295"/>
      <c r="ER285" s="295"/>
      <c r="ES285" s="292"/>
      <c r="ET285" s="292"/>
      <c r="EU285" s="292"/>
      <c r="EV285" s="292"/>
      <c r="EW285" s="292"/>
      <c r="EX285" s="292"/>
      <c r="EY285" s="292"/>
      <c r="EZ285" s="292"/>
      <c r="FA285" s="292"/>
      <c r="FB285" s="292"/>
      <c r="FC285" s="292"/>
      <c r="FD285" s="292"/>
      <c r="FE285" s="292"/>
      <c r="FF285" s="292"/>
      <c r="FG285" s="292"/>
      <c r="FH285" s="295"/>
      <c r="FI285" s="295"/>
      <c r="FJ285" s="295"/>
      <c r="FK285" s="292"/>
      <c r="FL285" s="292"/>
      <c r="FM285" s="292"/>
      <c r="FN285" s="292"/>
      <c r="FO285" s="292"/>
    </row>
    <row r="286" spans="1:171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5"/>
      <c r="AK286" s="295"/>
      <c r="AL286" s="292"/>
      <c r="AM286" s="295"/>
      <c r="AN286" s="295"/>
      <c r="AO286" s="292"/>
      <c r="AP286" s="295"/>
      <c r="AQ286" s="292"/>
      <c r="AR286" s="295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5"/>
      <c r="BF286" s="295"/>
      <c r="BG286" s="295"/>
      <c r="BH286" s="295"/>
      <c r="BI286" s="295"/>
      <c r="BJ286" s="295"/>
      <c r="BK286" s="295"/>
      <c r="BL286" s="295"/>
      <c r="BM286" s="295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5"/>
      <c r="CC286" s="295"/>
      <c r="CD286" s="295"/>
      <c r="CE286" s="295"/>
      <c r="CF286" s="295"/>
      <c r="CG286" s="295"/>
      <c r="CH286" s="295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5"/>
      <c r="CX286" s="295"/>
      <c r="CY286" s="295"/>
      <c r="CZ286" s="295"/>
      <c r="DA286" s="295"/>
      <c r="DB286" s="295"/>
      <c r="DC286" s="295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5"/>
      <c r="DS286" s="295"/>
      <c r="DT286" s="292"/>
      <c r="DU286" s="295"/>
      <c r="DV286" s="295"/>
      <c r="DW286" s="295"/>
      <c r="DX286" s="295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5"/>
      <c r="EL286" s="295"/>
      <c r="EM286" s="295"/>
      <c r="EN286" s="292"/>
      <c r="EO286" s="292"/>
      <c r="EP286" s="295"/>
      <c r="EQ286" s="295"/>
      <c r="ER286" s="295"/>
      <c r="ES286" s="292"/>
      <c r="ET286" s="292"/>
      <c r="EU286" s="292"/>
      <c r="EV286" s="292"/>
      <c r="EW286" s="292"/>
      <c r="EX286" s="292"/>
      <c r="EY286" s="292"/>
      <c r="EZ286" s="292"/>
      <c r="FA286" s="292"/>
      <c r="FB286" s="292"/>
      <c r="FC286" s="292"/>
      <c r="FD286" s="292"/>
      <c r="FE286" s="292"/>
      <c r="FF286" s="292"/>
      <c r="FG286" s="292"/>
      <c r="FH286" s="295"/>
      <c r="FI286" s="295"/>
      <c r="FJ286" s="295"/>
      <c r="FK286" s="292"/>
      <c r="FL286" s="292"/>
      <c r="FM286" s="292"/>
      <c r="FN286" s="292"/>
      <c r="FO286" s="292"/>
    </row>
    <row r="287" spans="1:171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5"/>
      <c r="AK287" s="295"/>
      <c r="AL287" s="292"/>
      <c r="AM287" s="295"/>
      <c r="AN287" s="295"/>
      <c r="AO287" s="292"/>
      <c r="AP287" s="295"/>
      <c r="AQ287" s="292"/>
      <c r="AR287" s="295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5"/>
      <c r="BF287" s="295"/>
      <c r="BG287" s="295"/>
      <c r="BH287" s="295"/>
      <c r="BI287" s="295"/>
      <c r="BJ287" s="295"/>
      <c r="BK287" s="295"/>
      <c r="BL287" s="295"/>
      <c r="BM287" s="295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5"/>
      <c r="CC287" s="295"/>
      <c r="CD287" s="295"/>
      <c r="CE287" s="295"/>
      <c r="CF287" s="295"/>
      <c r="CG287" s="295"/>
      <c r="CH287" s="295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5"/>
      <c r="CX287" s="295"/>
      <c r="CY287" s="295"/>
      <c r="CZ287" s="295"/>
      <c r="DA287" s="295"/>
      <c r="DB287" s="295"/>
      <c r="DC287" s="295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5"/>
      <c r="DS287" s="295"/>
      <c r="DT287" s="292"/>
      <c r="DU287" s="295"/>
      <c r="DV287" s="295"/>
      <c r="DW287" s="295"/>
      <c r="DX287" s="295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5"/>
      <c r="EL287" s="295"/>
      <c r="EM287" s="295"/>
      <c r="EN287" s="292"/>
      <c r="EO287" s="292"/>
      <c r="EP287" s="295"/>
      <c r="EQ287" s="295"/>
      <c r="ER287" s="295"/>
      <c r="ES287" s="292"/>
      <c r="ET287" s="292"/>
      <c r="EU287" s="292"/>
      <c r="EV287" s="292"/>
      <c r="EW287" s="292"/>
      <c r="EX287" s="292"/>
      <c r="EY287" s="292"/>
      <c r="EZ287" s="292"/>
      <c r="FA287" s="292"/>
      <c r="FB287" s="292"/>
      <c r="FC287" s="292"/>
      <c r="FD287" s="292"/>
      <c r="FE287" s="292"/>
      <c r="FF287" s="292"/>
      <c r="FG287" s="292"/>
      <c r="FH287" s="295"/>
      <c r="FI287" s="295"/>
      <c r="FJ287" s="295"/>
      <c r="FK287" s="292"/>
      <c r="FL287" s="292"/>
      <c r="FM287" s="292"/>
      <c r="FN287" s="292"/>
      <c r="FO287" s="292"/>
    </row>
    <row r="288" spans="1:171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5"/>
      <c r="AK288" s="295"/>
      <c r="AL288" s="292"/>
      <c r="AM288" s="295"/>
      <c r="AN288" s="295"/>
      <c r="AO288" s="292"/>
      <c r="AP288" s="295"/>
      <c r="AQ288" s="292"/>
      <c r="AR288" s="295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5"/>
      <c r="BF288" s="295"/>
      <c r="BG288" s="295"/>
      <c r="BH288" s="295"/>
      <c r="BI288" s="295"/>
      <c r="BJ288" s="295"/>
      <c r="BK288" s="295"/>
      <c r="BL288" s="295"/>
      <c r="BM288" s="295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5"/>
      <c r="CC288" s="295"/>
      <c r="CD288" s="295"/>
      <c r="CE288" s="295"/>
      <c r="CF288" s="295"/>
      <c r="CG288" s="295"/>
      <c r="CH288" s="295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5"/>
      <c r="CX288" s="295"/>
      <c r="CY288" s="295"/>
      <c r="CZ288" s="295"/>
      <c r="DA288" s="295"/>
      <c r="DB288" s="295"/>
      <c r="DC288" s="295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5"/>
      <c r="DS288" s="295"/>
      <c r="DT288" s="292"/>
      <c r="DU288" s="295"/>
      <c r="DV288" s="295"/>
      <c r="DW288" s="295"/>
      <c r="DX288" s="295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5"/>
      <c r="EL288" s="295"/>
      <c r="EM288" s="295"/>
      <c r="EN288" s="292"/>
      <c r="EO288" s="292"/>
      <c r="EP288" s="295"/>
      <c r="EQ288" s="295"/>
      <c r="ER288" s="295"/>
      <c r="ES288" s="292"/>
      <c r="ET288" s="292"/>
      <c r="EU288" s="292"/>
      <c r="EV288" s="292"/>
      <c r="EW288" s="292"/>
      <c r="EX288" s="292"/>
      <c r="EY288" s="292"/>
      <c r="EZ288" s="292"/>
      <c r="FA288" s="292"/>
      <c r="FB288" s="292"/>
      <c r="FC288" s="292"/>
      <c r="FD288" s="292"/>
      <c r="FE288" s="292"/>
      <c r="FF288" s="292"/>
      <c r="FG288" s="292"/>
      <c r="FH288" s="295"/>
      <c r="FI288" s="295"/>
      <c r="FJ288" s="295"/>
      <c r="FK288" s="292"/>
      <c r="FL288" s="292"/>
      <c r="FM288" s="292"/>
      <c r="FN288" s="292"/>
      <c r="FO288" s="292"/>
    </row>
    <row r="289" spans="1:171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5"/>
      <c r="AK289" s="295"/>
      <c r="AL289" s="292"/>
      <c r="AM289" s="295"/>
      <c r="AN289" s="295"/>
      <c r="AO289" s="292"/>
      <c r="AP289" s="295"/>
      <c r="AQ289" s="292"/>
      <c r="AR289" s="295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5"/>
      <c r="CC289" s="295"/>
      <c r="CD289" s="295"/>
      <c r="CE289" s="295"/>
      <c r="CF289" s="295"/>
      <c r="CG289" s="295"/>
      <c r="CH289" s="295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5"/>
      <c r="CX289" s="295"/>
      <c r="CY289" s="295"/>
      <c r="CZ289" s="295"/>
      <c r="DA289" s="295"/>
      <c r="DB289" s="295"/>
      <c r="DC289" s="295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5"/>
      <c r="DS289" s="295"/>
      <c r="DT289" s="292"/>
      <c r="DU289" s="295"/>
      <c r="DV289" s="295"/>
      <c r="DW289" s="295"/>
      <c r="DX289" s="295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5"/>
      <c r="EL289" s="295"/>
      <c r="EM289" s="295"/>
      <c r="EN289" s="292"/>
      <c r="EO289" s="292"/>
      <c r="EP289" s="295"/>
      <c r="EQ289" s="295"/>
      <c r="ER289" s="295"/>
      <c r="ES289" s="292"/>
      <c r="ET289" s="292"/>
      <c r="EU289" s="292"/>
      <c r="EV289" s="292"/>
      <c r="EW289" s="292"/>
      <c r="EX289" s="292"/>
      <c r="EY289" s="292"/>
      <c r="EZ289" s="292"/>
      <c r="FA289" s="292"/>
      <c r="FB289" s="292"/>
      <c r="FC289" s="292"/>
      <c r="FD289" s="292"/>
      <c r="FE289" s="292"/>
      <c r="FF289" s="292"/>
      <c r="FG289" s="292"/>
      <c r="FH289" s="295"/>
      <c r="FI289" s="295"/>
      <c r="FJ289" s="295"/>
      <c r="FK289" s="292"/>
      <c r="FL289" s="292"/>
      <c r="FM289" s="292"/>
      <c r="FN289" s="292"/>
      <c r="FO289" s="292"/>
    </row>
    <row r="290" spans="1:171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5"/>
      <c r="AK290" s="295"/>
      <c r="AL290" s="292"/>
      <c r="AM290" s="295"/>
      <c r="AN290" s="295"/>
      <c r="AO290" s="292"/>
      <c r="AP290" s="295"/>
      <c r="AQ290" s="292"/>
      <c r="AR290" s="295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5"/>
      <c r="BF290" s="295"/>
      <c r="BG290" s="295"/>
      <c r="BH290" s="295"/>
      <c r="BI290" s="295"/>
      <c r="BJ290" s="295"/>
      <c r="BK290" s="295"/>
      <c r="BL290" s="295"/>
      <c r="BM290" s="295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5"/>
      <c r="CC290" s="295"/>
      <c r="CD290" s="295"/>
      <c r="CE290" s="295"/>
      <c r="CF290" s="295"/>
      <c r="CG290" s="295"/>
      <c r="CH290" s="295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5"/>
      <c r="CX290" s="295"/>
      <c r="CY290" s="295"/>
      <c r="CZ290" s="295"/>
      <c r="DA290" s="295"/>
      <c r="DB290" s="295"/>
      <c r="DC290" s="295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5"/>
      <c r="DS290" s="295"/>
      <c r="DT290" s="292"/>
      <c r="DU290" s="295"/>
      <c r="DV290" s="295"/>
      <c r="DW290" s="295"/>
      <c r="DX290" s="295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5"/>
      <c r="EL290" s="295"/>
      <c r="EM290" s="295"/>
      <c r="EN290" s="292"/>
      <c r="EO290" s="292"/>
      <c r="EP290" s="295"/>
      <c r="EQ290" s="295"/>
      <c r="ER290" s="295"/>
      <c r="ES290" s="292"/>
      <c r="ET290" s="292"/>
      <c r="EU290" s="292"/>
      <c r="EV290" s="292"/>
      <c r="EW290" s="292"/>
      <c r="EX290" s="292"/>
      <c r="EY290" s="292"/>
      <c r="EZ290" s="292"/>
      <c r="FA290" s="292"/>
      <c r="FB290" s="292"/>
      <c r="FC290" s="292"/>
      <c r="FD290" s="292"/>
      <c r="FE290" s="292"/>
      <c r="FF290" s="292"/>
      <c r="FG290" s="292"/>
      <c r="FH290" s="295"/>
      <c r="FI290" s="295"/>
      <c r="FJ290" s="295"/>
      <c r="FK290" s="292"/>
      <c r="FL290" s="292"/>
      <c r="FM290" s="292"/>
      <c r="FN290" s="292"/>
      <c r="FO290" s="292"/>
    </row>
    <row r="291" spans="1:171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5"/>
      <c r="AK291" s="295"/>
      <c r="AL291" s="292"/>
      <c r="AM291" s="295"/>
      <c r="AN291" s="295"/>
      <c r="AO291" s="292"/>
      <c r="AP291" s="295"/>
      <c r="AQ291" s="292"/>
      <c r="AR291" s="295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5"/>
      <c r="BF291" s="295"/>
      <c r="BG291" s="295"/>
      <c r="BH291" s="295"/>
      <c r="BI291" s="295"/>
      <c r="BJ291" s="295"/>
      <c r="BK291" s="295"/>
      <c r="BL291" s="295"/>
      <c r="BM291" s="295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5"/>
      <c r="CC291" s="295"/>
      <c r="CD291" s="295"/>
      <c r="CE291" s="295"/>
      <c r="CF291" s="295"/>
      <c r="CG291" s="295"/>
      <c r="CH291" s="295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5"/>
      <c r="CX291" s="295"/>
      <c r="CY291" s="295"/>
      <c r="CZ291" s="295"/>
      <c r="DA291" s="295"/>
      <c r="DB291" s="295"/>
      <c r="DC291" s="295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5"/>
      <c r="DS291" s="295"/>
      <c r="DT291" s="292"/>
      <c r="DU291" s="295"/>
      <c r="DV291" s="295"/>
      <c r="DW291" s="295"/>
      <c r="DX291" s="295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5"/>
      <c r="EL291" s="295"/>
      <c r="EM291" s="295"/>
      <c r="EN291" s="292"/>
      <c r="EO291" s="292"/>
      <c r="EP291" s="295"/>
      <c r="EQ291" s="295"/>
      <c r="ER291" s="295"/>
      <c r="ES291" s="292"/>
      <c r="ET291" s="292"/>
      <c r="EU291" s="292"/>
      <c r="EV291" s="292"/>
      <c r="EW291" s="292"/>
      <c r="EX291" s="292"/>
      <c r="EY291" s="292"/>
      <c r="EZ291" s="292"/>
      <c r="FA291" s="292"/>
      <c r="FB291" s="292"/>
      <c r="FC291" s="292"/>
      <c r="FD291" s="292"/>
      <c r="FE291" s="292"/>
      <c r="FF291" s="292"/>
      <c r="FG291" s="292"/>
      <c r="FH291" s="295"/>
      <c r="FI291" s="295"/>
      <c r="FJ291" s="295"/>
      <c r="FK291" s="292"/>
      <c r="FL291" s="292"/>
      <c r="FM291" s="292"/>
      <c r="FN291" s="292"/>
      <c r="FO291" s="292"/>
    </row>
    <row r="292" spans="1:171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5"/>
      <c r="AK292" s="295"/>
      <c r="AL292" s="292"/>
      <c r="AM292" s="295"/>
      <c r="AN292" s="295"/>
      <c r="AO292" s="292"/>
      <c r="AP292" s="295"/>
      <c r="AQ292" s="292"/>
      <c r="AR292" s="295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5"/>
      <c r="BF292" s="295"/>
      <c r="BG292" s="295"/>
      <c r="BH292" s="295"/>
      <c r="BI292" s="295"/>
      <c r="BJ292" s="295"/>
      <c r="BK292" s="295"/>
      <c r="BL292" s="295"/>
      <c r="BM292" s="295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5"/>
      <c r="CC292" s="295"/>
      <c r="CD292" s="295"/>
      <c r="CE292" s="295"/>
      <c r="CF292" s="295"/>
      <c r="CG292" s="295"/>
      <c r="CH292" s="295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5"/>
      <c r="CX292" s="295"/>
      <c r="CY292" s="295"/>
      <c r="CZ292" s="295"/>
      <c r="DA292" s="295"/>
      <c r="DB292" s="295"/>
      <c r="DC292" s="295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5"/>
      <c r="DS292" s="295"/>
      <c r="DT292" s="292"/>
      <c r="DU292" s="295"/>
      <c r="DV292" s="295"/>
      <c r="DW292" s="295"/>
      <c r="DX292" s="295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5"/>
      <c r="EL292" s="295"/>
      <c r="EM292" s="295"/>
      <c r="EN292" s="292"/>
      <c r="EO292" s="292"/>
      <c r="EP292" s="295"/>
      <c r="EQ292" s="295"/>
      <c r="ER292" s="295"/>
      <c r="ES292" s="292"/>
      <c r="ET292" s="292"/>
      <c r="EU292" s="292"/>
      <c r="EV292" s="292"/>
      <c r="EW292" s="292"/>
      <c r="EX292" s="292"/>
      <c r="EY292" s="292"/>
      <c r="EZ292" s="292"/>
      <c r="FA292" s="292"/>
      <c r="FB292" s="292"/>
      <c r="FC292" s="292"/>
      <c r="FD292" s="292"/>
      <c r="FE292" s="292"/>
      <c r="FF292" s="292"/>
      <c r="FG292" s="292"/>
      <c r="FH292" s="295"/>
      <c r="FI292" s="295"/>
      <c r="FJ292" s="295"/>
      <c r="FK292" s="292"/>
      <c r="FL292" s="292"/>
      <c r="FM292" s="292"/>
      <c r="FN292" s="292"/>
      <c r="FO292" s="292"/>
    </row>
    <row r="293" spans="1:171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5"/>
      <c r="AK293" s="295"/>
      <c r="AL293" s="292"/>
      <c r="AM293" s="295"/>
      <c r="AN293" s="295"/>
      <c r="AO293" s="292"/>
      <c r="AP293" s="295"/>
      <c r="AQ293" s="292"/>
      <c r="AR293" s="295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5"/>
      <c r="BF293" s="295"/>
      <c r="BG293" s="295"/>
      <c r="BH293" s="295"/>
      <c r="BI293" s="295"/>
      <c r="BJ293" s="295"/>
      <c r="BK293" s="295"/>
      <c r="BL293" s="295"/>
      <c r="BM293" s="295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5"/>
      <c r="CC293" s="295"/>
      <c r="CD293" s="295"/>
      <c r="CE293" s="295"/>
      <c r="CF293" s="295"/>
      <c r="CG293" s="295"/>
      <c r="CH293" s="295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5"/>
      <c r="CX293" s="295"/>
      <c r="CY293" s="295"/>
      <c r="CZ293" s="295"/>
      <c r="DA293" s="295"/>
      <c r="DB293" s="295"/>
      <c r="DC293" s="295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5"/>
      <c r="DS293" s="295"/>
      <c r="DT293" s="292"/>
      <c r="DU293" s="295"/>
      <c r="DV293" s="295"/>
      <c r="DW293" s="295"/>
      <c r="DX293" s="295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5"/>
      <c r="EL293" s="295"/>
      <c r="EM293" s="295"/>
      <c r="EN293" s="292"/>
      <c r="EO293" s="292"/>
      <c r="EP293" s="295"/>
      <c r="EQ293" s="295"/>
      <c r="ER293" s="295"/>
      <c r="ES293" s="292"/>
      <c r="ET293" s="292"/>
      <c r="EU293" s="292"/>
      <c r="EV293" s="292"/>
      <c r="EW293" s="292"/>
      <c r="EX293" s="292"/>
      <c r="EY293" s="292"/>
      <c r="EZ293" s="292"/>
      <c r="FA293" s="292"/>
      <c r="FB293" s="292"/>
      <c r="FC293" s="292"/>
      <c r="FD293" s="292"/>
      <c r="FE293" s="292"/>
      <c r="FF293" s="292"/>
      <c r="FG293" s="292"/>
      <c r="FH293" s="295"/>
      <c r="FI293" s="295"/>
      <c r="FJ293" s="295"/>
      <c r="FK293" s="292"/>
      <c r="FL293" s="292"/>
      <c r="FM293" s="292"/>
      <c r="FN293" s="292"/>
      <c r="FO293" s="292"/>
    </row>
    <row r="294" spans="1:171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5"/>
      <c r="AK294" s="295"/>
      <c r="AL294" s="292"/>
      <c r="AM294" s="295"/>
      <c r="AN294" s="295"/>
      <c r="AO294" s="292"/>
      <c r="AP294" s="295"/>
      <c r="AQ294" s="292"/>
      <c r="AR294" s="295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5"/>
      <c r="BF294" s="295"/>
      <c r="BG294" s="295"/>
      <c r="BH294" s="295"/>
      <c r="BI294" s="295"/>
      <c r="BJ294" s="295"/>
      <c r="BK294" s="295"/>
      <c r="BL294" s="295"/>
      <c r="BM294" s="295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5"/>
      <c r="CC294" s="295"/>
      <c r="CD294" s="295"/>
      <c r="CE294" s="295"/>
      <c r="CF294" s="295"/>
      <c r="CG294" s="295"/>
      <c r="CH294" s="295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5"/>
      <c r="CX294" s="295"/>
      <c r="CY294" s="295"/>
      <c r="CZ294" s="295"/>
      <c r="DA294" s="295"/>
      <c r="DB294" s="295"/>
      <c r="DC294" s="295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5"/>
      <c r="DS294" s="295"/>
      <c r="DT294" s="292"/>
      <c r="DU294" s="295"/>
      <c r="DV294" s="295"/>
      <c r="DW294" s="295"/>
      <c r="DX294" s="295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5"/>
      <c r="EL294" s="295"/>
      <c r="EM294" s="295"/>
      <c r="EN294" s="292"/>
      <c r="EO294" s="292"/>
      <c r="EP294" s="295"/>
      <c r="EQ294" s="295"/>
      <c r="ER294" s="295"/>
      <c r="ES294" s="292"/>
      <c r="ET294" s="292"/>
      <c r="EU294" s="292"/>
      <c r="EV294" s="292"/>
      <c r="EW294" s="292"/>
      <c r="EX294" s="292"/>
      <c r="EY294" s="292"/>
      <c r="EZ294" s="292"/>
      <c r="FA294" s="292"/>
      <c r="FB294" s="292"/>
      <c r="FC294" s="292"/>
      <c r="FD294" s="292"/>
      <c r="FE294" s="292"/>
      <c r="FF294" s="292"/>
      <c r="FG294" s="292"/>
      <c r="FH294" s="295"/>
      <c r="FI294" s="295"/>
      <c r="FJ294" s="295"/>
      <c r="FK294" s="292"/>
      <c r="FL294" s="292"/>
      <c r="FM294" s="292"/>
      <c r="FN294" s="292"/>
      <c r="FO294" s="292"/>
    </row>
    <row r="295" spans="1:171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5"/>
      <c r="AK295" s="295"/>
      <c r="AL295" s="292"/>
      <c r="AM295" s="295"/>
      <c r="AN295" s="295"/>
      <c r="AO295" s="292"/>
      <c r="AP295" s="295"/>
      <c r="AQ295" s="292"/>
      <c r="AR295" s="295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5"/>
      <c r="BF295" s="295"/>
      <c r="BG295" s="295"/>
      <c r="BH295" s="295"/>
      <c r="BI295" s="295"/>
      <c r="BJ295" s="295"/>
      <c r="BK295" s="295"/>
      <c r="BL295" s="295"/>
      <c r="BM295" s="295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5"/>
      <c r="CC295" s="295"/>
      <c r="CD295" s="295"/>
      <c r="CE295" s="295"/>
      <c r="CF295" s="295"/>
      <c r="CG295" s="295"/>
      <c r="CH295" s="295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5"/>
      <c r="CX295" s="295"/>
      <c r="CY295" s="295"/>
      <c r="CZ295" s="295"/>
      <c r="DA295" s="295"/>
      <c r="DB295" s="295"/>
      <c r="DC295" s="295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5"/>
      <c r="DS295" s="295"/>
      <c r="DT295" s="292"/>
      <c r="DU295" s="295"/>
      <c r="DV295" s="295"/>
      <c r="DW295" s="295"/>
      <c r="DX295" s="295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5"/>
      <c r="EL295" s="295"/>
      <c r="EM295" s="295"/>
      <c r="EN295" s="292"/>
      <c r="EO295" s="292"/>
      <c r="EP295" s="295"/>
      <c r="EQ295" s="295"/>
      <c r="ER295" s="295"/>
      <c r="ES295" s="292"/>
      <c r="ET295" s="292"/>
      <c r="EU295" s="292"/>
      <c r="EV295" s="292"/>
      <c r="EW295" s="292"/>
      <c r="EX295" s="292"/>
      <c r="EY295" s="292"/>
      <c r="EZ295" s="292"/>
      <c r="FA295" s="292"/>
      <c r="FB295" s="292"/>
      <c r="FC295" s="292"/>
      <c r="FD295" s="292"/>
      <c r="FE295" s="292"/>
      <c r="FF295" s="292"/>
      <c r="FG295" s="292"/>
      <c r="FH295" s="295"/>
      <c r="FI295" s="295"/>
      <c r="FJ295" s="295"/>
      <c r="FK295" s="292"/>
      <c r="FL295" s="292"/>
      <c r="FM295" s="292"/>
      <c r="FN295" s="292"/>
      <c r="FO295" s="292"/>
    </row>
    <row r="296" spans="1:171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5"/>
      <c r="AK296" s="295"/>
      <c r="AL296" s="292"/>
      <c r="AM296" s="295"/>
      <c r="AN296" s="295"/>
      <c r="AO296" s="292"/>
      <c r="AP296" s="295"/>
      <c r="AQ296" s="292"/>
      <c r="AR296" s="295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5"/>
      <c r="BF296" s="295"/>
      <c r="BG296" s="295"/>
      <c r="BH296" s="295"/>
      <c r="BI296" s="295"/>
      <c r="BJ296" s="295"/>
      <c r="BK296" s="295"/>
      <c r="BL296" s="295"/>
      <c r="BM296" s="295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5"/>
      <c r="CC296" s="295"/>
      <c r="CD296" s="295"/>
      <c r="CE296" s="295"/>
      <c r="CF296" s="295"/>
      <c r="CG296" s="295"/>
      <c r="CH296" s="295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5"/>
      <c r="CX296" s="295"/>
      <c r="CY296" s="295"/>
      <c r="CZ296" s="295"/>
      <c r="DA296" s="295"/>
      <c r="DB296" s="295"/>
      <c r="DC296" s="295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5"/>
      <c r="DS296" s="295"/>
      <c r="DT296" s="292"/>
      <c r="DU296" s="295"/>
      <c r="DV296" s="295"/>
      <c r="DW296" s="295"/>
      <c r="DX296" s="295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5"/>
      <c r="EL296" s="295"/>
      <c r="EM296" s="295"/>
      <c r="EN296" s="292"/>
      <c r="EO296" s="292"/>
      <c r="EP296" s="295"/>
      <c r="EQ296" s="295"/>
      <c r="ER296" s="295"/>
      <c r="ES296" s="292"/>
      <c r="ET296" s="292"/>
      <c r="EU296" s="292"/>
      <c r="EV296" s="292"/>
      <c r="EW296" s="292"/>
      <c r="EX296" s="292"/>
      <c r="EY296" s="292"/>
      <c r="EZ296" s="292"/>
      <c r="FA296" s="292"/>
      <c r="FB296" s="292"/>
      <c r="FC296" s="292"/>
      <c r="FD296" s="292"/>
      <c r="FE296" s="292"/>
      <c r="FF296" s="292"/>
      <c r="FG296" s="292"/>
      <c r="FH296" s="295"/>
      <c r="FI296" s="295"/>
      <c r="FJ296" s="295"/>
      <c r="FK296" s="292"/>
      <c r="FL296" s="292"/>
      <c r="FM296" s="292"/>
      <c r="FN296" s="292"/>
      <c r="FO296" s="292"/>
    </row>
    <row r="297" spans="1:171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5"/>
      <c r="AK297" s="295"/>
      <c r="AL297" s="292"/>
      <c r="AM297" s="295"/>
      <c r="AN297" s="295"/>
      <c r="AO297" s="292"/>
      <c r="AP297" s="295"/>
      <c r="AQ297" s="292"/>
      <c r="AR297" s="295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5"/>
      <c r="BF297" s="295"/>
      <c r="BG297" s="295"/>
      <c r="BH297" s="295"/>
      <c r="BI297" s="295"/>
      <c r="BJ297" s="295"/>
      <c r="BK297" s="295"/>
      <c r="BL297" s="295"/>
      <c r="BM297" s="295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5"/>
      <c r="CC297" s="295"/>
      <c r="CD297" s="295"/>
      <c r="CE297" s="295"/>
      <c r="CF297" s="295"/>
      <c r="CG297" s="295"/>
      <c r="CH297" s="295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5"/>
      <c r="CX297" s="295"/>
      <c r="CY297" s="295"/>
      <c r="CZ297" s="295"/>
      <c r="DA297" s="295"/>
      <c r="DB297" s="295"/>
      <c r="DC297" s="295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5"/>
      <c r="DS297" s="295"/>
      <c r="DT297" s="292"/>
      <c r="DU297" s="295"/>
      <c r="DV297" s="295"/>
      <c r="DW297" s="295"/>
      <c r="DX297" s="295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5"/>
      <c r="EL297" s="295"/>
      <c r="EM297" s="295"/>
      <c r="EN297" s="292"/>
      <c r="EO297" s="292"/>
      <c r="EP297" s="295"/>
      <c r="EQ297" s="295"/>
      <c r="ER297" s="295"/>
      <c r="ES297" s="292"/>
      <c r="ET297" s="292"/>
      <c r="EU297" s="292"/>
      <c r="EV297" s="292"/>
      <c r="EW297" s="292"/>
      <c r="EX297" s="292"/>
      <c r="EY297" s="292"/>
      <c r="EZ297" s="292"/>
      <c r="FA297" s="292"/>
      <c r="FB297" s="292"/>
      <c r="FC297" s="292"/>
      <c r="FD297" s="292"/>
      <c r="FE297" s="292"/>
      <c r="FF297" s="292"/>
      <c r="FG297" s="292"/>
      <c r="FH297" s="295"/>
      <c r="FI297" s="295"/>
      <c r="FJ297" s="295"/>
      <c r="FK297" s="292"/>
      <c r="FL297" s="292"/>
      <c r="FM297" s="292"/>
      <c r="FN297" s="292"/>
      <c r="FO297" s="292"/>
    </row>
    <row r="298" spans="1:171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5"/>
      <c r="AK298" s="295"/>
      <c r="AL298" s="292"/>
      <c r="AM298" s="295"/>
      <c r="AN298" s="295"/>
      <c r="AO298" s="292"/>
      <c r="AP298" s="295"/>
      <c r="AQ298" s="292"/>
      <c r="AR298" s="295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5"/>
      <c r="BF298" s="295"/>
      <c r="BG298" s="295"/>
      <c r="BH298" s="295"/>
      <c r="BI298" s="295"/>
      <c r="BJ298" s="295"/>
      <c r="BK298" s="295"/>
      <c r="BL298" s="295"/>
      <c r="BM298" s="295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5"/>
      <c r="CC298" s="295"/>
      <c r="CD298" s="295"/>
      <c r="CE298" s="295"/>
      <c r="CF298" s="295"/>
      <c r="CG298" s="295"/>
      <c r="CH298" s="295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5"/>
      <c r="CX298" s="295"/>
      <c r="CY298" s="295"/>
      <c r="CZ298" s="295"/>
      <c r="DA298" s="295"/>
      <c r="DB298" s="295"/>
      <c r="DC298" s="295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5"/>
      <c r="DS298" s="295"/>
      <c r="DT298" s="292"/>
      <c r="DU298" s="295"/>
      <c r="DV298" s="295"/>
      <c r="DW298" s="295"/>
      <c r="DX298" s="295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5"/>
      <c r="EL298" s="295"/>
      <c r="EM298" s="295"/>
      <c r="EN298" s="292"/>
      <c r="EO298" s="292"/>
      <c r="EP298" s="295"/>
      <c r="EQ298" s="295"/>
      <c r="ER298" s="295"/>
      <c r="ES298" s="292"/>
      <c r="ET298" s="292"/>
      <c r="EU298" s="292"/>
      <c r="EV298" s="292"/>
      <c r="EW298" s="292"/>
      <c r="EX298" s="292"/>
      <c r="EY298" s="292"/>
      <c r="EZ298" s="292"/>
      <c r="FA298" s="292"/>
      <c r="FB298" s="292"/>
      <c r="FC298" s="292"/>
      <c r="FD298" s="292"/>
      <c r="FE298" s="292"/>
      <c r="FF298" s="292"/>
      <c r="FG298" s="292"/>
      <c r="FH298" s="295"/>
      <c r="FI298" s="295"/>
      <c r="FJ298" s="295"/>
      <c r="FK298" s="292"/>
      <c r="FL298" s="292"/>
      <c r="FM298" s="292"/>
      <c r="FN298" s="292"/>
      <c r="FO298" s="292"/>
    </row>
    <row r="299" spans="1:171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5"/>
      <c r="AK299" s="295"/>
      <c r="AL299" s="292"/>
      <c r="AM299" s="295"/>
      <c r="AN299" s="295"/>
      <c r="AO299" s="292"/>
      <c r="AP299" s="295"/>
      <c r="AQ299" s="292"/>
      <c r="AR299" s="295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5"/>
      <c r="BF299" s="295"/>
      <c r="BG299" s="295"/>
      <c r="BH299" s="295"/>
      <c r="BI299" s="295"/>
      <c r="BJ299" s="295"/>
      <c r="BK299" s="295"/>
      <c r="BL299" s="295"/>
      <c r="BM299" s="295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5"/>
      <c r="CC299" s="295"/>
      <c r="CD299" s="295"/>
      <c r="CE299" s="295"/>
      <c r="CF299" s="295"/>
      <c r="CG299" s="295"/>
      <c r="CH299" s="295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5"/>
      <c r="CX299" s="295"/>
      <c r="CY299" s="295"/>
      <c r="CZ299" s="295"/>
      <c r="DA299" s="295"/>
      <c r="DB299" s="295"/>
      <c r="DC299" s="295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5"/>
      <c r="DS299" s="295"/>
      <c r="DT299" s="292"/>
      <c r="DU299" s="295"/>
      <c r="DV299" s="295"/>
      <c r="DW299" s="295"/>
      <c r="DX299" s="295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5"/>
      <c r="EL299" s="295"/>
      <c r="EM299" s="295"/>
      <c r="EN299" s="292"/>
      <c r="EO299" s="292"/>
      <c r="EP299" s="295"/>
      <c r="EQ299" s="295"/>
      <c r="ER299" s="295"/>
      <c r="ES299" s="292"/>
      <c r="ET299" s="292"/>
      <c r="EU299" s="292"/>
      <c r="EV299" s="292"/>
      <c r="EW299" s="292"/>
      <c r="EX299" s="292"/>
      <c r="EY299" s="292"/>
      <c r="EZ299" s="292"/>
      <c r="FA299" s="292"/>
      <c r="FB299" s="292"/>
      <c r="FC299" s="292"/>
      <c r="FD299" s="292"/>
      <c r="FE299" s="292"/>
      <c r="FF299" s="292"/>
      <c r="FG299" s="292"/>
      <c r="FH299" s="295"/>
      <c r="FI299" s="295"/>
      <c r="FJ299" s="295"/>
      <c r="FK299" s="292"/>
      <c r="FL299" s="292"/>
      <c r="FM299" s="292"/>
      <c r="FN299" s="292"/>
      <c r="FO299" s="292"/>
    </row>
    <row r="300" spans="1:171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5"/>
      <c r="AK300" s="295"/>
      <c r="AL300" s="292"/>
      <c r="AM300" s="295"/>
      <c r="AN300" s="295"/>
      <c r="AO300" s="292"/>
      <c r="AP300" s="295"/>
      <c r="AQ300" s="292"/>
      <c r="AR300" s="295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5"/>
      <c r="BF300" s="295"/>
      <c r="BG300" s="295"/>
      <c r="BH300" s="295"/>
      <c r="BI300" s="295"/>
      <c r="BJ300" s="295"/>
      <c r="BK300" s="295"/>
      <c r="BL300" s="295"/>
      <c r="BM300" s="295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5"/>
      <c r="CC300" s="295"/>
      <c r="CD300" s="295"/>
      <c r="CE300" s="295"/>
      <c r="CF300" s="295"/>
      <c r="CG300" s="295"/>
      <c r="CH300" s="295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5"/>
      <c r="CX300" s="295"/>
      <c r="CY300" s="295"/>
      <c r="CZ300" s="295"/>
      <c r="DA300" s="295"/>
      <c r="DB300" s="295"/>
      <c r="DC300" s="295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5"/>
      <c r="DS300" s="295"/>
      <c r="DT300" s="292"/>
      <c r="DU300" s="295"/>
      <c r="DV300" s="295"/>
      <c r="DW300" s="295"/>
      <c r="DX300" s="295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5"/>
      <c r="EL300" s="295"/>
      <c r="EM300" s="295"/>
      <c r="EN300" s="292"/>
      <c r="EO300" s="292"/>
      <c r="EP300" s="295"/>
      <c r="EQ300" s="295"/>
      <c r="ER300" s="295"/>
      <c r="ES300" s="292"/>
      <c r="ET300" s="292"/>
      <c r="EU300" s="292"/>
      <c r="EV300" s="292"/>
      <c r="EW300" s="292"/>
      <c r="EX300" s="292"/>
      <c r="EY300" s="292"/>
      <c r="EZ300" s="292"/>
      <c r="FA300" s="292"/>
      <c r="FB300" s="292"/>
      <c r="FC300" s="292"/>
      <c r="FD300" s="292"/>
      <c r="FE300" s="292"/>
      <c r="FF300" s="292"/>
      <c r="FG300" s="292"/>
      <c r="FH300" s="295"/>
      <c r="FI300" s="295"/>
      <c r="FJ300" s="295"/>
      <c r="FK300" s="292"/>
      <c r="FL300" s="292"/>
      <c r="FM300" s="292"/>
      <c r="FN300" s="292"/>
      <c r="FO300" s="292"/>
    </row>
    <row r="301" spans="1:171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5"/>
      <c r="AK301" s="295"/>
      <c r="AL301" s="292"/>
      <c r="AM301" s="295"/>
      <c r="AN301" s="295"/>
      <c r="AO301" s="292"/>
      <c r="AP301" s="295"/>
      <c r="AQ301" s="292"/>
      <c r="AR301" s="295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5"/>
      <c r="BF301" s="295"/>
      <c r="BG301" s="295"/>
      <c r="BH301" s="295"/>
      <c r="BI301" s="295"/>
      <c r="BJ301" s="295"/>
      <c r="BK301" s="295"/>
      <c r="BL301" s="295"/>
      <c r="BM301" s="295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5"/>
      <c r="CC301" s="295"/>
      <c r="CD301" s="295"/>
      <c r="CE301" s="295"/>
      <c r="CF301" s="295"/>
      <c r="CG301" s="295"/>
      <c r="CH301" s="295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5"/>
      <c r="CX301" s="295"/>
      <c r="CY301" s="295"/>
      <c r="CZ301" s="295"/>
      <c r="DA301" s="295"/>
      <c r="DB301" s="295"/>
      <c r="DC301" s="295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5"/>
      <c r="DS301" s="295"/>
      <c r="DT301" s="292"/>
      <c r="DU301" s="295"/>
      <c r="DV301" s="295"/>
      <c r="DW301" s="295"/>
      <c r="DX301" s="295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5"/>
      <c r="EL301" s="295"/>
      <c r="EM301" s="295"/>
      <c r="EN301" s="292"/>
      <c r="EO301" s="292"/>
      <c r="EP301" s="295"/>
      <c r="EQ301" s="295"/>
      <c r="ER301" s="295"/>
      <c r="ES301" s="292"/>
      <c r="ET301" s="292"/>
      <c r="EU301" s="292"/>
      <c r="EV301" s="292"/>
      <c r="EW301" s="292"/>
      <c r="EX301" s="292"/>
      <c r="EY301" s="292"/>
      <c r="EZ301" s="292"/>
      <c r="FA301" s="292"/>
      <c r="FB301" s="292"/>
      <c r="FC301" s="292"/>
      <c r="FD301" s="292"/>
      <c r="FE301" s="292"/>
      <c r="FF301" s="292"/>
      <c r="FG301" s="292"/>
      <c r="FH301" s="295"/>
      <c r="FI301" s="295"/>
      <c r="FJ301" s="295"/>
      <c r="FK301" s="292"/>
      <c r="FL301" s="292"/>
      <c r="FM301" s="292"/>
      <c r="FN301" s="292"/>
      <c r="FO301" s="292"/>
    </row>
    <row r="302" spans="1:171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5"/>
      <c r="AK302" s="295"/>
      <c r="AL302" s="292"/>
      <c r="AM302" s="295"/>
      <c r="AN302" s="295"/>
      <c r="AO302" s="292"/>
      <c r="AP302" s="295"/>
      <c r="AQ302" s="292"/>
      <c r="AR302" s="295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5"/>
      <c r="BF302" s="295"/>
      <c r="BG302" s="295"/>
      <c r="BH302" s="295"/>
      <c r="BI302" s="295"/>
      <c r="BJ302" s="295"/>
      <c r="BK302" s="295"/>
      <c r="BL302" s="295"/>
      <c r="BM302" s="295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5"/>
      <c r="CC302" s="295"/>
      <c r="CD302" s="295"/>
      <c r="CE302" s="295"/>
      <c r="CF302" s="295"/>
      <c r="CG302" s="295"/>
      <c r="CH302" s="295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5"/>
      <c r="CX302" s="295"/>
      <c r="CY302" s="295"/>
      <c r="CZ302" s="295"/>
      <c r="DA302" s="295"/>
      <c r="DB302" s="295"/>
      <c r="DC302" s="295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5"/>
      <c r="DS302" s="295"/>
      <c r="DT302" s="292"/>
      <c r="DU302" s="295"/>
      <c r="DV302" s="295"/>
      <c r="DW302" s="295"/>
      <c r="DX302" s="295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5"/>
      <c r="EL302" s="295"/>
      <c r="EM302" s="295"/>
      <c r="EN302" s="292"/>
      <c r="EO302" s="292"/>
      <c r="EP302" s="295"/>
      <c r="EQ302" s="295"/>
      <c r="ER302" s="295"/>
      <c r="ES302" s="292"/>
      <c r="ET302" s="292"/>
      <c r="EU302" s="292"/>
      <c r="EV302" s="292"/>
      <c r="EW302" s="292"/>
      <c r="EX302" s="292"/>
      <c r="EY302" s="292"/>
      <c r="EZ302" s="292"/>
      <c r="FA302" s="292"/>
      <c r="FB302" s="292"/>
      <c r="FC302" s="292"/>
      <c r="FD302" s="292"/>
      <c r="FE302" s="292"/>
      <c r="FF302" s="292"/>
      <c r="FG302" s="292"/>
      <c r="FH302" s="295"/>
      <c r="FI302" s="295"/>
      <c r="FJ302" s="295"/>
      <c r="FK302" s="292"/>
      <c r="FL302" s="292"/>
      <c r="FM302" s="292"/>
      <c r="FN302" s="292"/>
      <c r="FO302" s="292"/>
    </row>
    <row r="303" spans="1:171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5"/>
      <c r="AK303" s="295"/>
      <c r="AL303" s="292"/>
      <c r="AM303" s="295"/>
      <c r="AN303" s="295"/>
      <c r="AO303" s="292"/>
      <c r="AP303" s="295"/>
      <c r="AQ303" s="292"/>
      <c r="AR303" s="295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5"/>
      <c r="BF303" s="295"/>
      <c r="BG303" s="295"/>
      <c r="BH303" s="295"/>
      <c r="BI303" s="295"/>
      <c r="BJ303" s="295"/>
      <c r="BK303" s="295"/>
      <c r="BL303" s="295"/>
      <c r="BM303" s="295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5"/>
      <c r="CC303" s="295"/>
      <c r="CD303" s="295"/>
      <c r="CE303" s="295"/>
      <c r="CF303" s="295"/>
      <c r="CG303" s="295"/>
      <c r="CH303" s="295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5"/>
      <c r="CX303" s="295"/>
      <c r="CY303" s="295"/>
      <c r="CZ303" s="295"/>
      <c r="DA303" s="295"/>
      <c r="DB303" s="295"/>
      <c r="DC303" s="295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5"/>
      <c r="DS303" s="295"/>
      <c r="DT303" s="292"/>
      <c r="DU303" s="295"/>
      <c r="DV303" s="295"/>
      <c r="DW303" s="295"/>
      <c r="DX303" s="295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5"/>
      <c r="EL303" s="295"/>
      <c r="EM303" s="295"/>
      <c r="EN303" s="292"/>
      <c r="EO303" s="292"/>
      <c r="EP303" s="295"/>
      <c r="EQ303" s="295"/>
      <c r="ER303" s="295"/>
      <c r="ES303" s="292"/>
      <c r="ET303" s="292"/>
      <c r="EU303" s="292"/>
      <c r="EV303" s="292"/>
      <c r="EW303" s="292"/>
      <c r="EX303" s="292"/>
      <c r="EY303" s="292"/>
      <c r="EZ303" s="292"/>
      <c r="FA303" s="292"/>
      <c r="FB303" s="292"/>
      <c r="FC303" s="292"/>
      <c r="FD303" s="292"/>
      <c r="FE303" s="292"/>
      <c r="FF303" s="292"/>
      <c r="FG303" s="292"/>
      <c r="FH303" s="295"/>
      <c r="FI303" s="295"/>
      <c r="FJ303" s="295"/>
      <c r="FK303" s="292"/>
      <c r="FL303" s="292"/>
      <c r="FM303" s="292"/>
      <c r="FN303" s="292"/>
      <c r="FO303" s="292"/>
    </row>
    <row r="304" spans="1:171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5"/>
      <c r="AK304" s="295"/>
      <c r="AL304" s="292"/>
      <c r="AM304" s="295"/>
      <c r="AN304" s="295"/>
      <c r="AO304" s="292"/>
      <c r="AP304" s="295"/>
      <c r="AQ304" s="292"/>
      <c r="AR304" s="295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5"/>
      <c r="BF304" s="295"/>
      <c r="BG304" s="295"/>
      <c r="BH304" s="295"/>
      <c r="BI304" s="295"/>
      <c r="BJ304" s="295"/>
      <c r="BK304" s="295"/>
      <c r="BL304" s="295"/>
      <c r="BM304" s="295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5"/>
      <c r="CC304" s="295"/>
      <c r="CD304" s="295"/>
      <c r="CE304" s="295"/>
      <c r="CF304" s="295"/>
      <c r="CG304" s="295"/>
      <c r="CH304" s="295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5"/>
      <c r="CX304" s="295"/>
      <c r="CY304" s="295"/>
      <c r="CZ304" s="295"/>
      <c r="DA304" s="295"/>
      <c r="DB304" s="295"/>
      <c r="DC304" s="295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5"/>
      <c r="DS304" s="295"/>
      <c r="DT304" s="292"/>
      <c r="DU304" s="295"/>
      <c r="DV304" s="295"/>
      <c r="DW304" s="295"/>
      <c r="DX304" s="295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5"/>
      <c r="EL304" s="295"/>
      <c r="EM304" s="295"/>
      <c r="EN304" s="292"/>
      <c r="EO304" s="292"/>
      <c r="EP304" s="295"/>
      <c r="EQ304" s="295"/>
      <c r="ER304" s="295"/>
      <c r="ES304" s="292"/>
      <c r="ET304" s="292"/>
      <c r="EU304" s="292"/>
      <c r="EV304" s="292"/>
      <c r="EW304" s="292"/>
      <c r="EX304" s="292"/>
      <c r="EY304" s="292"/>
      <c r="EZ304" s="292"/>
      <c r="FA304" s="292"/>
      <c r="FB304" s="292"/>
      <c r="FC304" s="292"/>
      <c r="FD304" s="292"/>
      <c r="FE304" s="292"/>
      <c r="FF304" s="292"/>
      <c r="FG304" s="292"/>
      <c r="FH304" s="295"/>
      <c r="FI304" s="295"/>
      <c r="FJ304" s="295"/>
      <c r="FK304" s="292"/>
      <c r="FL304" s="292"/>
      <c r="FM304" s="292"/>
      <c r="FN304" s="292"/>
      <c r="FO304" s="292"/>
    </row>
    <row r="305" spans="1:171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5"/>
      <c r="AK305" s="295"/>
      <c r="AL305" s="292"/>
      <c r="AM305" s="295"/>
      <c r="AN305" s="295"/>
      <c r="AO305" s="292"/>
      <c r="AP305" s="295"/>
      <c r="AQ305" s="292"/>
      <c r="AR305" s="295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5"/>
      <c r="BF305" s="295"/>
      <c r="BG305" s="295"/>
      <c r="BH305" s="295"/>
      <c r="BI305" s="295"/>
      <c r="BJ305" s="295"/>
      <c r="BK305" s="295"/>
      <c r="BL305" s="295"/>
      <c r="BM305" s="295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5"/>
      <c r="CC305" s="295"/>
      <c r="CD305" s="295"/>
      <c r="CE305" s="295"/>
      <c r="CF305" s="295"/>
      <c r="CG305" s="295"/>
      <c r="CH305" s="295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5"/>
      <c r="CX305" s="295"/>
      <c r="CY305" s="295"/>
      <c r="CZ305" s="295"/>
      <c r="DA305" s="295"/>
      <c r="DB305" s="295"/>
      <c r="DC305" s="295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5"/>
      <c r="DS305" s="295"/>
      <c r="DT305" s="292"/>
      <c r="DU305" s="295"/>
      <c r="DV305" s="295"/>
      <c r="DW305" s="295"/>
      <c r="DX305" s="295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5"/>
      <c r="EL305" s="295"/>
      <c r="EM305" s="295"/>
      <c r="EN305" s="292"/>
      <c r="EO305" s="292"/>
      <c r="EP305" s="295"/>
      <c r="EQ305" s="295"/>
      <c r="ER305" s="295"/>
      <c r="ES305" s="292"/>
      <c r="ET305" s="292"/>
      <c r="EU305" s="292"/>
      <c r="EV305" s="292"/>
      <c r="EW305" s="292"/>
      <c r="EX305" s="292"/>
      <c r="EY305" s="292"/>
      <c r="EZ305" s="292"/>
      <c r="FA305" s="292"/>
      <c r="FB305" s="292"/>
      <c r="FC305" s="292"/>
      <c r="FD305" s="292"/>
      <c r="FE305" s="292"/>
      <c r="FF305" s="292"/>
      <c r="FG305" s="292"/>
      <c r="FH305" s="295"/>
      <c r="FI305" s="295"/>
      <c r="FJ305" s="295"/>
      <c r="FK305" s="292"/>
      <c r="FL305" s="292"/>
      <c r="FM305" s="292"/>
      <c r="FN305" s="292"/>
      <c r="FO305" s="292"/>
    </row>
    <row r="306" spans="1:171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5"/>
      <c r="AK306" s="295"/>
      <c r="AL306" s="292"/>
      <c r="AM306" s="295"/>
      <c r="AN306" s="295"/>
      <c r="AO306" s="292"/>
      <c r="AP306" s="295"/>
      <c r="AQ306" s="292"/>
      <c r="AR306" s="295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5"/>
      <c r="BF306" s="295"/>
      <c r="BG306" s="295"/>
      <c r="BH306" s="295"/>
      <c r="BI306" s="295"/>
      <c r="BJ306" s="295"/>
      <c r="BK306" s="295"/>
      <c r="BL306" s="295"/>
      <c r="BM306" s="295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5"/>
      <c r="CC306" s="295"/>
      <c r="CD306" s="295"/>
      <c r="CE306" s="295"/>
      <c r="CF306" s="295"/>
      <c r="CG306" s="295"/>
      <c r="CH306" s="295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5"/>
      <c r="CX306" s="295"/>
      <c r="CY306" s="295"/>
      <c r="CZ306" s="295"/>
      <c r="DA306" s="295"/>
      <c r="DB306" s="295"/>
      <c r="DC306" s="295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5"/>
      <c r="DS306" s="295"/>
      <c r="DT306" s="292"/>
      <c r="DU306" s="295"/>
      <c r="DV306" s="295"/>
      <c r="DW306" s="295"/>
      <c r="DX306" s="295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5"/>
      <c r="EL306" s="295"/>
      <c r="EM306" s="295"/>
      <c r="EN306" s="292"/>
      <c r="EO306" s="292"/>
      <c r="EP306" s="295"/>
      <c r="EQ306" s="295"/>
      <c r="ER306" s="295"/>
      <c r="ES306" s="292"/>
      <c r="ET306" s="292"/>
      <c r="EU306" s="292"/>
      <c r="EV306" s="292"/>
      <c r="EW306" s="292"/>
      <c r="EX306" s="292"/>
      <c r="EY306" s="292"/>
      <c r="EZ306" s="292"/>
      <c r="FA306" s="292"/>
      <c r="FB306" s="292"/>
      <c r="FC306" s="292"/>
      <c r="FD306" s="292"/>
      <c r="FE306" s="292"/>
      <c r="FF306" s="292"/>
      <c r="FG306" s="292"/>
      <c r="FH306" s="295"/>
      <c r="FI306" s="295"/>
      <c r="FJ306" s="295"/>
      <c r="FK306" s="292"/>
      <c r="FL306" s="292"/>
      <c r="FM306" s="292"/>
      <c r="FN306" s="292"/>
      <c r="FO306" s="292"/>
    </row>
    <row r="307" spans="1:171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5"/>
      <c r="AK307" s="295"/>
      <c r="AL307" s="292"/>
      <c r="AM307" s="295"/>
      <c r="AN307" s="295"/>
      <c r="AO307" s="292"/>
      <c r="AP307" s="295"/>
      <c r="AQ307" s="292"/>
      <c r="AR307" s="295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5"/>
      <c r="BF307" s="295"/>
      <c r="BG307" s="295"/>
      <c r="BH307" s="295"/>
      <c r="BI307" s="295"/>
      <c r="BJ307" s="295"/>
      <c r="BK307" s="295"/>
      <c r="BL307" s="295"/>
      <c r="BM307" s="295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5"/>
      <c r="CC307" s="295"/>
      <c r="CD307" s="295"/>
      <c r="CE307" s="295"/>
      <c r="CF307" s="295"/>
      <c r="CG307" s="295"/>
      <c r="CH307" s="295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5"/>
      <c r="CX307" s="295"/>
      <c r="CY307" s="295"/>
      <c r="CZ307" s="295"/>
      <c r="DA307" s="295"/>
      <c r="DB307" s="295"/>
      <c r="DC307" s="295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5"/>
      <c r="DS307" s="295"/>
      <c r="DT307" s="292"/>
      <c r="DU307" s="295"/>
      <c r="DV307" s="295"/>
      <c r="DW307" s="295"/>
      <c r="DX307" s="295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5"/>
      <c r="EL307" s="295"/>
      <c r="EM307" s="295"/>
      <c r="EN307" s="292"/>
      <c r="EO307" s="292"/>
      <c r="EP307" s="295"/>
      <c r="EQ307" s="295"/>
      <c r="ER307" s="295"/>
      <c r="ES307" s="292"/>
      <c r="ET307" s="292"/>
      <c r="EU307" s="292"/>
      <c r="EV307" s="292"/>
      <c r="EW307" s="292"/>
      <c r="EX307" s="292"/>
      <c r="EY307" s="292"/>
      <c r="EZ307" s="292"/>
      <c r="FA307" s="292"/>
      <c r="FB307" s="292"/>
      <c r="FC307" s="292"/>
      <c r="FD307" s="292"/>
      <c r="FE307" s="292"/>
      <c r="FF307" s="292"/>
      <c r="FG307" s="292"/>
      <c r="FH307" s="295"/>
      <c r="FI307" s="295"/>
      <c r="FJ307" s="295"/>
      <c r="FK307" s="292"/>
      <c r="FL307" s="292"/>
      <c r="FM307" s="292"/>
      <c r="FN307" s="292"/>
      <c r="FO307" s="292"/>
    </row>
    <row r="308" spans="1:171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5"/>
      <c r="AK308" s="295"/>
      <c r="AL308" s="292"/>
      <c r="AM308" s="295"/>
      <c r="AN308" s="295"/>
      <c r="AO308" s="292"/>
      <c r="AP308" s="295"/>
      <c r="AQ308" s="292"/>
      <c r="AR308" s="295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5"/>
      <c r="BF308" s="295"/>
      <c r="BG308" s="295"/>
      <c r="BH308" s="295"/>
      <c r="BI308" s="295"/>
      <c r="BJ308" s="295"/>
      <c r="BK308" s="295"/>
      <c r="BL308" s="295"/>
      <c r="BM308" s="295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5"/>
      <c r="CC308" s="295"/>
      <c r="CD308" s="295"/>
      <c r="CE308" s="295"/>
      <c r="CF308" s="295"/>
      <c r="CG308" s="295"/>
      <c r="CH308" s="295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5"/>
      <c r="CX308" s="295"/>
      <c r="CY308" s="295"/>
      <c r="CZ308" s="295"/>
      <c r="DA308" s="295"/>
      <c r="DB308" s="295"/>
      <c r="DC308" s="295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5"/>
      <c r="DS308" s="295"/>
      <c r="DT308" s="292"/>
      <c r="DU308" s="295"/>
      <c r="DV308" s="295"/>
      <c r="DW308" s="295"/>
      <c r="DX308" s="295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5"/>
      <c r="EL308" s="295"/>
      <c r="EM308" s="295"/>
      <c r="EN308" s="292"/>
      <c r="EO308" s="292"/>
      <c r="EP308" s="295"/>
      <c r="EQ308" s="295"/>
      <c r="ER308" s="295"/>
      <c r="ES308" s="292"/>
      <c r="ET308" s="292"/>
      <c r="EU308" s="292"/>
      <c r="EV308" s="292"/>
      <c r="EW308" s="292"/>
      <c r="EX308" s="292"/>
      <c r="EY308" s="292"/>
      <c r="EZ308" s="292"/>
      <c r="FA308" s="292"/>
      <c r="FB308" s="292"/>
      <c r="FC308" s="292"/>
      <c r="FD308" s="292"/>
      <c r="FE308" s="292"/>
      <c r="FF308" s="292"/>
      <c r="FG308" s="292"/>
      <c r="FH308" s="295"/>
      <c r="FI308" s="295"/>
      <c r="FJ308" s="295"/>
      <c r="FK308" s="292"/>
      <c r="FL308" s="292"/>
      <c r="FM308" s="292"/>
      <c r="FN308" s="292"/>
      <c r="FO308" s="292"/>
    </row>
    <row r="309" spans="1:171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5"/>
      <c r="AK309" s="295"/>
      <c r="AL309" s="292"/>
      <c r="AM309" s="295"/>
      <c r="AN309" s="295"/>
      <c r="AO309" s="292"/>
      <c r="AP309" s="295"/>
      <c r="AQ309" s="292"/>
      <c r="AR309" s="295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5"/>
      <c r="BF309" s="295"/>
      <c r="BG309" s="295"/>
      <c r="BH309" s="295"/>
      <c r="BI309" s="295"/>
      <c r="BJ309" s="295"/>
      <c r="BK309" s="295"/>
      <c r="BL309" s="295"/>
      <c r="BM309" s="295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5"/>
      <c r="CC309" s="295"/>
      <c r="CD309" s="295"/>
      <c r="CE309" s="295"/>
      <c r="CF309" s="295"/>
      <c r="CG309" s="295"/>
      <c r="CH309" s="295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5"/>
      <c r="CX309" s="295"/>
      <c r="CY309" s="295"/>
      <c r="CZ309" s="295"/>
      <c r="DA309" s="295"/>
      <c r="DB309" s="295"/>
      <c r="DC309" s="295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5"/>
      <c r="DS309" s="295"/>
      <c r="DT309" s="292"/>
      <c r="DU309" s="295"/>
      <c r="DV309" s="295"/>
      <c r="DW309" s="295"/>
      <c r="DX309" s="295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5"/>
      <c r="EL309" s="295"/>
      <c r="EM309" s="295"/>
      <c r="EN309" s="292"/>
      <c r="EO309" s="292"/>
      <c r="EP309" s="295"/>
      <c r="EQ309" s="295"/>
      <c r="ER309" s="295"/>
      <c r="ES309" s="292"/>
      <c r="ET309" s="292"/>
      <c r="EU309" s="292"/>
      <c r="EV309" s="292"/>
      <c r="EW309" s="292"/>
      <c r="EX309" s="292"/>
      <c r="EY309" s="292"/>
      <c r="EZ309" s="292"/>
      <c r="FA309" s="292"/>
      <c r="FB309" s="292"/>
      <c r="FC309" s="292"/>
      <c r="FD309" s="292"/>
      <c r="FE309" s="292"/>
      <c r="FF309" s="292"/>
      <c r="FG309" s="292"/>
      <c r="FH309" s="295"/>
      <c r="FI309" s="295"/>
      <c r="FJ309" s="295"/>
      <c r="FK309" s="292"/>
      <c r="FL309" s="292"/>
      <c r="FM309" s="292"/>
      <c r="FN309" s="292"/>
      <c r="FO309" s="292"/>
    </row>
    <row r="310" spans="1:171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5"/>
      <c r="AK310" s="295"/>
      <c r="AL310" s="292"/>
      <c r="AM310" s="295"/>
      <c r="AN310" s="295"/>
      <c r="AO310" s="292"/>
      <c r="AP310" s="295"/>
      <c r="AQ310" s="292"/>
      <c r="AR310" s="295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5"/>
      <c r="BF310" s="295"/>
      <c r="BG310" s="295"/>
      <c r="BH310" s="295"/>
      <c r="BI310" s="295"/>
      <c r="BJ310" s="295"/>
      <c r="BK310" s="295"/>
      <c r="BL310" s="295"/>
      <c r="BM310" s="295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5"/>
      <c r="CC310" s="295"/>
      <c r="CD310" s="295"/>
      <c r="CE310" s="295"/>
      <c r="CF310" s="295"/>
      <c r="CG310" s="295"/>
      <c r="CH310" s="295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5"/>
      <c r="CX310" s="295"/>
      <c r="CY310" s="295"/>
      <c r="CZ310" s="295"/>
      <c r="DA310" s="295"/>
      <c r="DB310" s="295"/>
      <c r="DC310" s="295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5"/>
      <c r="DS310" s="295"/>
      <c r="DT310" s="292"/>
      <c r="DU310" s="295"/>
      <c r="DV310" s="295"/>
      <c r="DW310" s="295"/>
      <c r="DX310" s="295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5"/>
      <c r="EL310" s="295"/>
      <c r="EM310" s="295"/>
      <c r="EN310" s="292"/>
      <c r="EO310" s="292"/>
      <c r="EP310" s="295"/>
      <c r="EQ310" s="295"/>
      <c r="ER310" s="295"/>
      <c r="ES310" s="292"/>
      <c r="ET310" s="292"/>
      <c r="EU310" s="292"/>
      <c r="EV310" s="292"/>
      <c r="EW310" s="292"/>
      <c r="EX310" s="292"/>
      <c r="EY310" s="292"/>
      <c r="EZ310" s="292"/>
      <c r="FA310" s="292"/>
      <c r="FB310" s="292"/>
      <c r="FC310" s="292"/>
      <c r="FD310" s="292"/>
      <c r="FE310" s="292"/>
      <c r="FF310" s="292"/>
      <c r="FG310" s="292"/>
      <c r="FH310" s="295"/>
      <c r="FI310" s="295"/>
      <c r="FJ310" s="295"/>
      <c r="FK310" s="292"/>
      <c r="FL310" s="292"/>
      <c r="FM310" s="292"/>
      <c r="FN310" s="292"/>
      <c r="FO310" s="292"/>
    </row>
    <row r="311" spans="1:171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5"/>
      <c r="AK311" s="295"/>
      <c r="AL311" s="292"/>
      <c r="AM311" s="295"/>
      <c r="AN311" s="295"/>
      <c r="AO311" s="292"/>
      <c r="AP311" s="295"/>
      <c r="AQ311" s="292"/>
      <c r="AR311" s="295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5"/>
      <c r="BF311" s="295"/>
      <c r="BG311" s="295"/>
      <c r="BH311" s="295"/>
      <c r="BI311" s="295"/>
      <c r="BJ311" s="295"/>
      <c r="BK311" s="295"/>
      <c r="BL311" s="295"/>
      <c r="BM311" s="295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5"/>
      <c r="CC311" s="295"/>
      <c r="CD311" s="295"/>
      <c r="CE311" s="295"/>
      <c r="CF311" s="295"/>
      <c r="CG311" s="295"/>
      <c r="CH311" s="295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5"/>
      <c r="CX311" s="295"/>
      <c r="CY311" s="295"/>
      <c r="CZ311" s="295"/>
      <c r="DA311" s="295"/>
      <c r="DB311" s="295"/>
      <c r="DC311" s="295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5"/>
      <c r="DS311" s="295"/>
      <c r="DT311" s="292"/>
      <c r="DU311" s="295"/>
      <c r="DV311" s="295"/>
      <c r="DW311" s="295"/>
      <c r="DX311" s="295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5"/>
      <c r="EL311" s="295"/>
      <c r="EM311" s="295"/>
      <c r="EN311" s="292"/>
      <c r="EO311" s="292"/>
      <c r="EP311" s="295"/>
      <c r="EQ311" s="295"/>
      <c r="ER311" s="295"/>
      <c r="ES311" s="292"/>
      <c r="ET311" s="292"/>
      <c r="EU311" s="292"/>
      <c r="EV311" s="292"/>
      <c r="EW311" s="292"/>
      <c r="EX311" s="292"/>
      <c r="EY311" s="292"/>
      <c r="EZ311" s="292"/>
      <c r="FA311" s="292"/>
      <c r="FB311" s="292"/>
      <c r="FC311" s="292"/>
      <c r="FD311" s="292"/>
      <c r="FE311" s="292"/>
      <c r="FF311" s="292"/>
      <c r="FG311" s="292"/>
      <c r="FH311" s="295"/>
      <c r="FI311" s="295"/>
      <c r="FJ311" s="295"/>
      <c r="FK311" s="292"/>
      <c r="FL311" s="292"/>
      <c r="FM311" s="292"/>
      <c r="FN311" s="292"/>
      <c r="FO311" s="292"/>
    </row>
    <row r="312" spans="1:171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5"/>
      <c r="AK312" s="295"/>
      <c r="AL312" s="292"/>
      <c r="AM312" s="295"/>
      <c r="AN312" s="295"/>
      <c r="AO312" s="292"/>
      <c r="AP312" s="295"/>
      <c r="AQ312" s="292"/>
      <c r="AR312" s="295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5"/>
      <c r="BF312" s="295"/>
      <c r="BG312" s="295"/>
      <c r="BH312" s="295"/>
      <c r="BI312" s="295"/>
      <c r="BJ312" s="295"/>
      <c r="BK312" s="295"/>
      <c r="BL312" s="295"/>
      <c r="BM312" s="295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5"/>
      <c r="CC312" s="295"/>
      <c r="CD312" s="295"/>
      <c r="CE312" s="295"/>
      <c r="CF312" s="295"/>
      <c r="CG312" s="295"/>
      <c r="CH312" s="295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5"/>
      <c r="CX312" s="295"/>
      <c r="CY312" s="295"/>
      <c r="CZ312" s="295"/>
      <c r="DA312" s="295"/>
      <c r="DB312" s="295"/>
      <c r="DC312" s="295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5"/>
      <c r="DS312" s="295"/>
      <c r="DT312" s="292"/>
      <c r="DU312" s="295"/>
      <c r="DV312" s="295"/>
      <c r="DW312" s="295"/>
      <c r="DX312" s="295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5"/>
      <c r="EL312" s="295"/>
      <c r="EM312" s="295"/>
      <c r="EN312" s="292"/>
      <c r="EO312" s="292"/>
      <c r="EP312" s="295"/>
      <c r="EQ312" s="295"/>
      <c r="ER312" s="295"/>
      <c r="ES312" s="292"/>
      <c r="ET312" s="292"/>
      <c r="EU312" s="292"/>
      <c r="EV312" s="292"/>
      <c r="EW312" s="292"/>
      <c r="EX312" s="292"/>
      <c r="EY312" s="292"/>
      <c r="EZ312" s="292"/>
      <c r="FA312" s="292"/>
      <c r="FB312" s="292"/>
      <c r="FC312" s="292"/>
      <c r="FD312" s="292"/>
      <c r="FE312" s="292"/>
      <c r="FF312" s="292"/>
      <c r="FG312" s="292"/>
      <c r="FH312" s="295"/>
      <c r="FI312" s="295"/>
      <c r="FJ312" s="295"/>
      <c r="FK312" s="292"/>
      <c r="FL312" s="292"/>
      <c r="FM312" s="292"/>
      <c r="FN312" s="292"/>
      <c r="FO312" s="292"/>
    </row>
    <row r="313" spans="1:171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5"/>
      <c r="AK313" s="295"/>
      <c r="AL313" s="292"/>
      <c r="AM313" s="295"/>
      <c r="AN313" s="295"/>
      <c r="AO313" s="292"/>
      <c r="AP313" s="295"/>
      <c r="AQ313" s="292"/>
      <c r="AR313" s="295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5"/>
      <c r="BF313" s="295"/>
      <c r="BG313" s="295"/>
      <c r="BH313" s="295"/>
      <c r="BI313" s="295"/>
      <c r="BJ313" s="295"/>
      <c r="BK313" s="295"/>
      <c r="BL313" s="295"/>
      <c r="BM313" s="295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5"/>
      <c r="CC313" s="295"/>
      <c r="CD313" s="295"/>
      <c r="CE313" s="295"/>
      <c r="CF313" s="295"/>
      <c r="CG313" s="295"/>
      <c r="CH313" s="295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5"/>
      <c r="CX313" s="295"/>
      <c r="CY313" s="295"/>
      <c r="CZ313" s="295"/>
      <c r="DA313" s="295"/>
      <c r="DB313" s="295"/>
      <c r="DC313" s="295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5"/>
      <c r="DS313" s="295"/>
      <c r="DT313" s="292"/>
      <c r="DU313" s="295"/>
      <c r="DV313" s="295"/>
      <c r="DW313" s="295"/>
      <c r="DX313" s="295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5"/>
      <c r="EL313" s="295"/>
      <c r="EM313" s="295"/>
      <c r="EN313" s="292"/>
      <c r="EO313" s="292"/>
      <c r="EP313" s="295"/>
      <c r="EQ313" s="295"/>
      <c r="ER313" s="295"/>
      <c r="ES313" s="292"/>
      <c r="ET313" s="292"/>
      <c r="EU313" s="292"/>
      <c r="EV313" s="292"/>
      <c r="EW313" s="292"/>
      <c r="EX313" s="292"/>
      <c r="EY313" s="292"/>
      <c r="EZ313" s="292"/>
      <c r="FA313" s="292"/>
      <c r="FB313" s="292"/>
      <c r="FC313" s="292"/>
      <c r="FD313" s="292"/>
      <c r="FE313" s="292"/>
      <c r="FF313" s="292"/>
      <c r="FG313" s="292"/>
      <c r="FH313" s="295"/>
      <c r="FI313" s="295"/>
      <c r="FJ313" s="295"/>
      <c r="FK313" s="292"/>
      <c r="FL313" s="292"/>
      <c r="FM313" s="292"/>
      <c r="FN313" s="292"/>
      <c r="FO313" s="292"/>
    </row>
    <row r="314" spans="1:171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5"/>
      <c r="AK314" s="295"/>
      <c r="AL314" s="292"/>
      <c r="AM314" s="295"/>
      <c r="AN314" s="295"/>
      <c r="AO314" s="292"/>
      <c r="AP314" s="295"/>
      <c r="AQ314" s="292"/>
      <c r="AR314" s="295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5"/>
      <c r="BF314" s="295"/>
      <c r="BG314" s="295"/>
      <c r="BH314" s="295"/>
      <c r="BI314" s="295"/>
      <c r="BJ314" s="295"/>
      <c r="BK314" s="295"/>
      <c r="BL314" s="295"/>
      <c r="BM314" s="295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5"/>
      <c r="CC314" s="295"/>
      <c r="CD314" s="295"/>
      <c r="CE314" s="295"/>
      <c r="CF314" s="295"/>
      <c r="CG314" s="295"/>
      <c r="CH314" s="295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5"/>
      <c r="CX314" s="295"/>
      <c r="CY314" s="295"/>
      <c r="CZ314" s="295"/>
      <c r="DA314" s="295"/>
      <c r="DB314" s="295"/>
      <c r="DC314" s="295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5"/>
      <c r="DS314" s="295"/>
      <c r="DT314" s="292"/>
      <c r="DU314" s="295"/>
      <c r="DV314" s="295"/>
      <c r="DW314" s="295"/>
      <c r="DX314" s="295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5"/>
      <c r="EL314" s="295"/>
      <c r="EM314" s="295"/>
      <c r="EN314" s="292"/>
      <c r="EO314" s="292"/>
      <c r="EP314" s="295"/>
      <c r="EQ314" s="295"/>
      <c r="ER314" s="295"/>
      <c r="ES314" s="292"/>
      <c r="ET314" s="292"/>
      <c r="EU314" s="292"/>
      <c r="EV314" s="292"/>
      <c r="EW314" s="292"/>
      <c r="EX314" s="292"/>
      <c r="EY314" s="292"/>
      <c r="EZ314" s="292"/>
      <c r="FA314" s="292"/>
      <c r="FB314" s="292"/>
      <c r="FC314" s="292"/>
      <c r="FD314" s="292"/>
      <c r="FE314" s="292"/>
      <c r="FF314" s="292"/>
      <c r="FG314" s="292"/>
      <c r="FH314" s="295"/>
      <c r="FI314" s="295"/>
      <c r="FJ314" s="295"/>
      <c r="FK314" s="292"/>
      <c r="FL314" s="292"/>
      <c r="FM314" s="292"/>
      <c r="FN314" s="292"/>
      <c r="FO314" s="292"/>
    </row>
    <row r="315" spans="1:171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5"/>
      <c r="AK315" s="295"/>
      <c r="AL315" s="292"/>
      <c r="AM315" s="295"/>
      <c r="AN315" s="295"/>
      <c r="AO315" s="292"/>
      <c r="AP315" s="295"/>
      <c r="AQ315" s="292"/>
      <c r="AR315" s="295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5"/>
      <c r="BF315" s="295"/>
      <c r="BG315" s="295"/>
      <c r="BH315" s="295"/>
      <c r="BI315" s="295"/>
      <c r="BJ315" s="295"/>
      <c r="BK315" s="295"/>
      <c r="BL315" s="295"/>
      <c r="BM315" s="295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5"/>
      <c r="CC315" s="295"/>
      <c r="CD315" s="295"/>
      <c r="CE315" s="295"/>
      <c r="CF315" s="295"/>
      <c r="CG315" s="295"/>
      <c r="CH315" s="295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5"/>
      <c r="CX315" s="295"/>
      <c r="CY315" s="295"/>
      <c r="CZ315" s="295"/>
      <c r="DA315" s="295"/>
      <c r="DB315" s="295"/>
      <c r="DC315" s="295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5"/>
      <c r="DS315" s="295"/>
      <c r="DT315" s="292"/>
      <c r="DU315" s="295"/>
      <c r="DV315" s="295"/>
      <c r="DW315" s="295"/>
      <c r="DX315" s="295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5"/>
      <c r="EL315" s="295"/>
      <c r="EM315" s="295"/>
      <c r="EN315" s="292"/>
      <c r="EO315" s="292"/>
      <c r="EP315" s="295"/>
      <c r="EQ315" s="295"/>
      <c r="ER315" s="295"/>
      <c r="ES315" s="292"/>
      <c r="ET315" s="292"/>
      <c r="EU315" s="292"/>
      <c r="EV315" s="292"/>
      <c r="EW315" s="292"/>
      <c r="EX315" s="292"/>
      <c r="EY315" s="292"/>
      <c r="EZ315" s="292"/>
      <c r="FA315" s="292"/>
      <c r="FB315" s="292"/>
      <c r="FC315" s="292"/>
      <c r="FD315" s="292"/>
      <c r="FE315" s="292"/>
      <c r="FF315" s="292"/>
      <c r="FG315" s="292"/>
      <c r="FH315" s="295"/>
      <c r="FI315" s="295"/>
      <c r="FJ315" s="295"/>
      <c r="FK315" s="292"/>
      <c r="FL315" s="292"/>
      <c r="FM315" s="292"/>
      <c r="FN315" s="292"/>
      <c r="FO315" s="292"/>
    </row>
    <row r="316" spans="1:171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5"/>
      <c r="AK316" s="295"/>
      <c r="AL316" s="292"/>
      <c r="AM316" s="295"/>
      <c r="AN316" s="295"/>
      <c r="AO316" s="292"/>
      <c r="AP316" s="295"/>
      <c r="AQ316" s="292"/>
      <c r="AR316" s="295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5"/>
      <c r="BF316" s="295"/>
      <c r="BG316" s="295"/>
      <c r="BH316" s="295"/>
      <c r="BI316" s="295"/>
      <c r="BJ316" s="295"/>
      <c r="BK316" s="295"/>
      <c r="BL316" s="295"/>
      <c r="BM316" s="295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5"/>
      <c r="CC316" s="295"/>
      <c r="CD316" s="295"/>
      <c r="CE316" s="295"/>
      <c r="CF316" s="295"/>
      <c r="CG316" s="295"/>
      <c r="CH316" s="295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5"/>
      <c r="CX316" s="295"/>
      <c r="CY316" s="295"/>
      <c r="CZ316" s="295"/>
      <c r="DA316" s="295"/>
      <c r="DB316" s="295"/>
      <c r="DC316" s="295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5"/>
      <c r="DS316" s="295"/>
      <c r="DT316" s="292"/>
      <c r="DU316" s="295"/>
      <c r="DV316" s="295"/>
      <c r="DW316" s="295"/>
      <c r="DX316" s="295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5"/>
      <c r="EL316" s="295"/>
      <c r="EM316" s="295"/>
      <c r="EN316" s="292"/>
      <c r="EO316" s="292"/>
      <c r="EP316" s="295"/>
      <c r="EQ316" s="295"/>
      <c r="ER316" s="295"/>
      <c r="ES316" s="292"/>
      <c r="ET316" s="292"/>
      <c r="EU316" s="292"/>
      <c r="EV316" s="292"/>
      <c r="EW316" s="292"/>
      <c r="EX316" s="292"/>
      <c r="EY316" s="292"/>
      <c r="EZ316" s="292"/>
      <c r="FA316" s="292"/>
      <c r="FB316" s="292"/>
      <c r="FC316" s="292"/>
      <c r="FD316" s="292"/>
      <c r="FE316" s="292"/>
      <c r="FF316" s="292"/>
      <c r="FG316" s="292"/>
      <c r="FH316" s="295"/>
      <c r="FI316" s="295"/>
      <c r="FJ316" s="295"/>
      <c r="FK316" s="292"/>
      <c r="FL316" s="292"/>
      <c r="FM316" s="292"/>
      <c r="FN316" s="292"/>
      <c r="FO316" s="292"/>
    </row>
    <row r="317" spans="1:171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5"/>
      <c r="AK317" s="295"/>
      <c r="AL317" s="292"/>
      <c r="AM317" s="295"/>
      <c r="AN317" s="295"/>
      <c r="AO317" s="292"/>
      <c r="AP317" s="295"/>
      <c r="AQ317" s="292"/>
      <c r="AR317" s="295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5"/>
      <c r="BF317" s="295"/>
      <c r="BG317" s="295"/>
      <c r="BH317" s="295"/>
      <c r="BI317" s="295"/>
      <c r="BJ317" s="295"/>
      <c r="BK317" s="295"/>
      <c r="BL317" s="295"/>
      <c r="BM317" s="295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5"/>
      <c r="CC317" s="295"/>
      <c r="CD317" s="295"/>
      <c r="CE317" s="295"/>
      <c r="CF317" s="295"/>
      <c r="CG317" s="295"/>
      <c r="CH317" s="295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5"/>
      <c r="CX317" s="295"/>
      <c r="CY317" s="295"/>
      <c r="CZ317" s="295"/>
      <c r="DA317" s="295"/>
      <c r="DB317" s="295"/>
      <c r="DC317" s="295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5"/>
      <c r="DS317" s="295"/>
      <c r="DT317" s="292"/>
      <c r="DU317" s="295"/>
      <c r="DV317" s="295"/>
      <c r="DW317" s="295"/>
      <c r="DX317" s="295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5"/>
      <c r="EL317" s="295"/>
      <c r="EM317" s="295"/>
      <c r="EN317" s="292"/>
      <c r="EO317" s="292"/>
      <c r="EP317" s="295"/>
      <c r="EQ317" s="295"/>
      <c r="ER317" s="295"/>
      <c r="ES317" s="292"/>
      <c r="ET317" s="292"/>
      <c r="EU317" s="292"/>
      <c r="EV317" s="292"/>
      <c r="EW317" s="292"/>
      <c r="EX317" s="292"/>
      <c r="EY317" s="292"/>
      <c r="EZ317" s="292"/>
      <c r="FA317" s="292"/>
      <c r="FB317" s="292"/>
      <c r="FC317" s="292"/>
      <c r="FD317" s="292"/>
      <c r="FE317" s="292"/>
      <c r="FF317" s="292"/>
      <c r="FG317" s="292"/>
      <c r="FH317" s="295"/>
      <c r="FI317" s="295"/>
      <c r="FJ317" s="295"/>
      <c r="FK317" s="292"/>
      <c r="FL317" s="292"/>
      <c r="FM317" s="292"/>
      <c r="FN317" s="292"/>
      <c r="FO317" s="292"/>
    </row>
    <row r="318" spans="1:171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5"/>
      <c r="AK318" s="295"/>
      <c r="AL318" s="292"/>
      <c r="AM318" s="295"/>
      <c r="AN318" s="295"/>
      <c r="AO318" s="292"/>
      <c r="AP318" s="295"/>
      <c r="AQ318" s="292"/>
      <c r="AR318" s="295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5"/>
      <c r="BF318" s="295"/>
      <c r="BG318" s="295"/>
      <c r="BH318" s="295"/>
      <c r="BI318" s="295"/>
      <c r="BJ318" s="295"/>
      <c r="BK318" s="295"/>
      <c r="BL318" s="295"/>
      <c r="BM318" s="295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5"/>
      <c r="CC318" s="295"/>
      <c r="CD318" s="295"/>
      <c r="CE318" s="295"/>
      <c r="CF318" s="295"/>
      <c r="CG318" s="295"/>
      <c r="CH318" s="295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5"/>
      <c r="CX318" s="295"/>
      <c r="CY318" s="295"/>
      <c r="CZ318" s="295"/>
      <c r="DA318" s="295"/>
      <c r="DB318" s="295"/>
      <c r="DC318" s="295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5"/>
      <c r="DS318" s="295"/>
      <c r="DT318" s="292"/>
      <c r="DU318" s="295"/>
      <c r="DV318" s="295"/>
      <c r="DW318" s="295"/>
      <c r="DX318" s="295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5"/>
      <c r="EL318" s="295"/>
      <c r="EM318" s="295"/>
      <c r="EN318" s="292"/>
      <c r="EO318" s="292"/>
      <c r="EP318" s="295"/>
      <c r="EQ318" s="295"/>
      <c r="ER318" s="295"/>
      <c r="ES318" s="292"/>
      <c r="ET318" s="292"/>
      <c r="EU318" s="292"/>
      <c r="EV318" s="292"/>
      <c r="EW318" s="292"/>
      <c r="EX318" s="292"/>
      <c r="EY318" s="292"/>
      <c r="EZ318" s="292"/>
      <c r="FA318" s="292"/>
      <c r="FB318" s="292"/>
      <c r="FC318" s="292"/>
      <c r="FD318" s="292"/>
      <c r="FE318" s="292"/>
      <c r="FF318" s="292"/>
      <c r="FG318" s="292"/>
      <c r="FH318" s="295"/>
      <c r="FI318" s="295"/>
      <c r="FJ318" s="295"/>
      <c r="FK318" s="292"/>
      <c r="FL318" s="292"/>
      <c r="FM318" s="292"/>
      <c r="FN318" s="292"/>
      <c r="FO318" s="292"/>
    </row>
    <row r="319" spans="1:171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5"/>
      <c r="AK319" s="295"/>
      <c r="AL319" s="292"/>
      <c r="AM319" s="295"/>
      <c r="AN319" s="295"/>
      <c r="AO319" s="292"/>
      <c r="AP319" s="295"/>
      <c r="AQ319" s="292"/>
      <c r="AR319" s="295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5"/>
      <c r="BF319" s="295"/>
      <c r="BG319" s="295"/>
      <c r="BH319" s="295"/>
      <c r="BI319" s="295"/>
      <c r="BJ319" s="295"/>
      <c r="BK319" s="295"/>
      <c r="BL319" s="295"/>
      <c r="BM319" s="295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5"/>
      <c r="CC319" s="295"/>
      <c r="CD319" s="295"/>
      <c r="CE319" s="295"/>
      <c r="CF319" s="295"/>
      <c r="CG319" s="295"/>
      <c r="CH319" s="295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5"/>
      <c r="CX319" s="295"/>
      <c r="CY319" s="295"/>
      <c r="CZ319" s="295"/>
      <c r="DA319" s="295"/>
      <c r="DB319" s="295"/>
      <c r="DC319" s="295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5"/>
      <c r="DS319" s="295"/>
      <c r="DT319" s="292"/>
      <c r="DU319" s="295"/>
      <c r="DV319" s="295"/>
      <c r="DW319" s="295"/>
      <c r="DX319" s="295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5"/>
      <c r="EL319" s="295"/>
      <c r="EM319" s="295"/>
      <c r="EN319" s="292"/>
      <c r="EO319" s="292"/>
      <c r="EP319" s="295"/>
      <c r="EQ319" s="295"/>
      <c r="ER319" s="295"/>
      <c r="ES319" s="292"/>
      <c r="ET319" s="292"/>
      <c r="EU319" s="292"/>
      <c r="EV319" s="292"/>
      <c r="EW319" s="292"/>
      <c r="EX319" s="292"/>
      <c r="EY319" s="292"/>
      <c r="EZ319" s="292"/>
      <c r="FA319" s="292"/>
      <c r="FB319" s="292"/>
      <c r="FC319" s="292"/>
      <c r="FD319" s="292"/>
      <c r="FE319" s="292"/>
      <c r="FF319" s="292"/>
      <c r="FG319" s="292"/>
      <c r="FH319" s="295"/>
      <c r="FI319" s="295"/>
      <c r="FJ319" s="295"/>
      <c r="FK319" s="292"/>
      <c r="FL319" s="292"/>
      <c r="FM319" s="292"/>
      <c r="FN319" s="292"/>
      <c r="FO319" s="292"/>
    </row>
    <row r="320" spans="1:171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5"/>
      <c r="AK320" s="295"/>
      <c r="AL320" s="292"/>
      <c r="AM320" s="295"/>
      <c r="AN320" s="295"/>
      <c r="AO320" s="292"/>
      <c r="AP320" s="295"/>
      <c r="AQ320" s="292"/>
      <c r="AR320" s="295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5"/>
      <c r="BF320" s="295"/>
      <c r="BG320" s="295"/>
      <c r="BH320" s="295"/>
      <c r="BI320" s="295"/>
      <c r="BJ320" s="295"/>
      <c r="BK320" s="295"/>
      <c r="BL320" s="295"/>
      <c r="BM320" s="295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5"/>
      <c r="CC320" s="295"/>
      <c r="CD320" s="295"/>
      <c r="CE320" s="295"/>
      <c r="CF320" s="295"/>
      <c r="CG320" s="295"/>
      <c r="CH320" s="295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5"/>
      <c r="CX320" s="295"/>
      <c r="CY320" s="295"/>
      <c r="CZ320" s="295"/>
      <c r="DA320" s="295"/>
      <c r="DB320" s="295"/>
      <c r="DC320" s="295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5"/>
      <c r="DS320" s="295"/>
      <c r="DT320" s="292"/>
      <c r="DU320" s="295"/>
      <c r="DV320" s="295"/>
      <c r="DW320" s="295"/>
      <c r="DX320" s="295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5"/>
      <c r="EL320" s="295"/>
      <c r="EM320" s="295"/>
      <c r="EN320" s="292"/>
      <c r="EO320" s="292"/>
      <c r="EP320" s="295"/>
      <c r="EQ320" s="295"/>
      <c r="ER320" s="295"/>
      <c r="ES320" s="292"/>
      <c r="ET320" s="292"/>
      <c r="EU320" s="292"/>
      <c r="EV320" s="292"/>
      <c r="EW320" s="292"/>
      <c r="EX320" s="292"/>
      <c r="EY320" s="292"/>
      <c r="EZ320" s="292"/>
      <c r="FA320" s="292"/>
      <c r="FB320" s="292"/>
      <c r="FC320" s="292"/>
      <c r="FD320" s="292"/>
      <c r="FE320" s="292"/>
      <c r="FF320" s="292"/>
      <c r="FG320" s="292"/>
      <c r="FH320" s="295"/>
      <c r="FI320" s="295"/>
      <c r="FJ320" s="295"/>
      <c r="FK320" s="292"/>
      <c r="FL320" s="292"/>
      <c r="FM320" s="292"/>
      <c r="FN320" s="292"/>
      <c r="FO320" s="292"/>
    </row>
    <row r="321" spans="1:171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5"/>
      <c r="AK321" s="295"/>
      <c r="AL321" s="292"/>
      <c r="AM321" s="295"/>
      <c r="AN321" s="295"/>
      <c r="AO321" s="292"/>
      <c r="AP321" s="295"/>
      <c r="AQ321" s="292"/>
      <c r="AR321" s="295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5"/>
      <c r="BF321" s="295"/>
      <c r="BG321" s="295"/>
      <c r="BH321" s="295"/>
      <c r="BI321" s="295"/>
      <c r="BJ321" s="295"/>
      <c r="BK321" s="295"/>
      <c r="BL321" s="295"/>
      <c r="BM321" s="295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5"/>
      <c r="CC321" s="295"/>
      <c r="CD321" s="295"/>
      <c r="CE321" s="295"/>
      <c r="CF321" s="295"/>
      <c r="CG321" s="295"/>
      <c r="CH321" s="295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5"/>
      <c r="CX321" s="295"/>
      <c r="CY321" s="295"/>
      <c r="CZ321" s="295"/>
      <c r="DA321" s="295"/>
      <c r="DB321" s="295"/>
      <c r="DC321" s="295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5"/>
      <c r="DS321" s="295"/>
      <c r="DT321" s="292"/>
      <c r="DU321" s="295"/>
      <c r="DV321" s="295"/>
      <c r="DW321" s="295"/>
      <c r="DX321" s="295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5"/>
      <c r="EL321" s="295"/>
      <c r="EM321" s="295"/>
      <c r="EN321" s="292"/>
      <c r="EO321" s="292"/>
      <c r="EP321" s="295"/>
      <c r="EQ321" s="295"/>
      <c r="ER321" s="295"/>
      <c r="ES321" s="292"/>
      <c r="ET321" s="292"/>
      <c r="EU321" s="292"/>
      <c r="EV321" s="292"/>
      <c r="EW321" s="292"/>
      <c r="EX321" s="292"/>
      <c r="EY321" s="292"/>
      <c r="EZ321" s="292"/>
      <c r="FA321" s="292"/>
      <c r="FB321" s="292"/>
      <c r="FC321" s="292"/>
      <c r="FD321" s="292"/>
      <c r="FE321" s="292"/>
      <c r="FF321" s="292"/>
      <c r="FG321" s="292"/>
      <c r="FH321" s="295"/>
      <c r="FI321" s="295"/>
      <c r="FJ321" s="295"/>
      <c r="FK321" s="292"/>
      <c r="FL321" s="292"/>
      <c r="FM321" s="292"/>
      <c r="FN321" s="292"/>
      <c r="FO321" s="292"/>
    </row>
    <row r="322" spans="1:171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5"/>
      <c r="AK322" s="295"/>
      <c r="AL322" s="292"/>
      <c r="AM322" s="295"/>
      <c r="AN322" s="295"/>
      <c r="AO322" s="292"/>
      <c r="AP322" s="295"/>
      <c r="AQ322" s="292"/>
      <c r="AR322" s="295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5"/>
      <c r="BF322" s="295"/>
      <c r="BG322" s="295"/>
      <c r="BH322" s="295"/>
      <c r="BI322" s="295"/>
      <c r="BJ322" s="295"/>
      <c r="BK322" s="295"/>
      <c r="BL322" s="295"/>
      <c r="BM322" s="295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5"/>
      <c r="CC322" s="295"/>
      <c r="CD322" s="295"/>
      <c r="CE322" s="295"/>
      <c r="CF322" s="295"/>
      <c r="CG322" s="295"/>
      <c r="CH322" s="295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5"/>
      <c r="CX322" s="295"/>
      <c r="CY322" s="295"/>
      <c r="CZ322" s="295"/>
      <c r="DA322" s="295"/>
      <c r="DB322" s="295"/>
      <c r="DC322" s="295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5"/>
      <c r="DS322" s="295"/>
      <c r="DT322" s="292"/>
      <c r="DU322" s="295"/>
      <c r="DV322" s="295"/>
      <c r="DW322" s="295"/>
      <c r="DX322" s="295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5"/>
      <c r="EL322" s="295"/>
      <c r="EM322" s="295"/>
      <c r="EN322" s="292"/>
      <c r="EO322" s="292"/>
      <c r="EP322" s="295"/>
      <c r="EQ322" s="295"/>
      <c r="ER322" s="295"/>
      <c r="ES322" s="292"/>
      <c r="ET322" s="292"/>
      <c r="EU322" s="292"/>
      <c r="EV322" s="292"/>
      <c r="EW322" s="292"/>
      <c r="EX322" s="292"/>
      <c r="EY322" s="292"/>
      <c r="EZ322" s="292"/>
      <c r="FA322" s="292"/>
      <c r="FB322" s="292"/>
      <c r="FC322" s="292"/>
      <c r="FD322" s="292"/>
      <c r="FE322" s="292"/>
      <c r="FF322" s="292"/>
      <c r="FG322" s="292"/>
      <c r="FH322" s="295"/>
      <c r="FI322" s="295"/>
      <c r="FJ322" s="295"/>
      <c r="FK322" s="292"/>
      <c r="FL322" s="292"/>
      <c r="FM322" s="292"/>
      <c r="FN322" s="292"/>
      <c r="FO322" s="292"/>
    </row>
    <row r="323" spans="1:171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5"/>
      <c r="AK323" s="295"/>
      <c r="AL323" s="292"/>
      <c r="AM323" s="295"/>
      <c r="AN323" s="295"/>
      <c r="AO323" s="292"/>
      <c r="AP323" s="295"/>
      <c r="AQ323" s="292"/>
      <c r="AR323" s="295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5"/>
      <c r="BF323" s="295"/>
      <c r="BG323" s="295"/>
      <c r="BH323" s="295"/>
      <c r="BI323" s="295"/>
      <c r="BJ323" s="295"/>
      <c r="BK323" s="295"/>
      <c r="BL323" s="295"/>
      <c r="BM323" s="295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5"/>
      <c r="CC323" s="295"/>
      <c r="CD323" s="295"/>
      <c r="CE323" s="295"/>
      <c r="CF323" s="295"/>
      <c r="CG323" s="295"/>
      <c r="CH323" s="295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5"/>
      <c r="CX323" s="295"/>
      <c r="CY323" s="295"/>
      <c r="CZ323" s="295"/>
      <c r="DA323" s="295"/>
      <c r="DB323" s="295"/>
      <c r="DC323" s="295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5"/>
      <c r="DS323" s="295"/>
      <c r="DT323" s="292"/>
      <c r="DU323" s="295"/>
      <c r="DV323" s="295"/>
      <c r="DW323" s="295"/>
      <c r="DX323" s="295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5"/>
      <c r="EL323" s="295"/>
      <c r="EM323" s="295"/>
      <c r="EN323" s="292"/>
      <c r="EO323" s="292"/>
      <c r="EP323" s="295"/>
      <c r="EQ323" s="295"/>
      <c r="ER323" s="295"/>
      <c r="ES323" s="292"/>
      <c r="ET323" s="292"/>
      <c r="EU323" s="292"/>
      <c r="EV323" s="292"/>
      <c r="EW323" s="292"/>
      <c r="EX323" s="292"/>
      <c r="EY323" s="292"/>
      <c r="EZ323" s="292"/>
      <c r="FA323" s="292"/>
      <c r="FB323" s="292"/>
      <c r="FC323" s="292"/>
      <c r="FD323" s="292"/>
      <c r="FE323" s="292"/>
      <c r="FF323" s="292"/>
      <c r="FG323" s="292"/>
      <c r="FH323" s="295"/>
      <c r="FI323" s="295"/>
      <c r="FJ323" s="295"/>
      <c r="FK323" s="292"/>
      <c r="FL323" s="292"/>
      <c r="FM323" s="292"/>
      <c r="FN323" s="292"/>
      <c r="FO323" s="292"/>
    </row>
    <row r="324" spans="1:171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5"/>
      <c r="AK324" s="295"/>
      <c r="AL324" s="292"/>
      <c r="AM324" s="295"/>
      <c r="AN324" s="295"/>
      <c r="AO324" s="292"/>
      <c r="AP324" s="295"/>
      <c r="AQ324" s="292"/>
      <c r="AR324" s="295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5"/>
      <c r="BF324" s="295"/>
      <c r="BG324" s="295"/>
      <c r="BH324" s="295"/>
      <c r="BI324" s="295"/>
      <c r="BJ324" s="295"/>
      <c r="BK324" s="295"/>
      <c r="BL324" s="295"/>
      <c r="BM324" s="295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5"/>
      <c r="CC324" s="295"/>
      <c r="CD324" s="295"/>
      <c r="CE324" s="295"/>
      <c r="CF324" s="295"/>
      <c r="CG324" s="295"/>
      <c r="CH324" s="295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5"/>
      <c r="CX324" s="295"/>
      <c r="CY324" s="295"/>
      <c r="CZ324" s="295"/>
      <c r="DA324" s="295"/>
      <c r="DB324" s="295"/>
      <c r="DC324" s="295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5"/>
      <c r="DS324" s="295"/>
      <c r="DT324" s="292"/>
      <c r="DU324" s="295"/>
      <c r="DV324" s="295"/>
      <c r="DW324" s="295"/>
      <c r="DX324" s="295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5"/>
      <c r="EL324" s="295"/>
      <c r="EM324" s="295"/>
      <c r="EN324" s="292"/>
      <c r="EO324" s="292"/>
      <c r="EP324" s="295"/>
      <c r="EQ324" s="295"/>
      <c r="ER324" s="295"/>
      <c r="ES324" s="292"/>
      <c r="ET324" s="292"/>
      <c r="EU324" s="292"/>
      <c r="EV324" s="292"/>
      <c r="EW324" s="292"/>
      <c r="EX324" s="292"/>
      <c r="EY324" s="292"/>
      <c r="EZ324" s="292"/>
      <c r="FA324" s="292"/>
      <c r="FB324" s="292"/>
      <c r="FC324" s="292"/>
      <c r="FD324" s="292"/>
      <c r="FE324" s="292"/>
      <c r="FF324" s="292"/>
      <c r="FG324" s="292"/>
      <c r="FH324" s="295"/>
      <c r="FI324" s="295"/>
      <c r="FJ324" s="295"/>
      <c r="FK324" s="292"/>
      <c r="FL324" s="292"/>
      <c r="FM324" s="292"/>
      <c r="FN324" s="292"/>
      <c r="FO324" s="292"/>
    </row>
    <row r="325" spans="1:171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5"/>
      <c r="AK325" s="295"/>
      <c r="AL325" s="292"/>
      <c r="AM325" s="295"/>
      <c r="AN325" s="295"/>
      <c r="AO325" s="292"/>
      <c r="AP325" s="295"/>
      <c r="AQ325" s="292"/>
      <c r="AR325" s="295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5"/>
      <c r="BF325" s="295"/>
      <c r="BG325" s="295"/>
      <c r="BH325" s="295"/>
      <c r="BI325" s="295"/>
      <c r="BJ325" s="295"/>
      <c r="BK325" s="295"/>
      <c r="BL325" s="295"/>
      <c r="BM325" s="295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5"/>
      <c r="CC325" s="295"/>
      <c r="CD325" s="295"/>
      <c r="CE325" s="295"/>
      <c r="CF325" s="295"/>
      <c r="CG325" s="295"/>
      <c r="CH325" s="295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5"/>
      <c r="CX325" s="295"/>
      <c r="CY325" s="295"/>
      <c r="CZ325" s="295"/>
      <c r="DA325" s="295"/>
      <c r="DB325" s="295"/>
      <c r="DC325" s="295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5"/>
      <c r="DS325" s="295"/>
      <c r="DT325" s="292"/>
      <c r="DU325" s="295"/>
      <c r="DV325" s="295"/>
      <c r="DW325" s="295"/>
      <c r="DX325" s="295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5"/>
      <c r="EL325" s="295"/>
      <c r="EM325" s="295"/>
      <c r="EN325" s="292"/>
      <c r="EO325" s="292"/>
      <c r="EP325" s="295"/>
      <c r="EQ325" s="295"/>
      <c r="ER325" s="295"/>
      <c r="ES325" s="292"/>
      <c r="ET325" s="292"/>
      <c r="EU325" s="292"/>
      <c r="EV325" s="292"/>
      <c r="EW325" s="292"/>
      <c r="EX325" s="292"/>
      <c r="EY325" s="292"/>
      <c r="EZ325" s="292"/>
      <c r="FA325" s="292"/>
      <c r="FB325" s="292"/>
      <c r="FC325" s="292"/>
      <c r="FD325" s="292"/>
      <c r="FE325" s="292"/>
      <c r="FF325" s="292"/>
      <c r="FG325" s="292"/>
      <c r="FH325" s="295"/>
      <c r="FI325" s="295"/>
      <c r="FJ325" s="295"/>
      <c r="FK325" s="292"/>
      <c r="FL325" s="292"/>
      <c r="FM325" s="292"/>
      <c r="FN325" s="292"/>
      <c r="FO325" s="292"/>
    </row>
    <row r="326" spans="1:171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5"/>
      <c r="AK326" s="295"/>
      <c r="AL326" s="292"/>
      <c r="AM326" s="295"/>
      <c r="AN326" s="295"/>
      <c r="AO326" s="292"/>
      <c r="AP326" s="295"/>
      <c r="AQ326" s="292"/>
      <c r="AR326" s="295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5"/>
      <c r="BF326" s="295"/>
      <c r="BG326" s="295"/>
      <c r="BH326" s="295"/>
      <c r="BI326" s="295"/>
      <c r="BJ326" s="295"/>
      <c r="BK326" s="295"/>
      <c r="BL326" s="295"/>
      <c r="BM326" s="295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5"/>
      <c r="CC326" s="295"/>
      <c r="CD326" s="295"/>
      <c r="CE326" s="295"/>
      <c r="CF326" s="295"/>
      <c r="CG326" s="295"/>
      <c r="CH326" s="295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5"/>
      <c r="CX326" s="295"/>
      <c r="CY326" s="295"/>
      <c r="CZ326" s="295"/>
      <c r="DA326" s="295"/>
      <c r="DB326" s="295"/>
      <c r="DC326" s="295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5"/>
      <c r="DS326" s="295"/>
      <c r="DT326" s="292"/>
      <c r="DU326" s="295"/>
      <c r="DV326" s="295"/>
      <c r="DW326" s="295"/>
      <c r="DX326" s="295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5"/>
      <c r="EL326" s="295"/>
      <c r="EM326" s="295"/>
      <c r="EN326" s="292"/>
      <c r="EO326" s="292"/>
      <c r="EP326" s="295"/>
      <c r="EQ326" s="295"/>
      <c r="ER326" s="295"/>
      <c r="ES326" s="292"/>
      <c r="ET326" s="292"/>
      <c r="EU326" s="292"/>
      <c r="EV326" s="292"/>
      <c r="EW326" s="292"/>
      <c r="EX326" s="292"/>
      <c r="EY326" s="292"/>
      <c r="EZ326" s="292"/>
      <c r="FA326" s="292"/>
      <c r="FB326" s="292"/>
      <c r="FC326" s="292"/>
      <c r="FD326" s="292"/>
      <c r="FE326" s="292"/>
      <c r="FF326" s="292"/>
      <c r="FG326" s="292"/>
      <c r="FH326" s="295"/>
      <c r="FI326" s="295"/>
      <c r="FJ326" s="295"/>
      <c r="FK326" s="292"/>
      <c r="FL326" s="292"/>
      <c r="FM326" s="292"/>
      <c r="FN326" s="292"/>
      <c r="FO326" s="292"/>
    </row>
    <row r="327" spans="1:171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5"/>
      <c r="AK327" s="295"/>
      <c r="AL327" s="292"/>
      <c r="AM327" s="295"/>
      <c r="AN327" s="295"/>
      <c r="AO327" s="292"/>
      <c r="AP327" s="295"/>
      <c r="AQ327" s="292"/>
      <c r="AR327" s="295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5"/>
      <c r="BF327" s="295"/>
      <c r="BG327" s="295"/>
      <c r="BH327" s="295"/>
      <c r="BI327" s="295"/>
      <c r="BJ327" s="295"/>
      <c r="BK327" s="295"/>
      <c r="BL327" s="295"/>
      <c r="BM327" s="295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5"/>
      <c r="CC327" s="295"/>
      <c r="CD327" s="295"/>
      <c r="CE327" s="295"/>
      <c r="CF327" s="295"/>
      <c r="CG327" s="295"/>
      <c r="CH327" s="295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5"/>
      <c r="CX327" s="295"/>
      <c r="CY327" s="295"/>
      <c r="CZ327" s="295"/>
      <c r="DA327" s="295"/>
      <c r="DB327" s="295"/>
      <c r="DC327" s="295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5"/>
      <c r="DS327" s="295"/>
      <c r="DT327" s="292"/>
      <c r="DU327" s="295"/>
      <c r="DV327" s="295"/>
      <c r="DW327" s="295"/>
      <c r="DX327" s="295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5"/>
      <c r="EL327" s="295"/>
      <c r="EM327" s="295"/>
      <c r="EN327" s="292"/>
      <c r="EO327" s="292"/>
      <c r="EP327" s="295"/>
      <c r="EQ327" s="295"/>
      <c r="ER327" s="295"/>
      <c r="ES327" s="292"/>
      <c r="ET327" s="292"/>
      <c r="EU327" s="292"/>
      <c r="EV327" s="292"/>
      <c r="EW327" s="292"/>
      <c r="EX327" s="292"/>
      <c r="EY327" s="292"/>
      <c r="EZ327" s="292"/>
      <c r="FA327" s="292"/>
      <c r="FB327" s="292"/>
      <c r="FC327" s="292"/>
      <c r="FD327" s="292"/>
      <c r="FE327" s="292"/>
      <c r="FF327" s="292"/>
      <c r="FG327" s="292"/>
      <c r="FH327" s="295"/>
      <c r="FI327" s="295"/>
      <c r="FJ327" s="295"/>
      <c r="FK327" s="292"/>
      <c r="FL327" s="292"/>
      <c r="FM327" s="292"/>
      <c r="FN327" s="292"/>
      <c r="FO327" s="292"/>
    </row>
    <row r="328" spans="1:171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5"/>
      <c r="AK328" s="295"/>
      <c r="AL328" s="292"/>
      <c r="AM328" s="295"/>
      <c r="AN328" s="295"/>
      <c r="AO328" s="292"/>
      <c r="AP328" s="295"/>
      <c r="AQ328" s="292"/>
      <c r="AR328" s="295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5"/>
      <c r="BF328" s="295"/>
      <c r="BG328" s="295"/>
      <c r="BH328" s="295"/>
      <c r="BI328" s="295"/>
      <c r="BJ328" s="295"/>
      <c r="BK328" s="295"/>
      <c r="BL328" s="295"/>
      <c r="BM328" s="295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5"/>
      <c r="CC328" s="295"/>
      <c r="CD328" s="295"/>
      <c r="CE328" s="295"/>
      <c r="CF328" s="295"/>
      <c r="CG328" s="295"/>
      <c r="CH328" s="295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5"/>
      <c r="CX328" s="295"/>
      <c r="CY328" s="295"/>
      <c r="CZ328" s="295"/>
      <c r="DA328" s="295"/>
      <c r="DB328" s="295"/>
      <c r="DC328" s="295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5"/>
      <c r="DS328" s="295"/>
      <c r="DT328" s="292"/>
      <c r="DU328" s="295"/>
      <c r="DV328" s="295"/>
      <c r="DW328" s="295"/>
      <c r="DX328" s="295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5"/>
      <c r="EL328" s="295"/>
      <c r="EM328" s="295"/>
      <c r="EN328" s="292"/>
      <c r="EO328" s="292"/>
      <c r="EP328" s="295"/>
      <c r="EQ328" s="295"/>
      <c r="ER328" s="295"/>
      <c r="ES328" s="292"/>
      <c r="ET328" s="292"/>
      <c r="EU328" s="292"/>
      <c r="EV328" s="292"/>
      <c r="EW328" s="292"/>
      <c r="EX328" s="292"/>
      <c r="EY328" s="292"/>
      <c r="EZ328" s="292"/>
      <c r="FA328" s="292"/>
      <c r="FB328" s="292"/>
      <c r="FC328" s="292"/>
      <c r="FD328" s="292"/>
      <c r="FE328" s="292"/>
      <c r="FF328" s="292"/>
      <c r="FG328" s="292"/>
      <c r="FH328" s="295"/>
      <c r="FI328" s="295"/>
      <c r="FJ328" s="295"/>
      <c r="FK328" s="292"/>
      <c r="FL328" s="292"/>
      <c r="FM328" s="292"/>
      <c r="FN328" s="292"/>
      <c r="FO328" s="292"/>
    </row>
    <row r="329" spans="1:171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5"/>
      <c r="AK329" s="295"/>
      <c r="AL329" s="292"/>
      <c r="AM329" s="295"/>
      <c r="AN329" s="295"/>
      <c r="AO329" s="292"/>
      <c r="AP329" s="295"/>
      <c r="AQ329" s="292"/>
      <c r="AR329" s="295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5"/>
      <c r="BF329" s="295"/>
      <c r="BG329" s="295"/>
      <c r="BH329" s="295"/>
      <c r="BI329" s="295"/>
      <c r="BJ329" s="295"/>
      <c r="BK329" s="295"/>
      <c r="BL329" s="295"/>
      <c r="BM329" s="295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5"/>
      <c r="CC329" s="295"/>
      <c r="CD329" s="295"/>
      <c r="CE329" s="295"/>
      <c r="CF329" s="295"/>
      <c r="CG329" s="295"/>
      <c r="CH329" s="295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5"/>
      <c r="CX329" s="295"/>
      <c r="CY329" s="295"/>
      <c r="CZ329" s="295"/>
      <c r="DA329" s="295"/>
      <c r="DB329" s="295"/>
      <c r="DC329" s="295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5"/>
      <c r="DS329" s="295"/>
      <c r="DT329" s="292"/>
      <c r="DU329" s="295"/>
      <c r="DV329" s="295"/>
      <c r="DW329" s="295"/>
      <c r="DX329" s="295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5"/>
      <c r="EL329" s="295"/>
      <c r="EM329" s="295"/>
      <c r="EN329" s="292"/>
      <c r="EO329" s="292"/>
      <c r="EP329" s="295"/>
      <c r="EQ329" s="295"/>
      <c r="ER329" s="295"/>
      <c r="ES329" s="292"/>
      <c r="ET329" s="292"/>
      <c r="EU329" s="292"/>
      <c r="EV329" s="292"/>
      <c r="EW329" s="292"/>
      <c r="EX329" s="292"/>
      <c r="EY329" s="292"/>
      <c r="EZ329" s="292"/>
      <c r="FA329" s="292"/>
      <c r="FB329" s="292"/>
      <c r="FC329" s="292"/>
      <c r="FD329" s="292"/>
      <c r="FE329" s="292"/>
      <c r="FF329" s="292"/>
      <c r="FG329" s="292"/>
      <c r="FH329" s="295"/>
      <c r="FI329" s="295"/>
      <c r="FJ329" s="295"/>
      <c r="FK329" s="292"/>
      <c r="FL329" s="292"/>
      <c r="FM329" s="292"/>
      <c r="FN329" s="292"/>
      <c r="FO329" s="292"/>
    </row>
    <row r="330" spans="1:171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5"/>
      <c r="AK330" s="295"/>
      <c r="AL330" s="292"/>
      <c r="AM330" s="295"/>
      <c r="AN330" s="295"/>
      <c r="AO330" s="292"/>
      <c r="AP330" s="295"/>
      <c r="AQ330" s="292"/>
      <c r="AR330" s="295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5"/>
      <c r="BF330" s="295"/>
      <c r="BG330" s="295"/>
      <c r="BH330" s="295"/>
      <c r="BI330" s="295"/>
      <c r="BJ330" s="295"/>
      <c r="BK330" s="295"/>
      <c r="BL330" s="295"/>
      <c r="BM330" s="295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5"/>
      <c r="CC330" s="295"/>
      <c r="CD330" s="295"/>
      <c r="CE330" s="295"/>
      <c r="CF330" s="295"/>
      <c r="CG330" s="295"/>
      <c r="CH330" s="295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5"/>
      <c r="CX330" s="295"/>
      <c r="CY330" s="295"/>
      <c r="CZ330" s="295"/>
      <c r="DA330" s="295"/>
      <c r="DB330" s="295"/>
      <c r="DC330" s="295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5"/>
      <c r="DS330" s="295"/>
      <c r="DT330" s="292"/>
      <c r="DU330" s="295"/>
      <c r="DV330" s="295"/>
      <c r="DW330" s="295"/>
      <c r="DX330" s="295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5"/>
      <c r="EL330" s="295"/>
      <c r="EM330" s="295"/>
      <c r="EN330" s="292"/>
      <c r="EO330" s="292"/>
      <c r="EP330" s="295"/>
      <c r="EQ330" s="295"/>
      <c r="ER330" s="295"/>
      <c r="ES330" s="292"/>
      <c r="ET330" s="292"/>
      <c r="EU330" s="292"/>
      <c r="EV330" s="292"/>
      <c r="EW330" s="292"/>
      <c r="EX330" s="292"/>
      <c r="EY330" s="292"/>
      <c r="EZ330" s="292"/>
      <c r="FA330" s="292"/>
      <c r="FB330" s="292"/>
      <c r="FC330" s="292"/>
      <c r="FD330" s="292"/>
      <c r="FE330" s="292"/>
      <c r="FF330" s="292"/>
      <c r="FG330" s="292"/>
      <c r="FH330" s="295"/>
      <c r="FI330" s="295"/>
      <c r="FJ330" s="295"/>
      <c r="FK330" s="292"/>
      <c r="FL330" s="292"/>
      <c r="FM330" s="292"/>
      <c r="FN330" s="292"/>
      <c r="FO330" s="292"/>
    </row>
    <row r="331" spans="1:171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5"/>
      <c r="AK331" s="295"/>
      <c r="AL331" s="292"/>
      <c r="AM331" s="295"/>
      <c r="AN331" s="295"/>
      <c r="AO331" s="292"/>
      <c r="AP331" s="295"/>
      <c r="AQ331" s="292"/>
      <c r="AR331" s="295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5"/>
      <c r="BF331" s="295"/>
      <c r="BG331" s="295"/>
      <c r="BH331" s="295"/>
      <c r="BI331" s="295"/>
      <c r="BJ331" s="295"/>
      <c r="BK331" s="295"/>
      <c r="BL331" s="295"/>
      <c r="BM331" s="295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5"/>
      <c r="CC331" s="295"/>
      <c r="CD331" s="295"/>
      <c r="CE331" s="295"/>
      <c r="CF331" s="295"/>
      <c r="CG331" s="295"/>
      <c r="CH331" s="295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5"/>
      <c r="CX331" s="295"/>
      <c r="CY331" s="295"/>
      <c r="CZ331" s="295"/>
      <c r="DA331" s="295"/>
      <c r="DB331" s="295"/>
      <c r="DC331" s="295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5"/>
      <c r="DS331" s="295"/>
      <c r="DT331" s="292"/>
      <c r="DU331" s="295"/>
      <c r="DV331" s="295"/>
      <c r="DW331" s="295"/>
      <c r="DX331" s="295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5"/>
      <c r="EL331" s="295"/>
      <c r="EM331" s="295"/>
      <c r="EN331" s="292"/>
      <c r="EO331" s="292"/>
      <c r="EP331" s="295"/>
      <c r="EQ331" s="295"/>
      <c r="ER331" s="295"/>
      <c r="ES331" s="292"/>
      <c r="ET331" s="292"/>
      <c r="EU331" s="292"/>
      <c r="EV331" s="292"/>
      <c r="EW331" s="292"/>
      <c r="EX331" s="292"/>
      <c r="EY331" s="292"/>
      <c r="EZ331" s="292"/>
      <c r="FA331" s="292"/>
      <c r="FB331" s="292"/>
      <c r="FC331" s="292"/>
      <c r="FD331" s="292"/>
      <c r="FE331" s="292"/>
      <c r="FF331" s="292"/>
      <c r="FG331" s="292"/>
      <c r="FH331" s="295"/>
      <c r="FI331" s="295"/>
      <c r="FJ331" s="295"/>
      <c r="FK331" s="292"/>
      <c r="FL331" s="292"/>
      <c r="FM331" s="292"/>
      <c r="FN331" s="292"/>
      <c r="FO331" s="292"/>
    </row>
    <row r="332" spans="1:171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5"/>
      <c r="AK332" s="295"/>
      <c r="AL332" s="292"/>
      <c r="AM332" s="295"/>
      <c r="AN332" s="295"/>
      <c r="AO332" s="292"/>
      <c r="AP332" s="295"/>
      <c r="AQ332" s="292"/>
      <c r="AR332" s="295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5"/>
      <c r="BF332" s="295"/>
      <c r="BG332" s="295"/>
      <c r="BH332" s="295"/>
      <c r="BI332" s="295"/>
      <c r="BJ332" s="295"/>
      <c r="BK332" s="295"/>
      <c r="BL332" s="295"/>
      <c r="BM332" s="295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5"/>
      <c r="CC332" s="295"/>
      <c r="CD332" s="295"/>
      <c r="CE332" s="295"/>
      <c r="CF332" s="295"/>
      <c r="CG332" s="295"/>
      <c r="CH332" s="295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5"/>
      <c r="CX332" s="295"/>
      <c r="CY332" s="295"/>
      <c r="CZ332" s="295"/>
      <c r="DA332" s="295"/>
      <c r="DB332" s="295"/>
      <c r="DC332" s="295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5"/>
      <c r="DS332" s="295"/>
      <c r="DT332" s="292"/>
      <c r="DU332" s="295"/>
      <c r="DV332" s="295"/>
      <c r="DW332" s="295"/>
      <c r="DX332" s="295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5"/>
      <c r="EL332" s="295"/>
      <c r="EM332" s="295"/>
      <c r="EN332" s="292"/>
      <c r="EO332" s="292"/>
      <c r="EP332" s="295"/>
      <c r="EQ332" s="295"/>
      <c r="ER332" s="295"/>
      <c r="ES332" s="292"/>
      <c r="ET332" s="292"/>
      <c r="EU332" s="292"/>
      <c r="EV332" s="292"/>
      <c r="EW332" s="292"/>
      <c r="EX332" s="292"/>
      <c r="EY332" s="292"/>
      <c r="EZ332" s="292"/>
      <c r="FA332" s="292"/>
      <c r="FB332" s="292"/>
      <c r="FC332" s="292"/>
      <c r="FD332" s="292"/>
      <c r="FE332" s="292"/>
      <c r="FF332" s="292"/>
      <c r="FG332" s="292"/>
      <c r="FH332" s="295"/>
      <c r="FI332" s="295"/>
      <c r="FJ332" s="295"/>
      <c r="FK332" s="292"/>
      <c r="FL332" s="292"/>
      <c r="FM332" s="292"/>
      <c r="FN332" s="292"/>
      <c r="FO332" s="292"/>
    </row>
    <row r="333" spans="1:171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5"/>
      <c r="AK333" s="295"/>
      <c r="AL333" s="292"/>
      <c r="AM333" s="295"/>
      <c r="AN333" s="295"/>
      <c r="AO333" s="292"/>
      <c r="AP333" s="295"/>
      <c r="AQ333" s="292"/>
      <c r="AR333" s="295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5"/>
      <c r="BF333" s="295"/>
      <c r="BG333" s="295"/>
      <c r="BH333" s="295"/>
      <c r="BI333" s="295"/>
      <c r="BJ333" s="295"/>
      <c r="BK333" s="295"/>
      <c r="BL333" s="295"/>
      <c r="BM333" s="295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5"/>
      <c r="CC333" s="295"/>
      <c r="CD333" s="295"/>
      <c r="CE333" s="295"/>
      <c r="CF333" s="295"/>
      <c r="CG333" s="295"/>
      <c r="CH333" s="295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5"/>
      <c r="CX333" s="295"/>
      <c r="CY333" s="295"/>
      <c r="CZ333" s="295"/>
      <c r="DA333" s="295"/>
      <c r="DB333" s="295"/>
      <c r="DC333" s="295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5"/>
      <c r="DS333" s="295"/>
      <c r="DT333" s="292"/>
      <c r="DU333" s="295"/>
      <c r="DV333" s="295"/>
      <c r="DW333" s="295"/>
      <c r="DX333" s="295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5"/>
      <c r="EL333" s="295"/>
      <c r="EM333" s="295"/>
      <c r="EN333" s="292"/>
      <c r="EO333" s="292"/>
      <c r="EP333" s="295"/>
      <c r="EQ333" s="295"/>
      <c r="ER333" s="295"/>
      <c r="ES333" s="292"/>
      <c r="ET333" s="292"/>
      <c r="EU333" s="292"/>
      <c r="EV333" s="292"/>
      <c r="EW333" s="292"/>
      <c r="EX333" s="292"/>
      <c r="EY333" s="292"/>
      <c r="EZ333" s="292"/>
      <c r="FA333" s="292"/>
      <c r="FB333" s="292"/>
      <c r="FC333" s="292"/>
      <c r="FD333" s="292"/>
      <c r="FE333" s="292"/>
      <c r="FF333" s="292"/>
      <c r="FG333" s="292"/>
      <c r="FH333" s="295"/>
      <c r="FI333" s="295"/>
      <c r="FJ333" s="295"/>
      <c r="FK333" s="292"/>
      <c r="FL333" s="292"/>
      <c r="FM333" s="292"/>
      <c r="FN333" s="292"/>
      <c r="FO333" s="292"/>
    </row>
    <row r="334" spans="1:171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5"/>
      <c r="AK334" s="295"/>
      <c r="AL334" s="292"/>
      <c r="AM334" s="295"/>
      <c r="AN334" s="295"/>
      <c r="AO334" s="292"/>
      <c r="AP334" s="295"/>
      <c r="AQ334" s="292"/>
      <c r="AR334" s="295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5"/>
      <c r="BF334" s="295"/>
      <c r="BG334" s="295"/>
      <c r="BH334" s="295"/>
      <c r="BI334" s="295"/>
      <c r="BJ334" s="295"/>
      <c r="BK334" s="295"/>
      <c r="BL334" s="295"/>
      <c r="BM334" s="295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5"/>
      <c r="CC334" s="295"/>
      <c r="CD334" s="295"/>
      <c r="CE334" s="295"/>
      <c r="CF334" s="295"/>
      <c r="CG334" s="295"/>
      <c r="CH334" s="295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5"/>
      <c r="CX334" s="295"/>
      <c r="CY334" s="295"/>
      <c r="CZ334" s="295"/>
      <c r="DA334" s="295"/>
      <c r="DB334" s="295"/>
      <c r="DC334" s="295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5"/>
      <c r="DS334" s="295"/>
      <c r="DT334" s="292"/>
      <c r="DU334" s="295"/>
      <c r="DV334" s="295"/>
      <c r="DW334" s="295"/>
      <c r="DX334" s="295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5"/>
      <c r="EL334" s="295"/>
      <c r="EM334" s="295"/>
      <c r="EN334" s="292"/>
      <c r="EO334" s="292"/>
      <c r="EP334" s="295"/>
      <c r="EQ334" s="295"/>
      <c r="ER334" s="295"/>
      <c r="ES334" s="292"/>
      <c r="ET334" s="292"/>
      <c r="EU334" s="292"/>
      <c r="EV334" s="292"/>
      <c r="EW334" s="292"/>
      <c r="EX334" s="292"/>
      <c r="EY334" s="292"/>
      <c r="EZ334" s="292"/>
      <c r="FA334" s="292"/>
      <c r="FB334" s="292"/>
      <c r="FC334" s="292"/>
      <c r="FD334" s="292"/>
      <c r="FE334" s="292"/>
      <c r="FF334" s="292"/>
      <c r="FG334" s="292"/>
      <c r="FH334" s="295"/>
      <c r="FI334" s="295"/>
      <c r="FJ334" s="295"/>
      <c r="FK334" s="292"/>
      <c r="FL334" s="292"/>
      <c r="FM334" s="292"/>
      <c r="FN334" s="292"/>
      <c r="FO334" s="292"/>
    </row>
    <row r="335" spans="1:171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5"/>
      <c r="AK335" s="295"/>
      <c r="AL335" s="292"/>
      <c r="AM335" s="295"/>
      <c r="AN335" s="295"/>
      <c r="AO335" s="292"/>
      <c r="AP335" s="295"/>
      <c r="AQ335" s="292"/>
      <c r="AR335" s="295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5"/>
      <c r="BF335" s="295"/>
      <c r="BG335" s="295"/>
      <c r="BH335" s="295"/>
      <c r="BI335" s="295"/>
      <c r="BJ335" s="295"/>
      <c r="BK335" s="295"/>
      <c r="BL335" s="295"/>
      <c r="BM335" s="295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5"/>
      <c r="CC335" s="295"/>
      <c r="CD335" s="295"/>
      <c r="CE335" s="295"/>
      <c r="CF335" s="295"/>
      <c r="CG335" s="295"/>
      <c r="CH335" s="295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5"/>
      <c r="CX335" s="295"/>
      <c r="CY335" s="295"/>
      <c r="CZ335" s="295"/>
      <c r="DA335" s="295"/>
      <c r="DB335" s="295"/>
      <c r="DC335" s="295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5"/>
      <c r="DS335" s="295"/>
      <c r="DT335" s="292"/>
      <c r="DU335" s="295"/>
      <c r="DV335" s="295"/>
      <c r="DW335" s="295"/>
      <c r="DX335" s="295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5"/>
      <c r="EL335" s="295"/>
      <c r="EM335" s="295"/>
      <c r="EN335" s="292"/>
      <c r="EO335" s="292"/>
      <c r="EP335" s="295"/>
      <c r="EQ335" s="295"/>
      <c r="ER335" s="295"/>
      <c r="ES335" s="292"/>
      <c r="ET335" s="292"/>
      <c r="EU335" s="292"/>
      <c r="EV335" s="292"/>
      <c r="EW335" s="292"/>
      <c r="EX335" s="292"/>
      <c r="EY335" s="292"/>
      <c r="EZ335" s="292"/>
      <c r="FA335" s="292"/>
      <c r="FB335" s="292"/>
      <c r="FC335" s="292"/>
      <c r="FD335" s="292"/>
      <c r="FE335" s="292"/>
      <c r="FF335" s="292"/>
      <c r="FG335" s="292"/>
      <c r="FH335" s="295"/>
      <c r="FI335" s="295"/>
      <c r="FJ335" s="295"/>
      <c r="FK335" s="292"/>
      <c r="FL335" s="292"/>
      <c r="FM335" s="292"/>
      <c r="FN335" s="292"/>
      <c r="FO335" s="292"/>
    </row>
    <row r="336" spans="1:171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5"/>
      <c r="AK336" s="295"/>
      <c r="AL336" s="292"/>
      <c r="AM336" s="295"/>
      <c r="AN336" s="295"/>
      <c r="AO336" s="292"/>
      <c r="AP336" s="295"/>
      <c r="AQ336" s="292"/>
      <c r="AR336" s="295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5"/>
      <c r="BF336" s="295"/>
      <c r="BG336" s="295"/>
      <c r="BH336" s="295"/>
      <c r="BI336" s="295"/>
      <c r="BJ336" s="295"/>
      <c r="BK336" s="295"/>
      <c r="BL336" s="295"/>
      <c r="BM336" s="295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5"/>
      <c r="CC336" s="295"/>
      <c r="CD336" s="295"/>
      <c r="CE336" s="295"/>
      <c r="CF336" s="295"/>
      <c r="CG336" s="295"/>
      <c r="CH336" s="295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5"/>
      <c r="CX336" s="295"/>
      <c r="CY336" s="295"/>
      <c r="CZ336" s="295"/>
      <c r="DA336" s="295"/>
      <c r="DB336" s="295"/>
      <c r="DC336" s="295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5"/>
      <c r="DS336" s="295"/>
      <c r="DT336" s="292"/>
      <c r="DU336" s="295"/>
      <c r="DV336" s="295"/>
      <c r="DW336" s="295"/>
      <c r="DX336" s="295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5"/>
      <c r="EL336" s="295"/>
      <c r="EM336" s="295"/>
      <c r="EN336" s="292"/>
      <c r="EO336" s="292"/>
      <c r="EP336" s="295"/>
      <c r="EQ336" s="295"/>
      <c r="ER336" s="295"/>
      <c r="ES336" s="292"/>
      <c r="ET336" s="292"/>
      <c r="EU336" s="292"/>
      <c r="EV336" s="292"/>
      <c r="EW336" s="292"/>
      <c r="EX336" s="292"/>
      <c r="EY336" s="292"/>
      <c r="EZ336" s="292"/>
      <c r="FA336" s="292"/>
      <c r="FB336" s="292"/>
      <c r="FC336" s="292"/>
      <c r="FD336" s="292"/>
      <c r="FE336" s="292"/>
      <c r="FF336" s="292"/>
      <c r="FG336" s="292"/>
      <c r="FH336" s="295"/>
      <c r="FI336" s="295"/>
      <c r="FJ336" s="295"/>
      <c r="FK336" s="292"/>
      <c r="FL336" s="292"/>
      <c r="FM336" s="292"/>
      <c r="FN336" s="292"/>
      <c r="FO336" s="292"/>
    </row>
    <row r="337" spans="1:171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5"/>
      <c r="AK337" s="295"/>
      <c r="AL337" s="292"/>
      <c r="AM337" s="295"/>
      <c r="AN337" s="295"/>
      <c r="AO337" s="292"/>
      <c r="AP337" s="295"/>
      <c r="AQ337" s="292"/>
      <c r="AR337" s="295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5"/>
      <c r="BF337" s="295"/>
      <c r="BG337" s="295"/>
      <c r="BH337" s="295"/>
      <c r="BI337" s="295"/>
      <c r="BJ337" s="295"/>
      <c r="BK337" s="295"/>
      <c r="BL337" s="295"/>
      <c r="BM337" s="295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5"/>
      <c r="CC337" s="295"/>
      <c r="CD337" s="295"/>
      <c r="CE337" s="295"/>
      <c r="CF337" s="295"/>
      <c r="CG337" s="295"/>
      <c r="CH337" s="295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5"/>
      <c r="CX337" s="295"/>
      <c r="CY337" s="295"/>
      <c r="CZ337" s="295"/>
      <c r="DA337" s="295"/>
      <c r="DB337" s="295"/>
      <c r="DC337" s="295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5"/>
      <c r="DS337" s="295"/>
      <c r="DT337" s="292"/>
      <c r="DU337" s="295"/>
      <c r="DV337" s="295"/>
      <c r="DW337" s="295"/>
      <c r="DX337" s="295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5"/>
      <c r="EL337" s="295"/>
      <c r="EM337" s="295"/>
      <c r="EN337" s="292"/>
      <c r="EO337" s="292"/>
      <c r="EP337" s="295"/>
      <c r="EQ337" s="295"/>
      <c r="ER337" s="295"/>
      <c r="ES337" s="292"/>
      <c r="ET337" s="292"/>
      <c r="EU337" s="292"/>
      <c r="EV337" s="292"/>
      <c r="EW337" s="292"/>
      <c r="EX337" s="292"/>
      <c r="EY337" s="292"/>
      <c r="EZ337" s="292"/>
      <c r="FA337" s="292"/>
      <c r="FB337" s="292"/>
      <c r="FC337" s="292"/>
      <c r="FD337" s="292"/>
      <c r="FE337" s="292"/>
      <c r="FF337" s="292"/>
      <c r="FG337" s="292"/>
      <c r="FH337" s="295"/>
      <c r="FI337" s="295"/>
      <c r="FJ337" s="295"/>
      <c r="FK337" s="292"/>
      <c r="FL337" s="292"/>
      <c r="FM337" s="292"/>
      <c r="FN337" s="292"/>
      <c r="FO337" s="292"/>
    </row>
    <row r="338" spans="1:171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5"/>
      <c r="AK338" s="295"/>
      <c r="AL338" s="292"/>
      <c r="AM338" s="295"/>
      <c r="AN338" s="295"/>
      <c r="AO338" s="292"/>
      <c r="AP338" s="295"/>
      <c r="AQ338" s="292"/>
      <c r="AR338" s="295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5"/>
      <c r="BF338" s="295"/>
      <c r="BG338" s="295"/>
      <c r="BH338" s="295"/>
      <c r="BI338" s="295"/>
      <c r="BJ338" s="295"/>
      <c r="BK338" s="295"/>
      <c r="BL338" s="295"/>
      <c r="BM338" s="295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5"/>
      <c r="CC338" s="295"/>
      <c r="CD338" s="295"/>
      <c r="CE338" s="295"/>
      <c r="CF338" s="295"/>
      <c r="CG338" s="295"/>
      <c r="CH338" s="295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5"/>
      <c r="CX338" s="295"/>
      <c r="CY338" s="295"/>
      <c r="CZ338" s="295"/>
      <c r="DA338" s="295"/>
      <c r="DB338" s="295"/>
      <c r="DC338" s="295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5"/>
      <c r="DS338" s="295"/>
      <c r="DT338" s="292"/>
      <c r="DU338" s="295"/>
      <c r="DV338" s="295"/>
      <c r="DW338" s="295"/>
      <c r="DX338" s="295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5"/>
      <c r="EL338" s="295"/>
      <c r="EM338" s="295"/>
      <c r="EN338" s="292"/>
      <c r="EO338" s="292"/>
      <c r="EP338" s="295"/>
      <c r="EQ338" s="295"/>
      <c r="ER338" s="295"/>
      <c r="ES338" s="292"/>
      <c r="ET338" s="292"/>
      <c r="EU338" s="292"/>
      <c r="EV338" s="292"/>
      <c r="EW338" s="292"/>
      <c r="EX338" s="292"/>
      <c r="EY338" s="292"/>
      <c r="EZ338" s="292"/>
      <c r="FA338" s="292"/>
      <c r="FB338" s="292"/>
      <c r="FC338" s="292"/>
      <c r="FD338" s="292"/>
      <c r="FE338" s="292"/>
      <c r="FF338" s="292"/>
      <c r="FG338" s="292"/>
      <c r="FH338" s="295"/>
      <c r="FI338" s="295"/>
      <c r="FJ338" s="295"/>
      <c r="FK338" s="292"/>
      <c r="FL338" s="292"/>
      <c r="FM338" s="292"/>
      <c r="FN338" s="292"/>
      <c r="FO338" s="292"/>
    </row>
    <row r="339" spans="1:171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5"/>
      <c r="AK339" s="295"/>
      <c r="AL339" s="292"/>
      <c r="AM339" s="295"/>
      <c r="AN339" s="295"/>
      <c r="AO339" s="292"/>
      <c r="AP339" s="295"/>
      <c r="AQ339" s="292"/>
      <c r="AR339" s="295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5"/>
      <c r="BF339" s="295"/>
      <c r="BG339" s="295"/>
      <c r="BH339" s="295"/>
      <c r="BI339" s="295"/>
      <c r="BJ339" s="295"/>
      <c r="BK339" s="295"/>
      <c r="BL339" s="295"/>
      <c r="BM339" s="295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5"/>
      <c r="CC339" s="295"/>
      <c r="CD339" s="295"/>
      <c r="CE339" s="295"/>
      <c r="CF339" s="295"/>
      <c r="CG339" s="295"/>
      <c r="CH339" s="295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5"/>
      <c r="CX339" s="295"/>
      <c r="CY339" s="295"/>
      <c r="CZ339" s="295"/>
      <c r="DA339" s="295"/>
      <c r="DB339" s="295"/>
      <c r="DC339" s="295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5"/>
      <c r="DS339" s="295"/>
      <c r="DT339" s="292"/>
      <c r="DU339" s="295"/>
      <c r="DV339" s="295"/>
      <c r="DW339" s="295"/>
      <c r="DX339" s="295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5"/>
      <c r="EL339" s="295"/>
      <c r="EM339" s="295"/>
      <c r="EN339" s="292"/>
      <c r="EO339" s="292"/>
      <c r="EP339" s="295"/>
      <c r="EQ339" s="295"/>
      <c r="ER339" s="295"/>
      <c r="ES339" s="292"/>
      <c r="ET339" s="292"/>
      <c r="EU339" s="292"/>
      <c r="EV339" s="292"/>
      <c r="EW339" s="292"/>
      <c r="EX339" s="292"/>
      <c r="EY339" s="292"/>
      <c r="EZ339" s="292"/>
      <c r="FA339" s="292"/>
      <c r="FB339" s="292"/>
      <c r="FC339" s="292"/>
      <c r="FD339" s="292"/>
      <c r="FE339" s="292"/>
      <c r="FF339" s="292"/>
      <c r="FG339" s="292"/>
      <c r="FH339" s="295"/>
      <c r="FI339" s="295"/>
      <c r="FJ339" s="295"/>
      <c r="FK339" s="292"/>
      <c r="FL339" s="292"/>
      <c r="FM339" s="292"/>
      <c r="FN339" s="292"/>
      <c r="FO339" s="292"/>
    </row>
    <row r="340" spans="1:171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5"/>
      <c r="AK340" s="295"/>
      <c r="AL340" s="292"/>
      <c r="AM340" s="295"/>
      <c r="AN340" s="295"/>
      <c r="AO340" s="292"/>
      <c r="AP340" s="295"/>
      <c r="AQ340" s="292"/>
      <c r="AR340" s="295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5"/>
      <c r="BF340" s="295"/>
      <c r="BG340" s="295"/>
      <c r="BH340" s="295"/>
      <c r="BI340" s="295"/>
      <c r="BJ340" s="295"/>
      <c r="BK340" s="295"/>
      <c r="BL340" s="295"/>
      <c r="BM340" s="295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5"/>
      <c r="CC340" s="295"/>
      <c r="CD340" s="295"/>
      <c r="CE340" s="295"/>
      <c r="CF340" s="295"/>
      <c r="CG340" s="295"/>
      <c r="CH340" s="295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5"/>
      <c r="CX340" s="295"/>
      <c r="CY340" s="295"/>
      <c r="CZ340" s="295"/>
      <c r="DA340" s="295"/>
      <c r="DB340" s="295"/>
      <c r="DC340" s="295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5"/>
      <c r="DS340" s="295"/>
      <c r="DT340" s="292"/>
      <c r="DU340" s="295"/>
      <c r="DV340" s="295"/>
      <c r="DW340" s="295"/>
      <c r="DX340" s="295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5"/>
      <c r="EL340" s="295"/>
      <c r="EM340" s="295"/>
      <c r="EN340" s="292"/>
      <c r="EO340" s="292"/>
      <c r="EP340" s="295"/>
      <c r="EQ340" s="295"/>
      <c r="ER340" s="295"/>
      <c r="ES340" s="292"/>
      <c r="ET340" s="292"/>
      <c r="EU340" s="292"/>
      <c r="EV340" s="292"/>
      <c r="EW340" s="292"/>
      <c r="EX340" s="292"/>
      <c r="EY340" s="292"/>
      <c r="EZ340" s="292"/>
      <c r="FA340" s="292"/>
      <c r="FB340" s="292"/>
      <c r="FC340" s="292"/>
      <c r="FD340" s="292"/>
      <c r="FE340" s="292"/>
      <c r="FF340" s="292"/>
      <c r="FG340" s="292"/>
      <c r="FH340" s="295"/>
      <c r="FI340" s="295"/>
      <c r="FJ340" s="295"/>
      <c r="FK340" s="292"/>
      <c r="FL340" s="292"/>
      <c r="FM340" s="292"/>
      <c r="FN340" s="292"/>
      <c r="FO340" s="292"/>
    </row>
    <row r="341" spans="1:171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5"/>
      <c r="AK341" s="295"/>
      <c r="AL341" s="292"/>
      <c r="AM341" s="295"/>
      <c r="AN341" s="295"/>
      <c r="AO341" s="292"/>
      <c r="AP341" s="295"/>
      <c r="AQ341" s="292"/>
      <c r="AR341" s="295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5"/>
      <c r="BF341" s="295"/>
      <c r="BG341" s="295"/>
      <c r="BH341" s="295"/>
      <c r="BI341" s="295"/>
      <c r="BJ341" s="295"/>
      <c r="BK341" s="295"/>
      <c r="BL341" s="295"/>
      <c r="BM341" s="295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5"/>
      <c r="CC341" s="295"/>
      <c r="CD341" s="295"/>
      <c r="CE341" s="295"/>
      <c r="CF341" s="295"/>
      <c r="CG341" s="295"/>
      <c r="CH341" s="295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5"/>
      <c r="CX341" s="295"/>
      <c r="CY341" s="295"/>
      <c r="CZ341" s="295"/>
      <c r="DA341" s="295"/>
      <c r="DB341" s="295"/>
      <c r="DC341" s="295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5"/>
      <c r="DS341" s="295"/>
      <c r="DT341" s="292"/>
      <c r="DU341" s="295"/>
      <c r="DV341" s="295"/>
      <c r="DW341" s="295"/>
      <c r="DX341" s="295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5"/>
      <c r="EL341" s="295"/>
      <c r="EM341" s="295"/>
      <c r="EN341" s="292"/>
      <c r="EO341" s="292"/>
      <c r="EP341" s="295"/>
      <c r="EQ341" s="295"/>
      <c r="ER341" s="295"/>
      <c r="ES341" s="292"/>
      <c r="ET341" s="292"/>
      <c r="EU341" s="292"/>
      <c r="EV341" s="292"/>
      <c r="EW341" s="292"/>
      <c r="EX341" s="292"/>
      <c r="EY341" s="292"/>
      <c r="EZ341" s="292"/>
      <c r="FA341" s="292"/>
      <c r="FB341" s="292"/>
      <c r="FC341" s="292"/>
      <c r="FD341" s="292"/>
      <c r="FE341" s="292"/>
      <c r="FF341" s="292"/>
      <c r="FG341" s="292"/>
      <c r="FH341" s="295"/>
      <c r="FI341" s="295"/>
      <c r="FJ341" s="295"/>
      <c r="FK341" s="292"/>
      <c r="FL341" s="292"/>
      <c r="FM341" s="292"/>
      <c r="FN341" s="292"/>
      <c r="FO341" s="292"/>
    </row>
    <row r="342" spans="1:171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5"/>
      <c r="AK342" s="295"/>
      <c r="AL342" s="292"/>
      <c r="AM342" s="295"/>
      <c r="AN342" s="295"/>
      <c r="AO342" s="292"/>
      <c r="AP342" s="295"/>
      <c r="AQ342" s="292"/>
      <c r="AR342" s="295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5"/>
      <c r="BF342" s="295"/>
      <c r="BG342" s="295"/>
      <c r="BH342" s="295"/>
      <c r="BI342" s="295"/>
      <c r="BJ342" s="295"/>
      <c r="BK342" s="295"/>
      <c r="BL342" s="295"/>
      <c r="BM342" s="295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5"/>
      <c r="CC342" s="295"/>
      <c r="CD342" s="295"/>
      <c r="CE342" s="295"/>
      <c r="CF342" s="295"/>
      <c r="CG342" s="295"/>
      <c r="CH342" s="295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5"/>
      <c r="CX342" s="295"/>
      <c r="CY342" s="295"/>
      <c r="CZ342" s="295"/>
      <c r="DA342" s="295"/>
      <c r="DB342" s="295"/>
      <c r="DC342" s="295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5"/>
      <c r="DS342" s="295"/>
      <c r="DT342" s="292"/>
      <c r="DU342" s="295"/>
      <c r="DV342" s="295"/>
      <c r="DW342" s="295"/>
      <c r="DX342" s="295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5"/>
      <c r="EL342" s="295"/>
      <c r="EM342" s="295"/>
      <c r="EN342" s="292"/>
      <c r="EO342" s="292"/>
      <c r="EP342" s="295"/>
      <c r="EQ342" s="295"/>
      <c r="ER342" s="295"/>
      <c r="ES342" s="292"/>
      <c r="ET342" s="292"/>
      <c r="EU342" s="292"/>
      <c r="EV342" s="292"/>
      <c r="EW342" s="292"/>
      <c r="EX342" s="292"/>
      <c r="EY342" s="292"/>
      <c r="EZ342" s="292"/>
      <c r="FA342" s="292"/>
      <c r="FB342" s="292"/>
      <c r="FC342" s="292"/>
      <c r="FD342" s="292"/>
      <c r="FE342" s="292"/>
      <c r="FF342" s="292"/>
      <c r="FG342" s="292"/>
      <c r="FH342" s="295"/>
      <c r="FI342" s="295"/>
      <c r="FJ342" s="295"/>
      <c r="FK342" s="292"/>
      <c r="FL342" s="292"/>
      <c r="FM342" s="292"/>
      <c r="FN342" s="292"/>
      <c r="FO342" s="292"/>
    </row>
    <row r="343" spans="1:171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5"/>
      <c r="AK343" s="295"/>
      <c r="AL343" s="292"/>
      <c r="AM343" s="295"/>
      <c r="AN343" s="295"/>
      <c r="AO343" s="292"/>
      <c r="AP343" s="295"/>
      <c r="AQ343" s="292"/>
      <c r="AR343" s="295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5"/>
      <c r="BF343" s="295"/>
      <c r="BG343" s="295"/>
      <c r="BH343" s="295"/>
      <c r="BI343" s="295"/>
      <c r="BJ343" s="295"/>
      <c r="BK343" s="295"/>
      <c r="BL343" s="295"/>
      <c r="BM343" s="295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5"/>
      <c r="CC343" s="295"/>
      <c r="CD343" s="295"/>
      <c r="CE343" s="295"/>
      <c r="CF343" s="295"/>
      <c r="CG343" s="295"/>
      <c r="CH343" s="295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5"/>
      <c r="CX343" s="295"/>
      <c r="CY343" s="295"/>
      <c r="CZ343" s="295"/>
      <c r="DA343" s="295"/>
      <c r="DB343" s="295"/>
      <c r="DC343" s="295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5"/>
      <c r="DS343" s="295"/>
      <c r="DT343" s="292"/>
      <c r="DU343" s="295"/>
      <c r="DV343" s="295"/>
      <c r="DW343" s="295"/>
      <c r="DX343" s="295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5"/>
      <c r="EL343" s="295"/>
      <c r="EM343" s="295"/>
      <c r="EN343" s="292"/>
      <c r="EO343" s="292"/>
      <c r="EP343" s="295"/>
      <c r="EQ343" s="295"/>
      <c r="ER343" s="295"/>
      <c r="ES343" s="292"/>
      <c r="ET343" s="292"/>
      <c r="EU343" s="292"/>
      <c r="EV343" s="292"/>
      <c r="EW343" s="292"/>
      <c r="EX343" s="292"/>
      <c r="EY343" s="292"/>
      <c r="EZ343" s="292"/>
      <c r="FA343" s="292"/>
      <c r="FB343" s="292"/>
      <c r="FC343" s="292"/>
      <c r="FD343" s="292"/>
      <c r="FE343" s="292"/>
      <c r="FF343" s="292"/>
      <c r="FG343" s="292"/>
      <c r="FH343" s="295"/>
      <c r="FI343" s="295"/>
      <c r="FJ343" s="295"/>
      <c r="FK343" s="292"/>
      <c r="FL343" s="292"/>
      <c r="FM343" s="292"/>
      <c r="FN343" s="292"/>
      <c r="FO343" s="292"/>
    </row>
    <row r="344" spans="1:171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5"/>
      <c r="AK344" s="295"/>
      <c r="AL344" s="292"/>
      <c r="AM344" s="295"/>
      <c r="AN344" s="295"/>
      <c r="AO344" s="292"/>
      <c r="AP344" s="295"/>
      <c r="AQ344" s="292"/>
      <c r="AR344" s="295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5"/>
      <c r="BF344" s="295"/>
      <c r="BG344" s="295"/>
      <c r="BH344" s="295"/>
      <c r="BI344" s="295"/>
      <c r="BJ344" s="295"/>
      <c r="BK344" s="295"/>
      <c r="BL344" s="295"/>
      <c r="BM344" s="295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5"/>
      <c r="CC344" s="295"/>
      <c r="CD344" s="295"/>
      <c r="CE344" s="295"/>
      <c r="CF344" s="295"/>
      <c r="CG344" s="295"/>
      <c r="CH344" s="295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5"/>
      <c r="CX344" s="295"/>
      <c r="CY344" s="295"/>
      <c r="CZ344" s="295"/>
      <c r="DA344" s="295"/>
      <c r="DB344" s="295"/>
      <c r="DC344" s="295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5"/>
      <c r="DS344" s="295"/>
      <c r="DT344" s="292"/>
      <c r="DU344" s="295"/>
      <c r="DV344" s="295"/>
      <c r="DW344" s="295"/>
      <c r="DX344" s="295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5"/>
      <c r="EL344" s="295"/>
      <c r="EM344" s="295"/>
      <c r="EN344" s="292"/>
      <c r="EO344" s="292"/>
      <c r="EP344" s="295"/>
      <c r="EQ344" s="295"/>
      <c r="ER344" s="295"/>
      <c r="ES344" s="292"/>
      <c r="ET344" s="292"/>
      <c r="EU344" s="292"/>
      <c r="EV344" s="292"/>
      <c r="EW344" s="292"/>
      <c r="EX344" s="292"/>
      <c r="EY344" s="292"/>
      <c r="EZ344" s="292"/>
      <c r="FA344" s="292"/>
      <c r="FB344" s="292"/>
      <c r="FC344" s="292"/>
      <c r="FD344" s="292"/>
      <c r="FE344" s="292"/>
      <c r="FF344" s="292"/>
      <c r="FG344" s="292"/>
      <c r="FH344" s="295"/>
      <c r="FI344" s="295"/>
      <c r="FJ344" s="295"/>
      <c r="FK344" s="292"/>
      <c r="FL344" s="292"/>
      <c r="FM344" s="292"/>
      <c r="FN344" s="292"/>
      <c r="FO344" s="292"/>
    </row>
    <row r="345" spans="1:171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5"/>
      <c r="AK345" s="295"/>
      <c r="AL345" s="292"/>
      <c r="AM345" s="295"/>
      <c r="AN345" s="295"/>
      <c r="AO345" s="292"/>
      <c r="AP345" s="295"/>
      <c r="AQ345" s="292"/>
      <c r="AR345" s="295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5"/>
      <c r="BF345" s="295"/>
      <c r="BG345" s="295"/>
      <c r="BH345" s="295"/>
      <c r="BI345" s="295"/>
      <c r="BJ345" s="295"/>
      <c r="BK345" s="295"/>
      <c r="BL345" s="295"/>
      <c r="BM345" s="295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5"/>
      <c r="CC345" s="295"/>
      <c r="CD345" s="295"/>
      <c r="CE345" s="295"/>
      <c r="CF345" s="295"/>
      <c r="CG345" s="295"/>
      <c r="CH345" s="295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5"/>
      <c r="CX345" s="295"/>
      <c r="CY345" s="295"/>
      <c r="CZ345" s="295"/>
      <c r="DA345" s="295"/>
      <c r="DB345" s="295"/>
      <c r="DC345" s="295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5"/>
      <c r="DS345" s="295"/>
      <c r="DT345" s="292"/>
      <c r="DU345" s="295"/>
      <c r="DV345" s="295"/>
      <c r="DW345" s="295"/>
      <c r="DX345" s="295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5"/>
      <c r="EL345" s="295"/>
      <c r="EM345" s="295"/>
      <c r="EN345" s="292"/>
      <c r="EO345" s="292"/>
      <c r="EP345" s="295"/>
      <c r="EQ345" s="295"/>
      <c r="ER345" s="295"/>
      <c r="ES345" s="292"/>
      <c r="ET345" s="292"/>
      <c r="EU345" s="292"/>
      <c r="EV345" s="292"/>
      <c r="EW345" s="292"/>
      <c r="EX345" s="292"/>
      <c r="EY345" s="292"/>
      <c r="EZ345" s="292"/>
      <c r="FA345" s="292"/>
      <c r="FB345" s="292"/>
      <c r="FC345" s="292"/>
      <c r="FD345" s="292"/>
      <c r="FE345" s="292"/>
      <c r="FF345" s="292"/>
      <c r="FG345" s="292"/>
      <c r="FH345" s="295"/>
      <c r="FI345" s="295"/>
      <c r="FJ345" s="295"/>
      <c r="FK345" s="292"/>
      <c r="FL345" s="292"/>
      <c r="FM345" s="292"/>
      <c r="FN345" s="292"/>
      <c r="FO345" s="292"/>
    </row>
    <row r="346" spans="1:171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5"/>
      <c r="AK346" s="295"/>
      <c r="AL346" s="292"/>
      <c r="AM346" s="295"/>
      <c r="AN346" s="295"/>
      <c r="AO346" s="292"/>
      <c r="AP346" s="295"/>
      <c r="AQ346" s="292"/>
      <c r="AR346" s="295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5"/>
      <c r="BF346" s="295"/>
      <c r="BG346" s="295"/>
      <c r="BH346" s="295"/>
      <c r="BI346" s="295"/>
      <c r="BJ346" s="295"/>
      <c r="BK346" s="295"/>
      <c r="BL346" s="295"/>
      <c r="BM346" s="295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5"/>
      <c r="CC346" s="295"/>
      <c r="CD346" s="295"/>
      <c r="CE346" s="295"/>
      <c r="CF346" s="295"/>
      <c r="CG346" s="295"/>
      <c r="CH346" s="295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5"/>
      <c r="CX346" s="295"/>
      <c r="CY346" s="295"/>
      <c r="CZ346" s="295"/>
      <c r="DA346" s="295"/>
      <c r="DB346" s="295"/>
      <c r="DC346" s="295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5"/>
      <c r="DS346" s="295"/>
      <c r="DT346" s="292"/>
      <c r="DU346" s="295"/>
      <c r="DV346" s="295"/>
      <c r="DW346" s="295"/>
      <c r="DX346" s="295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5"/>
      <c r="EL346" s="295"/>
      <c r="EM346" s="295"/>
      <c r="EN346" s="292"/>
      <c r="EO346" s="292"/>
      <c r="EP346" s="295"/>
      <c r="EQ346" s="295"/>
      <c r="ER346" s="295"/>
      <c r="ES346" s="292"/>
      <c r="ET346" s="292"/>
      <c r="EU346" s="292"/>
      <c r="EV346" s="292"/>
      <c r="EW346" s="292"/>
      <c r="EX346" s="292"/>
      <c r="EY346" s="292"/>
      <c r="EZ346" s="292"/>
      <c r="FA346" s="292"/>
      <c r="FB346" s="292"/>
      <c r="FC346" s="292"/>
      <c r="FD346" s="292"/>
      <c r="FE346" s="292"/>
      <c r="FF346" s="292"/>
      <c r="FG346" s="292"/>
      <c r="FH346" s="295"/>
      <c r="FI346" s="295"/>
      <c r="FJ346" s="295"/>
      <c r="FK346" s="292"/>
      <c r="FL346" s="292"/>
      <c r="FM346" s="292"/>
      <c r="FN346" s="292"/>
      <c r="FO346" s="292"/>
    </row>
    <row r="347" spans="1:171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5"/>
      <c r="AK347" s="295"/>
      <c r="AL347" s="292"/>
      <c r="AM347" s="295"/>
      <c r="AN347" s="295"/>
      <c r="AO347" s="292"/>
      <c r="AP347" s="295"/>
      <c r="AQ347" s="292"/>
      <c r="AR347" s="295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5"/>
      <c r="BF347" s="295"/>
      <c r="BG347" s="295"/>
      <c r="BH347" s="295"/>
      <c r="BI347" s="295"/>
      <c r="BJ347" s="295"/>
      <c r="BK347" s="295"/>
      <c r="BL347" s="295"/>
      <c r="BM347" s="295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5"/>
      <c r="CC347" s="295"/>
      <c r="CD347" s="295"/>
      <c r="CE347" s="295"/>
      <c r="CF347" s="295"/>
      <c r="CG347" s="295"/>
      <c r="CH347" s="295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5"/>
      <c r="CX347" s="295"/>
      <c r="CY347" s="295"/>
      <c r="CZ347" s="295"/>
      <c r="DA347" s="295"/>
      <c r="DB347" s="295"/>
      <c r="DC347" s="295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5"/>
      <c r="DS347" s="295"/>
      <c r="DT347" s="292"/>
      <c r="DU347" s="295"/>
      <c r="DV347" s="295"/>
      <c r="DW347" s="295"/>
      <c r="DX347" s="295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5"/>
      <c r="EL347" s="295"/>
      <c r="EM347" s="295"/>
      <c r="EN347" s="292"/>
      <c r="EO347" s="292"/>
      <c r="EP347" s="295"/>
      <c r="EQ347" s="295"/>
      <c r="ER347" s="295"/>
      <c r="ES347" s="292"/>
      <c r="ET347" s="292"/>
      <c r="EU347" s="292"/>
      <c r="EV347" s="292"/>
      <c r="EW347" s="292"/>
      <c r="EX347" s="292"/>
      <c r="EY347" s="292"/>
      <c r="EZ347" s="292"/>
      <c r="FA347" s="292"/>
      <c r="FB347" s="292"/>
      <c r="FC347" s="292"/>
      <c r="FD347" s="292"/>
      <c r="FE347" s="292"/>
      <c r="FF347" s="292"/>
      <c r="FG347" s="292"/>
      <c r="FH347" s="295"/>
      <c r="FI347" s="295"/>
      <c r="FJ347" s="295"/>
      <c r="FK347" s="292"/>
      <c r="FL347" s="292"/>
      <c r="FM347" s="292"/>
      <c r="FN347" s="292"/>
      <c r="FO347" s="292"/>
    </row>
    <row r="348" spans="1:171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5"/>
      <c r="AK348" s="295"/>
      <c r="AL348" s="292"/>
      <c r="AM348" s="295"/>
      <c r="AN348" s="295"/>
      <c r="AO348" s="292"/>
      <c r="AP348" s="295"/>
      <c r="AQ348" s="292"/>
      <c r="AR348" s="295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5"/>
      <c r="BF348" s="295"/>
      <c r="BG348" s="295"/>
      <c r="BH348" s="295"/>
      <c r="BI348" s="295"/>
      <c r="BJ348" s="295"/>
      <c r="BK348" s="295"/>
      <c r="BL348" s="295"/>
      <c r="BM348" s="295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5"/>
      <c r="CC348" s="295"/>
      <c r="CD348" s="295"/>
      <c r="CE348" s="295"/>
      <c r="CF348" s="295"/>
      <c r="CG348" s="295"/>
      <c r="CH348" s="295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5"/>
      <c r="CX348" s="295"/>
      <c r="CY348" s="295"/>
      <c r="CZ348" s="295"/>
      <c r="DA348" s="295"/>
      <c r="DB348" s="295"/>
      <c r="DC348" s="295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5"/>
      <c r="DS348" s="295"/>
      <c r="DT348" s="292"/>
      <c r="DU348" s="295"/>
      <c r="DV348" s="295"/>
      <c r="DW348" s="295"/>
      <c r="DX348" s="295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5"/>
      <c r="EL348" s="295"/>
      <c r="EM348" s="295"/>
      <c r="EN348" s="292"/>
      <c r="EO348" s="292"/>
      <c r="EP348" s="295"/>
      <c r="EQ348" s="295"/>
      <c r="ER348" s="295"/>
      <c r="ES348" s="292"/>
      <c r="ET348" s="292"/>
      <c r="EU348" s="292"/>
      <c r="EV348" s="292"/>
      <c r="EW348" s="292"/>
      <c r="EX348" s="292"/>
      <c r="EY348" s="292"/>
      <c r="EZ348" s="292"/>
      <c r="FA348" s="292"/>
      <c r="FB348" s="292"/>
      <c r="FC348" s="292"/>
      <c r="FD348" s="292"/>
      <c r="FE348" s="292"/>
      <c r="FF348" s="292"/>
      <c r="FG348" s="292"/>
      <c r="FH348" s="295"/>
      <c r="FI348" s="295"/>
      <c r="FJ348" s="295"/>
      <c r="FK348" s="292"/>
      <c r="FL348" s="292"/>
      <c r="FM348" s="292"/>
      <c r="FN348" s="292"/>
      <c r="FO348" s="292"/>
    </row>
    <row r="349" spans="1:171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5"/>
      <c r="AK349" s="295"/>
      <c r="AL349" s="292"/>
      <c r="AM349" s="295"/>
      <c r="AN349" s="295"/>
      <c r="AO349" s="292"/>
      <c r="AP349" s="295"/>
      <c r="AQ349" s="292"/>
      <c r="AR349" s="295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5"/>
      <c r="BF349" s="295"/>
      <c r="BG349" s="295"/>
      <c r="BH349" s="295"/>
      <c r="BI349" s="295"/>
      <c r="BJ349" s="295"/>
      <c r="BK349" s="295"/>
      <c r="BL349" s="295"/>
      <c r="BM349" s="295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5"/>
      <c r="CC349" s="295"/>
      <c r="CD349" s="295"/>
      <c r="CE349" s="295"/>
      <c r="CF349" s="295"/>
      <c r="CG349" s="295"/>
      <c r="CH349" s="295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5"/>
      <c r="CX349" s="295"/>
      <c r="CY349" s="295"/>
      <c r="CZ349" s="295"/>
      <c r="DA349" s="295"/>
      <c r="DB349" s="295"/>
      <c r="DC349" s="295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5"/>
      <c r="DS349" s="295"/>
      <c r="DT349" s="292"/>
      <c r="DU349" s="295"/>
      <c r="DV349" s="295"/>
      <c r="DW349" s="295"/>
      <c r="DX349" s="295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5"/>
      <c r="EL349" s="295"/>
      <c r="EM349" s="295"/>
      <c r="EN349" s="292"/>
      <c r="EO349" s="292"/>
      <c r="EP349" s="295"/>
      <c r="EQ349" s="295"/>
      <c r="ER349" s="295"/>
      <c r="ES349" s="292"/>
      <c r="ET349" s="292"/>
      <c r="EU349" s="292"/>
      <c r="EV349" s="292"/>
      <c r="EW349" s="292"/>
      <c r="EX349" s="292"/>
      <c r="EY349" s="292"/>
      <c r="EZ349" s="292"/>
      <c r="FA349" s="292"/>
      <c r="FB349" s="292"/>
      <c r="FC349" s="292"/>
      <c r="FD349" s="292"/>
      <c r="FE349" s="292"/>
      <c r="FF349" s="292"/>
      <c r="FG349" s="292"/>
      <c r="FH349" s="295"/>
      <c r="FI349" s="295"/>
      <c r="FJ349" s="295"/>
      <c r="FK349" s="292"/>
      <c r="FL349" s="292"/>
      <c r="FM349" s="292"/>
      <c r="FN349" s="292"/>
      <c r="FO349" s="292"/>
    </row>
    <row r="350" spans="1:171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5"/>
      <c r="AK350" s="295"/>
      <c r="AL350" s="292"/>
      <c r="AM350" s="295"/>
      <c r="AN350" s="295"/>
      <c r="AO350" s="292"/>
      <c r="AP350" s="295"/>
      <c r="AQ350" s="292"/>
      <c r="AR350" s="295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5"/>
      <c r="BF350" s="295"/>
      <c r="BG350" s="295"/>
      <c r="BH350" s="295"/>
      <c r="BI350" s="295"/>
      <c r="BJ350" s="295"/>
      <c r="BK350" s="295"/>
      <c r="BL350" s="295"/>
      <c r="BM350" s="295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5"/>
      <c r="CC350" s="295"/>
      <c r="CD350" s="295"/>
      <c r="CE350" s="295"/>
      <c r="CF350" s="295"/>
      <c r="CG350" s="295"/>
      <c r="CH350" s="295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5"/>
      <c r="CX350" s="295"/>
      <c r="CY350" s="295"/>
      <c r="CZ350" s="295"/>
      <c r="DA350" s="295"/>
      <c r="DB350" s="295"/>
      <c r="DC350" s="295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5"/>
      <c r="DS350" s="295"/>
      <c r="DT350" s="292"/>
      <c r="DU350" s="295"/>
      <c r="DV350" s="295"/>
      <c r="DW350" s="295"/>
      <c r="DX350" s="295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5"/>
      <c r="EL350" s="295"/>
      <c r="EM350" s="295"/>
      <c r="EN350" s="292"/>
      <c r="EO350" s="292"/>
      <c r="EP350" s="295"/>
      <c r="EQ350" s="295"/>
      <c r="ER350" s="295"/>
      <c r="ES350" s="292"/>
      <c r="ET350" s="292"/>
      <c r="EU350" s="292"/>
      <c r="EV350" s="292"/>
      <c r="EW350" s="292"/>
      <c r="EX350" s="292"/>
      <c r="EY350" s="292"/>
      <c r="EZ350" s="292"/>
      <c r="FA350" s="292"/>
      <c r="FB350" s="292"/>
      <c r="FC350" s="292"/>
      <c r="FD350" s="292"/>
      <c r="FE350" s="292"/>
      <c r="FF350" s="292"/>
      <c r="FG350" s="292"/>
      <c r="FH350" s="295"/>
      <c r="FI350" s="295"/>
      <c r="FJ350" s="295"/>
      <c r="FK350" s="292"/>
      <c r="FL350" s="292"/>
      <c r="FM350" s="292"/>
      <c r="FN350" s="292"/>
      <c r="FO350" s="292"/>
    </row>
    <row r="351" spans="1:171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5"/>
      <c r="AK351" s="295"/>
      <c r="AL351" s="292"/>
      <c r="AM351" s="295"/>
      <c r="AN351" s="295"/>
      <c r="AO351" s="292"/>
      <c r="AP351" s="295"/>
      <c r="AQ351" s="292"/>
      <c r="AR351" s="295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5"/>
      <c r="BF351" s="295"/>
      <c r="BG351" s="295"/>
      <c r="BH351" s="295"/>
      <c r="BI351" s="295"/>
      <c r="BJ351" s="295"/>
      <c r="BK351" s="295"/>
      <c r="BL351" s="295"/>
      <c r="BM351" s="295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5"/>
      <c r="CC351" s="295"/>
      <c r="CD351" s="295"/>
      <c r="CE351" s="295"/>
      <c r="CF351" s="295"/>
      <c r="CG351" s="295"/>
      <c r="CH351" s="295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5"/>
      <c r="CX351" s="295"/>
      <c r="CY351" s="295"/>
      <c r="CZ351" s="295"/>
      <c r="DA351" s="295"/>
      <c r="DB351" s="295"/>
      <c r="DC351" s="295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5"/>
      <c r="DS351" s="295"/>
      <c r="DT351" s="292"/>
      <c r="DU351" s="295"/>
      <c r="DV351" s="295"/>
      <c r="DW351" s="295"/>
      <c r="DX351" s="295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5"/>
      <c r="EL351" s="295"/>
      <c r="EM351" s="295"/>
      <c r="EN351" s="292"/>
      <c r="EO351" s="292"/>
      <c r="EP351" s="295"/>
      <c r="EQ351" s="295"/>
      <c r="ER351" s="295"/>
      <c r="ES351" s="292"/>
      <c r="ET351" s="292"/>
      <c r="EU351" s="292"/>
      <c r="EV351" s="292"/>
      <c r="EW351" s="292"/>
      <c r="EX351" s="292"/>
      <c r="EY351" s="292"/>
      <c r="EZ351" s="292"/>
      <c r="FA351" s="292"/>
      <c r="FB351" s="292"/>
      <c r="FC351" s="292"/>
      <c r="FD351" s="292"/>
      <c r="FE351" s="292"/>
      <c r="FF351" s="292"/>
      <c r="FG351" s="292"/>
      <c r="FH351" s="295"/>
      <c r="FI351" s="295"/>
      <c r="FJ351" s="295"/>
      <c r="FK351" s="292"/>
      <c r="FL351" s="292"/>
      <c r="FM351" s="292"/>
      <c r="FN351" s="292"/>
      <c r="FO351" s="292"/>
    </row>
    <row r="352" spans="1:171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5"/>
      <c r="AK352" s="295"/>
      <c r="AL352" s="292"/>
      <c r="AM352" s="295"/>
      <c r="AN352" s="295"/>
      <c r="AO352" s="292"/>
      <c r="AP352" s="295"/>
      <c r="AQ352" s="292"/>
      <c r="AR352" s="295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5"/>
      <c r="BF352" s="295"/>
      <c r="BG352" s="295"/>
      <c r="BH352" s="295"/>
      <c r="BI352" s="295"/>
      <c r="BJ352" s="295"/>
      <c r="BK352" s="295"/>
      <c r="BL352" s="295"/>
      <c r="BM352" s="295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5"/>
      <c r="CC352" s="295"/>
      <c r="CD352" s="295"/>
      <c r="CE352" s="295"/>
      <c r="CF352" s="295"/>
      <c r="CG352" s="295"/>
      <c r="CH352" s="295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5"/>
      <c r="CX352" s="295"/>
      <c r="CY352" s="295"/>
      <c r="CZ352" s="295"/>
      <c r="DA352" s="295"/>
      <c r="DB352" s="295"/>
      <c r="DC352" s="295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5"/>
      <c r="DS352" s="295"/>
      <c r="DT352" s="292"/>
      <c r="DU352" s="295"/>
      <c r="DV352" s="295"/>
      <c r="DW352" s="295"/>
      <c r="DX352" s="295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5"/>
      <c r="EL352" s="295"/>
      <c r="EM352" s="295"/>
      <c r="EN352" s="292"/>
      <c r="EO352" s="292"/>
      <c r="EP352" s="295"/>
      <c r="EQ352" s="295"/>
      <c r="ER352" s="295"/>
      <c r="ES352" s="292"/>
      <c r="ET352" s="292"/>
      <c r="EU352" s="292"/>
      <c r="EV352" s="292"/>
      <c r="EW352" s="292"/>
      <c r="EX352" s="292"/>
      <c r="EY352" s="292"/>
      <c r="EZ352" s="292"/>
      <c r="FA352" s="292"/>
      <c r="FB352" s="292"/>
      <c r="FC352" s="292"/>
      <c r="FD352" s="292"/>
      <c r="FE352" s="292"/>
      <c r="FF352" s="292"/>
      <c r="FG352" s="292"/>
      <c r="FH352" s="295"/>
      <c r="FI352" s="295"/>
      <c r="FJ352" s="295"/>
      <c r="FK352" s="292"/>
      <c r="FL352" s="292"/>
      <c r="FM352" s="292"/>
      <c r="FN352" s="292"/>
      <c r="FO352" s="292"/>
    </row>
    <row r="353" spans="1:171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5"/>
      <c r="AK353" s="295"/>
      <c r="AL353" s="292"/>
      <c r="AM353" s="295"/>
      <c r="AN353" s="295"/>
      <c r="AO353" s="292"/>
      <c r="AP353" s="295"/>
      <c r="AQ353" s="292"/>
      <c r="AR353" s="295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5"/>
      <c r="BF353" s="295"/>
      <c r="BG353" s="295"/>
      <c r="BH353" s="295"/>
      <c r="BI353" s="295"/>
      <c r="BJ353" s="295"/>
      <c r="BK353" s="295"/>
      <c r="BL353" s="295"/>
      <c r="BM353" s="295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5"/>
      <c r="CC353" s="295"/>
      <c r="CD353" s="295"/>
      <c r="CE353" s="295"/>
      <c r="CF353" s="295"/>
      <c r="CG353" s="295"/>
      <c r="CH353" s="295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5"/>
      <c r="CX353" s="295"/>
      <c r="CY353" s="295"/>
      <c r="CZ353" s="295"/>
      <c r="DA353" s="295"/>
      <c r="DB353" s="295"/>
      <c r="DC353" s="295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5"/>
      <c r="DS353" s="295"/>
      <c r="DT353" s="292"/>
      <c r="DU353" s="295"/>
      <c r="DV353" s="295"/>
      <c r="DW353" s="295"/>
      <c r="DX353" s="295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5"/>
      <c r="EL353" s="295"/>
      <c r="EM353" s="295"/>
      <c r="EN353" s="292"/>
      <c r="EO353" s="292"/>
      <c r="EP353" s="295"/>
      <c r="EQ353" s="295"/>
      <c r="ER353" s="295"/>
      <c r="ES353" s="292"/>
      <c r="ET353" s="292"/>
      <c r="EU353" s="292"/>
      <c r="EV353" s="292"/>
      <c r="EW353" s="292"/>
      <c r="EX353" s="292"/>
      <c r="EY353" s="292"/>
      <c r="EZ353" s="292"/>
      <c r="FA353" s="292"/>
      <c r="FB353" s="292"/>
      <c r="FC353" s="292"/>
      <c r="FD353" s="292"/>
      <c r="FE353" s="292"/>
      <c r="FF353" s="292"/>
      <c r="FG353" s="292"/>
      <c r="FH353" s="295"/>
      <c r="FI353" s="295"/>
      <c r="FJ353" s="295"/>
      <c r="FK353" s="292"/>
      <c r="FL353" s="292"/>
      <c r="FM353" s="292"/>
      <c r="FN353" s="292"/>
      <c r="FO353" s="292"/>
    </row>
    <row r="354" spans="1:171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5"/>
      <c r="AK354" s="295"/>
      <c r="AL354" s="292"/>
      <c r="AM354" s="295"/>
      <c r="AN354" s="295"/>
      <c r="AO354" s="292"/>
      <c r="AP354" s="295"/>
      <c r="AQ354" s="292"/>
      <c r="AR354" s="295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5"/>
      <c r="BF354" s="295"/>
      <c r="BG354" s="295"/>
      <c r="BH354" s="295"/>
      <c r="BI354" s="295"/>
      <c r="BJ354" s="295"/>
      <c r="BK354" s="295"/>
      <c r="BL354" s="295"/>
      <c r="BM354" s="295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5"/>
      <c r="CC354" s="295"/>
      <c r="CD354" s="295"/>
      <c r="CE354" s="295"/>
      <c r="CF354" s="295"/>
      <c r="CG354" s="295"/>
      <c r="CH354" s="295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5"/>
      <c r="CX354" s="295"/>
      <c r="CY354" s="295"/>
      <c r="CZ354" s="295"/>
      <c r="DA354" s="295"/>
      <c r="DB354" s="295"/>
      <c r="DC354" s="295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5"/>
      <c r="DS354" s="295"/>
      <c r="DT354" s="292"/>
      <c r="DU354" s="295"/>
      <c r="DV354" s="295"/>
      <c r="DW354" s="295"/>
      <c r="DX354" s="295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5"/>
      <c r="EL354" s="295"/>
      <c r="EM354" s="295"/>
      <c r="EN354" s="292"/>
      <c r="EO354" s="292"/>
      <c r="EP354" s="295"/>
      <c r="EQ354" s="295"/>
      <c r="ER354" s="295"/>
      <c r="ES354" s="292"/>
      <c r="ET354" s="292"/>
      <c r="EU354" s="292"/>
      <c r="EV354" s="292"/>
      <c r="EW354" s="292"/>
      <c r="EX354" s="292"/>
      <c r="EY354" s="292"/>
      <c r="EZ354" s="292"/>
      <c r="FA354" s="292"/>
      <c r="FB354" s="292"/>
      <c r="FC354" s="292"/>
      <c r="FD354" s="292"/>
      <c r="FE354" s="292"/>
      <c r="FF354" s="292"/>
      <c r="FG354" s="292"/>
      <c r="FH354" s="295"/>
      <c r="FI354" s="295"/>
      <c r="FJ354" s="295"/>
      <c r="FK354" s="292"/>
      <c r="FL354" s="292"/>
      <c r="FM354" s="292"/>
      <c r="FN354" s="292"/>
      <c r="FO354" s="292"/>
    </row>
    <row r="355" spans="1:171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5"/>
      <c r="AK355" s="295"/>
      <c r="AL355" s="292"/>
      <c r="AM355" s="295"/>
      <c r="AN355" s="295"/>
      <c r="AO355" s="292"/>
      <c r="AP355" s="295"/>
      <c r="AQ355" s="292"/>
      <c r="AR355" s="295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5"/>
      <c r="BF355" s="295"/>
      <c r="BG355" s="295"/>
      <c r="BH355" s="295"/>
      <c r="BI355" s="295"/>
      <c r="BJ355" s="295"/>
      <c r="BK355" s="295"/>
      <c r="BL355" s="295"/>
      <c r="BM355" s="295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5"/>
      <c r="CC355" s="295"/>
      <c r="CD355" s="295"/>
      <c r="CE355" s="295"/>
      <c r="CF355" s="295"/>
      <c r="CG355" s="295"/>
      <c r="CH355" s="295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5"/>
      <c r="CX355" s="295"/>
      <c r="CY355" s="295"/>
      <c r="CZ355" s="295"/>
      <c r="DA355" s="295"/>
      <c r="DB355" s="295"/>
      <c r="DC355" s="295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5"/>
      <c r="DS355" s="295"/>
      <c r="DT355" s="292"/>
      <c r="DU355" s="295"/>
      <c r="DV355" s="295"/>
      <c r="DW355" s="295"/>
      <c r="DX355" s="295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5"/>
      <c r="EL355" s="295"/>
      <c r="EM355" s="295"/>
      <c r="EN355" s="292"/>
      <c r="EO355" s="292"/>
      <c r="EP355" s="295"/>
      <c r="EQ355" s="295"/>
      <c r="ER355" s="295"/>
      <c r="ES355" s="292"/>
      <c r="ET355" s="292"/>
      <c r="EU355" s="292"/>
      <c r="EV355" s="292"/>
      <c r="EW355" s="292"/>
      <c r="EX355" s="292"/>
      <c r="EY355" s="292"/>
      <c r="EZ355" s="292"/>
      <c r="FA355" s="292"/>
      <c r="FB355" s="292"/>
      <c r="FC355" s="292"/>
      <c r="FD355" s="292"/>
      <c r="FE355" s="292"/>
      <c r="FF355" s="292"/>
      <c r="FG355" s="292"/>
      <c r="FH355" s="295"/>
      <c r="FI355" s="295"/>
      <c r="FJ355" s="295"/>
      <c r="FK355" s="292"/>
      <c r="FL355" s="292"/>
      <c r="FM355" s="292"/>
      <c r="FN355" s="292"/>
      <c r="FO355" s="292"/>
    </row>
    <row r="356" spans="1:171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5"/>
      <c r="AK356" s="295"/>
      <c r="AL356" s="292"/>
      <c r="AM356" s="295"/>
      <c r="AN356" s="295"/>
      <c r="AO356" s="292"/>
      <c r="AP356" s="295"/>
      <c r="AQ356" s="292"/>
      <c r="AR356" s="295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5"/>
      <c r="BF356" s="295"/>
      <c r="BG356" s="295"/>
      <c r="BH356" s="295"/>
      <c r="BI356" s="295"/>
      <c r="BJ356" s="295"/>
      <c r="BK356" s="295"/>
      <c r="BL356" s="295"/>
      <c r="BM356" s="295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5"/>
      <c r="CC356" s="295"/>
      <c r="CD356" s="295"/>
      <c r="CE356" s="295"/>
      <c r="CF356" s="295"/>
      <c r="CG356" s="295"/>
      <c r="CH356" s="295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5"/>
      <c r="CX356" s="295"/>
      <c r="CY356" s="295"/>
      <c r="CZ356" s="295"/>
      <c r="DA356" s="295"/>
      <c r="DB356" s="295"/>
      <c r="DC356" s="295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5"/>
      <c r="DS356" s="295"/>
      <c r="DT356" s="292"/>
      <c r="DU356" s="295"/>
      <c r="DV356" s="295"/>
      <c r="DW356" s="295"/>
      <c r="DX356" s="295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5"/>
      <c r="EL356" s="295"/>
      <c r="EM356" s="295"/>
      <c r="EN356" s="292"/>
      <c r="EO356" s="292"/>
      <c r="EP356" s="295"/>
      <c r="EQ356" s="295"/>
      <c r="ER356" s="295"/>
      <c r="ES356" s="292"/>
      <c r="ET356" s="292"/>
      <c r="EU356" s="292"/>
      <c r="EV356" s="292"/>
      <c r="EW356" s="292"/>
      <c r="EX356" s="292"/>
      <c r="EY356" s="292"/>
      <c r="EZ356" s="292"/>
      <c r="FA356" s="292"/>
      <c r="FB356" s="292"/>
      <c r="FC356" s="292"/>
      <c r="FD356" s="292"/>
      <c r="FE356" s="292"/>
      <c r="FF356" s="292"/>
      <c r="FG356" s="292"/>
      <c r="FH356" s="295"/>
      <c r="FI356" s="295"/>
      <c r="FJ356" s="295"/>
      <c r="FK356" s="292"/>
      <c r="FL356" s="292"/>
      <c r="FM356" s="292"/>
      <c r="FN356" s="292"/>
      <c r="FO356" s="292"/>
    </row>
    <row r="357" spans="1:171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5"/>
      <c r="AK357" s="295"/>
      <c r="AL357" s="292"/>
      <c r="AM357" s="295"/>
      <c r="AN357" s="295"/>
      <c r="AO357" s="292"/>
      <c r="AP357" s="295"/>
      <c r="AQ357" s="292"/>
      <c r="AR357" s="295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5"/>
      <c r="BF357" s="295"/>
      <c r="BG357" s="295"/>
      <c r="BH357" s="295"/>
      <c r="BI357" s="295"/>
      <c r="BJ357" s="295"/>
      <c r="BK357" s="295"/>
      <c r="BL357" s="295"/>
      <c r="BM357" s="295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5"/>
      <c r="CC357" s="295"/>
      <c r="CD357" s="295"/>
      <c r="CE357" s="295"/>
      <c r="CF357" s="295"/>
      <c r="CG357" s="295"/>
      <c r="CH357" s="295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5"/>
      <c r="CX357" s="295"/>
      <c r="CY357" s="295"/>
      <c r="CZ357" s="295"/>
      <c r="DA357" s="295"/>
      <c r="DB357" s="295"/>
      <c r="DC357" s="295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5"/>
      <c r="DS357" s="295"/>
      <c r="DT357" s="292"/>
      <c r="DU357" s="295"/>
      <c r="DV357" s="295"/>
      <c r="DW357" s="295"/>
      <c r="DX357" s="295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5"/>
      <c r="EL357" s="295"/>
      <c r="EM357" s="295"/>
      <c r="EN357" s="292"/>
      <c r="EO357" s="292"/>
      <c r="EP357" s="295"/>
      <c r="EQ357" s="295"/>
      <c r="ER357" s="295"/>
      <c r="ES357" s="292"/>
      <c r="ET357" s="292"/>
      <c r="EU357" s="292"/>
      <c r="EV357" s="292"/>
      <c r="EW357" s="292"/>
      <c r="EX357" s="292"/>
      <c r="EY357" s="292"/>
      <c r="EZ357" s="292"/>
      <c r="FA357" s="292"/>
      <c r="FB357" s="292"/>
      <c r="FC357" s="292"/>
      <c r="FD357" s="292"/>
      <c r="FE357" s="292"/>
      <c r="FF357" s="292"/>
      <c r="FG357" s="292"/>
      <c r="FH357" s="295"/>
      <c r="FI357" s="295"/>
      <c r="FJ357" s="295"/>
      <c r="FK357" s="292"/>
      <c r="FL357" s="292"/>
      <c r="FM357" s="292"/>
      <c r="FN357" s="292"/>
      <c r="FO357" s="292"/>
    </row>
    <row r="358" spans="1:171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5"/>
      <c r="AK358" s="295"/>
      <c r="AL358" s="292"/>
      <c r="AM358" s="295"/>
      <c r="AN358" s="295"/>
      <c r="AO358" s="292"/>
      <c r="AP358" s="295"/>
      <c r="AQ358" s="292"/>
      <c r="AR358" s="295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5"/>
      <c r="BF358" s="295"/>
      <c r="BG358" s="295"/>
      <c r="BH358" s="295"/>
      <c r="BI358" s="295"/>
      <c r="BJ358" s="295"/>
      <c r="BK358" s="295"/>
      <c r="BL358" s="295"/>
      <c r="BM358" s="295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5"/>
      <c r="CC358" s="295"/>
      <c r="CD358" s="295"/>
      <c r="CE358" s="295"/>
      <c r="CF358" s="295"/>
      <c r="CG358" s="295"/>
      <c r="CH358" s="295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5"/>
      <c r="CX358" s="295"/>
      <c r="CY358" s="295"/>
      <c r="CZ358" s="295"/>
      <c r="DA358" s="295"/>
      <c r="DB358" s="295"/>
      <c r="DC358" s="295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5"/>
      <c r="DS358" s="295"/>
      <c r="DT358" s="292"/>
      <c r="DU358" s="295"/>
      <c r="DV358" s="295"/>
      <c r="DW358" s="295"/>
      <c r="DX358" s="295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5"/>
      <c r="EL358" s="295"/>
      <c r="EM358" s="295"/>
      <c r="EN358" s="292"/>
      <c r="EO358" s="292"/>
      <c r="EP358" s="295"/>
      <c r="EQ358" s="295"/>
      <c r="ER358" s="295"/>
      <c r="ES358" s="292"/>
      <c r="ET358" s="292"/>
      <c r="EU358" s="292"/>
      <c r="EV358" s="292"/>
      <c r="EW358" s="292"/>
      <c r="EX358" s="292"/>
      <c r="EY358" s="292"/>
      <c r="EZ358" s="292"/>
      <c r="FA358" s="292"/>
      <c r="FB358" s="292"/>
      <c r="FC358" s="292"/>
      <c r="FD358" s="292"/>
      <c r="FE358" s="292"/>
      <c r="FF358" s="292"/>
      <c r="FG358" s="292"/>
      <c r="FH358" s="295"/>
      <c r="FI358" s="295"/>
      <c r="FJ358" s="295"/>
      <c r="FK358" s="292"/>
      <c r="FL358" s="292"/>
      <c r="FM358" s="292"/>
      <c r="FN358" s="292"/>
      <c r="FO358" s="292"/>
    </row>
    <row r="359" spans="1:171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5"/>
      <c r="AK359" s="295"/>
      <c r="AL359" s="292"/>
      <c r="AM359" s="295"/>
      <c r="AN359" s="295"/>
      <c r="AO359" s="292"/>
      <c r="AP359" s="295"/>
      <c r="AQ359" s="292"/>
      <c r="AR359" s="295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5"/>
      <c r="BF359" s="295"/>
      <c r="BG359" s="295"/>
      <c r="BH359" s="295"/>
      <c r="BI359" s="295"/>
      <c r="BJ359" s="295"/>
      <c r="BK359" s="295"/>
      <c r="BL359" s="295"/>
      <c r="BM359" s="295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5"/>
      <c r="CC359" s="295"/>
      <c r="CD359" s="295"/>
      <c r="CE359" s="295"/>
      <c r="CF359" s="295"/>
      <c r="CG359" s="295"/>
      <c r="CH359" s="295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5"/>
      <c r="CX359" s="295"/>
      <c r="CY359" s="295"/>
      <c r="CZ359" s="295"/>
      <c r="DA359" s="295"/>
      <c r="DB359" s="295"/>
      <c r="DC359" s="295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5"/>
      <c r="DS359" s="295"/>
      <c r="DT359" s="292"/>
      <c r="DU359" s="295"/>
      <c r="DV359" s="295"/>
      <c r="DW359" s="295"/>
      <c r="DX359" s="295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5"/>
      <c r="EL359" s="295"/>
      <c r="EM359" s="295"/>
      <c r="EN359" s="292"/>
      <c r="EO359" s="292"/>
      <c r="EP359" s="295"/>
      <c r="EQ359" s="295"/>
      <c r="ER359" s="295"/>
      <c r="ES359" s="292"/>
      <c r="ET359" s="292"/>
      <c r="EU359" s="292"/>
      <c r="EV359" s="292"/>
      <c r="EW359" s="292"/>
      <c r="EX359" s="292"/>
      <c r="EY359" s="292"/>
      <c r="EZ359" s="292"/>
      <c r="FA359" s="292"/>
      <c r="FB359" s="292"/>
      <c r="FC359" s="292"/>
      <c r="FD359" s="292"/>
      <c r="FE359" s="292"/>
      <c r="FF359" s="292"/>
      <c r="FG359" s="292"/>
      <c r="FH359" s="295"/>
      <c r="FI359" s="295"/>
      <c r="FJ359" s="295"/>
      <c r="FK359" s="292"/>
      <c r="FL359" s="292"/>
      <c r="FM359" s="292"/>
      <c r="FN359" s="292"/>
      <c r="FO359" s="292"/>
    </row>
    <row r="360" spans="1:171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5"/>
      <c r="AK360" s="295"/>
      <c r="AL360" s="292"/>
      <c r="AM360" s="295"/>
      <c r="AN360" s="295"/>
      <c r="AO360" s="292"/>
      <c r="AP360" s="295"/>
      <c r="AQ360" s="292"/>
      <c r="AR360" s="295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5"/>
      <c r="BF360" s="295"/>
      <c r="BG360" s="295"/>
      <c r="BH360" s="295"/>
      <c r="BI360" s="295"/>
      <c r="BJ360" s="295"/>
      <c r="BK360" s="295"/>
      <c r="BL360" s="295"/>
      <c r="BM360" s="295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5"/>
      <c r="CC360" s="295"/>
      <c r="CD360" s="295"/>
      <c r="CE360" s="295"/>
      <c r="CF360" s="295"/>
      <c r="CG360" s="295"/>
      <c r="CH360" s="295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5"/>
      <c r="CX360" s="295"/>
      <c r="CY360" s="295"/>
      <c r="CZ360" s="295"/>
      <c r="DA360" s="295"/>
      <c r="DB360" s="295"/>
      <c r="DC360" s="295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5"/>
      <c r="DS360" s="295"/>
      <c r="DT360" s="292"/>
      <c r="DU360" s="295"/>
      <c r="DV360" s="295"/>
      <c r="DW360" s="295"/>
      <c r="DX360" s="295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5"/>
      <c r="EL360" s="295"/>
      <c r="EM360" s="295"/>
      <c r="EN360" s="292"/>
      <c r="EO360" s="292"/>
      <c r="EP360" s="295"/>
      <c r="EQ360" s="295"/>
      <c r="ER360" s="295"/>
      <c r="ES360" s="292"/>
      <c r="ET360" s="292"/>
      <c r="EU360" s="292"/>
      <c r="EV360" s="292"/>
      <c r="EW360" s="292"/>
      <c r="EX360" s="292"/>
      <c r="EY360" s="292"/>
      <c r="EZ360" s="292"/>
      <c r="FA360" s="292"/>
      <c r="FB360" s="292"/>
      <c r="FC360" s="292"/>
      <c r="FD360" s="292"/>
      <c r="FE360" s="292"/>
      <c r="FF360" s="292"/>
      <c r="FG360" s="292"/>
      <c r="FH360" s="295"/>
      <c r="FI360" s="295"/>
      <c r="FJ360" s="295"/>
      <c r="FK360" s="292"/>
      <c r="FL360" s="292"/>
      <c r="FM360" s="292"/>
      <c r="FN360" s="292"/>
      <c r="FO360" s="292"/>
    </row>
    <row r="361" spans="1:171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5"/>
      <c r="AK361" s="295"/>
      <c r="AL361" s="292"/>
      <c r="AM361" s="295"/>
      <c r="AN361" s="295"/>
      <c r="AO361" s="292"/>
      <c r="AP361" s="295"/>
      <c r="AQ361" s="292"/>
      <c r="AR361" s="295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5"/>
      <c r="BF361" s="295"/>
      <c r="BG361" s="295"/>
      <c r="BH361" s="295"/>
      <c r="BI361" s="295"/>
      <c r="BJ361" s="295"/>
      <c r="BK361" s="295"/>
      <c r="BL361" s="295"/>
      <c r="BM361" s="295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5"/>
      <c r="CC361" s="295"/>
      <c r="CD361" s="295"/>
      <c r="CE361" s="295"/>
      <c r="CF361" s="295"/>
      <c r="CG361" s="295"/>
      <c r="CH361" s="295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5"/>
      <c r="CX361" s="295"/>
      <c r="CY361" s="295"/>
      <c r="CZ361" s="295"/>
      <c r="DA361" s="295"/>
      <c r="DB361" s="295"/>
      <c r="DC361" s="295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5"/>
      <c r="DS361" s="295"/>
      <c r="DT361" s="292"/>
      <c r="DU361" s="295"/>
      <c r="DV361" s="295"/>
      <c r="DW361" s="295"/>
      <c r="DX361" s="295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5"/>
      <c r="EL361" s="295"/>
      <c r="EM361" s="295"/>
      <c r="EN361" s="292"/>
      <c r="EO361" s="292"/>
      <c r="EP361" s="295"/>
      <c r="EQ361" s="295"/>
      <c r="ER361" s="295"/>
      <c r="ES361" s="292"/>
      <c r="ET361" s="292"/>
      <c r="EU361" s="292"/>
      <c r="EV361" s="292"/>
      <c r="EW361" s="292"/>
      <c r="EX361" s="292"/>
      <c r="EY361" s="292"/>
      <c r="EZ361" s="292"/>
      <c r="FA361" s="292"/>
      <c r="FB361" s="292"/>
      <c r="FC361" s="292"/>
      <c r="FD361" s="292"/>
      <c r="FE361" s="292"/>
      <c r="FF361" s="292"/>
      <c r="FG361" s="292"/>
      <c r="FH361" s="295"/>
      <c r="FI361" s="295"/>
      <c r="FJ361" s="295"/>
      <c r="FK361" s="292"/>
      <c r="FL361" s="292"/>
      <c r="FM361" s="292"/>
      <c r="FN361" s="292"/>
      <c r="FO361" s="292"/>
    </row>
    <row r="362" spans="1:171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5"/>
      <c r="AK362" s="295"/>
      <c r="AL362" s="292"/>
      <c r="AM362" s="295"/>
      <c r="AN362" s="295"/>
      <c r="AO362" s="292"/>
      <c r="AP362" s="295"/>
      <c r="AQ362" s="292"/>
      <c r="AR362" s="295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5"/>
      <c r="BF362" s="295"/>
      <c r="BG362" s="295"/>
      <c r="BH362" s="295"/>
      <c r="BI362" s="295"/>
      <c r="BJ362" s="295"/>
      <c r="BK362" s="295"/>
      <c r="BL362" s="295"/>
      <c r="BM362" s="295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5"/>
      <c r="CC362" s="295"/>
      <c r="CD362" s="295"/>
      <c r="CE362" s="295"/>
      <c r="CF362" s="295"/>
      <c r="CG362" s="295"/>
      <c r="CH362" s="295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5"/>
      <c r="CX362" s="295"/>
      <c r="CY362" s="295"/>
      <c r="CZ362" s="295"/>
      <c r="DA362" s="295"/>
      <c r="DB362" s="295"/>
      <c r="DC362" s="295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5"/>
      <c r="DS362" s="295"/>
      <c r="DT362" s="292"/>
      <c r="DU362" s="295"/>
      <c r="DV362" s="295"/>
      <c r="DW362" s="295"/>
      <c r="DX362" s="295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5"/>
      <c r="EL362" s="295"/>
      <c r="EM362" s="295"/>
      <c r="EN362" s="292"/>
      <c r="EO362" s="292"/>
      <c r="EP362" s="295"/>
      <c r="EQ362" s="295"/>
      <c r="ER362" s="295"/>
      <c r="ES362" s="292"/>
      <c r="ET362" s="292"/>
      <c r="EU362" s="292"/>
      <c r="EV362" s="292"/>
      <c r="EW362" s="292"/>
      <c r="EX362" s="292"/>
      <c r="EY362" s="292"/>
      <c r="EZ362" s="292"/>
      <c r="FA362" s="292"/>
      <c r="FB362" s="292"/>
      <c r="FC362" s="292"/>
      <c r="FD362" s="292"/>
      <c r="FE362" s="292"/>
      <c r="FF362" s="292"/>
      <c r="FG362" s="292"/>
      <c r="FH362" s="295"/>
      <c r="FI362" s="295"/>
      <c r="FJ362" s="295"/>
      <c r="FK362" s="292"/>
      <c r="FL362" s="292"/>
      <c r="FM362" s="292"/>
      <c r="FN362" s="292"/>
      <c r="FO362" s="292"/>
    </row>
    <row r="363" spans="1:171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5"/>
      <c r="AK363" s="295"/>
      <c r="AL363" s="292"/>
      <c r="AM363" s="295"/>
      <c r="AN363" s="295"/>
      <c r="AO363" s="292"/>
      <c r="AP363" s="295"/>
      <c r="AQ363" s="292"/>
      <c r="AR363" s="295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5"/>
      <c r="BF363" s="295"/>
      <c r="BG363" s="295"/>
      <c r="BH363" s="295"/>
      <c r="BI363" s="295"/>
      <c r="BJ363" s="295"/>
      <c r="BK363" s="295"/>
      <c r="BL363" s="295"/>
      <c r="BM363" s="295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5"/>
      <c r="CC363" s="295"/>
      <c r="CD363" s="295"/>
      <c r="CE363" s="295"/>
      <c r="CF363" s="295"/>
      <c r="CG363" s="295"/>
      <c r="CH363" s="295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5"/>
      <c r="CX363" s="295"/>
      <c r="CY363" s="295"/>
      <c r="CZ363" s="295"/>
      <c r="DA363" s="295"/>
      <c r="DB363" s="295"/>
      <c r="DC363" s="295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5"/>
      <c r="DS363" s="295"/>
      <c r="DT363" s="292"/>
      <c r="DU363" s="295"/>
      <c r="DV363" s="295"/>
      <c r="DW363" s="295"/>
      <c r="DX363" s="295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5"/>
      <c r="EL363" s="295"/>
      <c r="EM363" s="295"/>
      <c r="EN363" s="292"/>
      <c r="EO363" s="292"/>
      <c r="EP363" s="295"/>
      <c r="EQ363" s="295"/>
      <c r="ER363" s="295"/>
      <c r="ES363" s="292"/>
      <c r="ET363" s="292"/>
      <c r="EU363" s="292"/>
      <c r="EV363" s="292"/>
      <c r="EW363" s="292"/>
      <c r="EX363" s="292"/>
      <c r="EY363" s="292"/>
      <c r="EZ363" s="292"/>
      <c r="FA363" s="292"/>
      <c r="FB363" s="292"/>
      <c r="FC363" s="292"/>
      <c r="FD363" s="292"/>
      <c r="FE363" s="292"/>
      <c r="FF363" s="292"/>
      <c r="FG363" s="292"/>
      <c r="FH363" s="295"/>
      <c r="FI363" s="295"/>
      <c r="FJ363" s="295"/>
      <c r="FK363" s="292"/>
      <c r="FL363" s="292"/>
      <c r="FM363" s="292"/>
      <c r="FN363" s="292"/>
      <c r="FO363" s="292"/>
    </row>
    <row r="364" spans="1:171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5"/>
      <c r="AK364" s="295"/>
      <c r="AL364" s="292"/>
      <c r="AM364" s="295"/>
      <c r="AN364" s="295"/>
      <c r="AO364" s="292"/>
      <c r="AP364" s="295"/>
      <c r="AQ364" s="292"/>
      <c r="AR364" s="295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5"/>
      <c r="BF364" s="295"/>
      <c r="BG364" s="295"/>
      <c r="BH364" s="295"/>
      <c r="BI364" s="295"/>
      <c r="BJ364" s="295"/>
      <c r="BK364" s="295"/>
      <c r="BL364" s="295"/>
      <c r="BM364" s="295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5"/>
      <c r="CC364" s="295"/>
      <c r="CD364" s="295"/>
      <c r="CE364" s="295"/>
      <c r="CF364" s="295"/>
      <c r="CG364" s="295"/>
      <c r="CH364" s="295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5"/>
      <c r="CX364" s="295"/>
      <c r="CY364" s="295"/>
      <c r="CZ364" s="295"/>
      <c r="DA364" s="295"/>
      <c r="DB364" s="295"/>
      <c r="DC364" s="295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5"/>
      <c r="DS364" s="295"/>
      <c r="DT364" s="292"/>
      <c r="DU364" s="295"/>
      <c r="DV364" s="295"/>
      <c r="DW364" s="295"/>
      <c r="DX364" s="295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5"/>
      <c r="EL364" s="295"/>
      <c r="EM364" s="295"/>
      <c r="EN364" s="292"/>
      <c r="EO364" s="292"/>
      <c r="EP364" s="295"/>
      <c r="EQ364" s="295"/>
      <c r="ER364" s="295"/>
      <c r="ES364" s="292"/>
      <c r="ET364" s="292"/>
      <c r="EU364" s="292"/>
      <c r="EV364" s="292"/>
      <c r="EW364" s="292"/>
      <c r="EX364" s="292"/>
      <c r="EY364" s="292"/>
      <c r="EZ364" s="292"/>
      <c r="FA364" s="292"/>
      <c r="FB364" s="292"/>
      <c r="FC364" s="292"/>
      <c r="FD364" s="292"/>
      <c r="FE364" s="292"/>
      <c r="FF364" s="292"/>
      <c r="FG364" s="292"/>
      <c r="FH364" s="295"/>
      <c r="FI364" s="295"/>
      <c r="FJ364" s="295"/>
      <c r="FK364" s="292"/>
      <c r="FL364" s="292"/>
      <c r="FM364" s="292"/>
      <c r="FN364" s="292"/>
      <c r="FO364" s="292"/>
    </row>
    <row r="365" spans="1:171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5"/>
      <c r="AK365" s="295"/>
      <c r="AL365" s="292"/>
      <c r="AM365" s="295"/>
      <c r="AN365" s="295"/>
      <c r="AO365" s="292"/>
      <c r="AP365" s="295"/>
      <c r="AQ365" s="292"/>
      <c r="AR365" s="295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5"/>
      <c r="BF365" s="295"/>
      <c r="BG365" s="295"/>
      <c r="BH365" s="295"/>
      <c r="BI365" s="295"/>
      <c r="BJ365" s="295"/>
      <c r="BK365" s="295"/>
      <c r="BL365" s="295"/>
      <c r="BM365" s="295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5"/>
      <c r="CC365" s="295"/>
      <c r="CD365" s="295"/>
      <c r="CE365" s="295"/>
      <c r="CF365" s="295"/>
      <c r="CG365" s="295"/>
      <c r="CH365" s="295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5"/>
      <c r="CX365" s="295"/>
      <c r="CY365" s="295"/>
      <c r="CZ365" s="295"/>
      <c r="DA365" s="295"/>
      <c r="DB365" s="295"/>
      <c r="DC365" s="295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5"/>
      <c r="DS365" s="295"/>
      <c r="DT365" s="292"/>
      <c r="DU365" s="295"/>
      <c r="DV365" s="295"/>
      <c r="DW365" s="295"/>
      <c r="DX365" s="295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5"/>
      <c r="EL365" s="295"/>
      <c r="EM365" s="295"/>
      <c r="EN365" s="292"/>
      <c r="EO365" s="292"/>
      <c r="EP365" s="295"/>
      <c r="EQ365" s="295"/>
      <c r="ER365" s="295"/>
      <c r="ES365" s="292"/>
      <c r="ET365" s="292"/>
      <c r="EU365" s="292"/>
      <c r="EV365" s="292"/>
      <c r="EW365" s="292"/>
      <c r="EX365" s="292"/>
      <c r="EY365" s="292"/>
      <c r="EZ365" s="292"/>
      <c r="FA365" s="292"/>
      <c r="FB365" s="292"/>
      <c r="FC365" s="292"/>
      <c r="FD365" s="292"/>
      <c r="FE365" s="292"/>
      <c r="FF365" s="292"/>
      <c r="FG365" s="292"/>
      <c r="FH365" s="295"/>
      <c r="FI365" s="295"/>
      <c r="FJ365" s="295"/>
      <c r="FK365" s="292"/>
      <c r="FL365" s="292"/>
      <c r="FM365" s="292"/>
      <c r="FN365" s="292"/>
      <c r="FO365" s="292"/>
    </row>
    <row r="366" spans="1:171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5"/>
      <c r="AK366" s="295"/>
      <c r="AL366" s="292"/>
      <c r="AM366" s="295"/>
      <c r="AN366" s="295"/>
      <c r="AO366" s="292"/>
      <c r="AP366" s="295"/>
      <c r="AQ366" s="292"/>
      <c r="AR366" s="295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5"/>
      <c r="BF366" s="295"/>
      <c r="BG366" s="295"/>
      <c r="BH366" s="295"/>
      <c r="BI366" s="295"/>
      <c r="BJ366" s="295"/>
      <c r="BK366" s="295"/>
      <c r="BL366" s="295"/>
      <c r="BM366" s="295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5"/>
      <c r="CC366" s="295"/>
      <c r="CD366" s="295"/>
      <c r="CE366" s="295"/>
      <c r="CF366" s="295"/>
      <c r="CG366" s="295"/>
      <c r="CH366" s="295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5"/>
      <c r="CX366" s="295"/>
      <c r="CY366" s="295"/>
      <c r="CZ366" s="295"/>
      <c r="DA366" s="295"/>
      <c r="DB366" s="295"/>
      <c r="DC366" s="295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5"/>
      <c r="DS366" s="295"/>
      <c r="DT366" s="292"/>
      <c r="DU366" s="295"/>
      <c r="DV366" s="295"/>
      <c r="DW366" s="295"/>
      <c r="DX366" s="295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5"/>
      <c r="EL366" s="295"/>
      <c r="EM366" s="295"/>
      <c r="EN366" s="292"/>
      <c r="EO366" s="292"/>
      <c r="EP366" s="295"/>
      <c r="EQ366" s="295"/>
      <c r="ER366" s="295"/>
      <c r="ES366" s="292"/>
      <c r="ET366" s="292"/>
      <c r="EU366" s="292"/>
      <c r="EV366" s="292"/>
      <c r="EW366" s="292"/>
      <c r="EX366" s="292"/>
      <c r="EY366" s="292"/>
      <c r="EZ366" s="292"/>
      <c r="FA366" s="292"/>
      <c r="FB366" s="292"/>
      <c r="FC366" s="292"/>
      <c r="FD366" s="292"/>
      <c r="FE366" s="292"/>
      <c r="FF366" s="292"/>
      <c r="FG366" s="292"/>
      <c r="FH366" s="295"/>
      <c r="FI366" s="295"/>
      <c r="FJ366" s="295"/>
      <c r="FK366" s="292"/>
      <c r="FL366" s="292"/>
      <c r="FM366" s="292"/>
      <c r="FN366" s="292"/>
      <c r="FO366" s="292"/>
    </row>
    <row r="367" spans="1:171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5"/>
      <c r="AK367" s="295"/>
      <c r="AL367" s="292"/>
      <c r="AM367" s="295"/>
      <c r="AN367" s="295"/>
      <c r="AO367" s="292"/>
      <c r="AP367" s="295"/>
      <c r="AQ367" s="292"/>
      <c r="AR367" s="295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5"/>
      <c r="BF367" s="295"/>
      <c r="BG367" s="295"/>
      <c r="BH367" s="295"/>
      <c r="BI367" s="295"/>
      <c r="BJ367" s="295"/>
      <c r="BK367" s="295"/>
      <c r="BL367" s="295"/>
      <c r="BM367" s="295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5"/>
      <c r="CC367" s="295"/>
      <c r="CD367" s="295"/>
      <c r="CE367" s="295"/>
      <c r="CF367" s="295"/>
      <c r="CG367" s="295"/>
      <c r="CH367" s="295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5"/>
      <c r="CX367" s="295"/>
      <c r="CY367" s="295"/>
      <c r="CZ367" s="295"/>
      <c r="DA367" s="295"/>
      <c r="DB367" s="295"/>
      <c r="DC367" s="295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5"/>
      <c r="DS367" s="295"/>
      <c r="DT367" s="292"/>
      <c r="DU367" s="295"/>
      <c r="DV367" s="295"/>
      <c r="DW367" s="295"/>
      <c r="DX367" s="295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5"/>
      <c r="EL367" s="295"/>
      <c r="EM367" s="295"/>
      <c r="EN367" s="292"/>
      <c r="EO367" s="292"/>
      <c r="EP367" s="295"/>
      <c r="EQ367" s="295"/>
      <c r="ER367" s="295"/>
      <c r="ES367" s="292"/>
      <c r="ET367" s="292"/>
      <c r="EU367" s="292"/>
      <c r="EV367" s="292"/>
      <c r="EW367" s="292"/>
      <c r="EX367" s="292"/>
      <c r="EY367" s="292"/>
      <c r="EZ367" s="292"/>
      <c r="FA367" s="292"/>
      <c r="FB367" s="292"/>
      <c r="FC367" s="292"/>
      <c r="FD367" s="292"/>
      <c r="FE367" s="292"/>
      <c r="FF367" s="292"/>
      <c r="FG367" s="292"/>
      <c r="FH367" s="295"/>
      <c r="FI367" s="295"/>
      <c r="FJ367" s="295"/>
      <c r="FK367" s="292"/>
      <c r="FL367" s="292"/>
      <c r="FM367" s="292"/>
      <c r="FN367" s="292"/>
      <c r="FO367" s="292"/>
    </row>
    <row r="368" spans="1:171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5"/>
      <c r="AK368" s="295"/>
      <c r="AL368" s="292"/>
      <c r="AM368" s="295"/>
      <c r="AN368" s="295"/>
      <c r="AO368" s="292"/>
      <c r="AP368" s="295"/>
      <c r="AQ368" s="292"/>
      <c r="AR368" s="295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5"/>
      <c r="BF368" s="295"/>
      <c r="BG368" s="295"/>
      <c r="BH368" s="295"/>
      <c r="BI368" s="295"/>
      <c r="BJ368" s="295"/>
      <c r="BK368" s="295"/>
      <c r="BL368" s="295"/>
      <c r="BM368" s="295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5"/>
      <c r="CC368" s="295"/>
      <c r="CD368" s="295"/>
      <c r="CE368" s="295"/>
      <c r="CF368" s="295"/>
      <c r="CG368" s="295"/>
      <c r="CH368" s="295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5"/>
      <c r="CX368" s="295"/>
      <c r="CY368" s="295"/>
      <c r="CZ368" s="295"/>
      <c r="DA368" s="295"/>
      <c r="DB368" s="295"/>
      <c r="DC368" s="295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5"/>
      <c r="DS368" s="295"/>
      <c r="DT368" s="292"/>
      <c r="DU368" s="295"/>
      <c r="DV368" s="295"/>
      <c r="DW368" s="295"/>
      <c r="DX368" s="295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5"/>
      <c r="EL368" s="295"/>
      <c r="EM368" s="295"/>
      <c r="EN368" s="292"/>
      <c r="EO368" s="292"/>
      <c r="EP368" s="295"/>
      <c r="EQ368" s="295"/>
      <c r="ER368" s="295"/>
      <c r="ES368" s="292"/>
      <c r="ET368" s="292"/>
      <c r="EU368" s="292"/>
      <c r="EV368" s="292"/>
      <c r="EW368" s="292"/>
      <c r="EX368" s="292"/>
      <c r="EY368" s="292"/>
      <c r="EZ368" s="292"/>
      <c r="FA368" s="292"/>
      <c r="FB368" s="292"/>
      <c r="FC368" s="292"/>
      <c r="FD368" s="292"/>
      <c r="FE368" s="292"/>
      <c r="FF368" s="292"/>
      <c r="FG368" s="292"/>
      <c r="FH368" s="295"/>
      <c r="FI368" s="295"/>
      <c r="FJ368" s="295"/>
      <c r="FK368" s="292"/>
      <c r="FL368" s="292"/>
      <c r="FM368" s="292"/>
      <c r="FN368" s="292"/>
      <c r="FO368" s="292"/>
    </row>
    <row r="369" spans="1:171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5"/>
      <c r="AK369" s="295"/>
      <c r="AL369" s="292"/>
      <c r="AM369" s="295"/>
      <c r="AN369" s="295"/>
      <c r="AO369" s="292"/>
      <c r="AP369" s="295"/>
      <c r="AQ369" s="292"/>
      <c r="AR369" s="295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5"/>
      <c r="BF369" s="295"/>
      <c r="BG369" s="295"/>
      <c r="BH369" s="295"/>
      <c r="BI369" s="295"/>
      <c r="BJ369" s="295"/>
      <c r="BK369" s="295"/>
      <c r="BL369" s="295"/>
      <c r="BM369" s="295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5"/>
      <c r="CC369" s="295"/>
      <c r="CD369" s="295"/>
      <c r="CE369" s="295"/>
      <c r="CF369" s="295"/>
      <c r="CG369" s="295"/>
      <c r="CH369" s="295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5"/>
      <c r="CX369" s="295"/>
      <c r="CY369" s="295"/>
      <c r="CZ369" s="295"/>
      <c r="DA369" s="295"/>
      <c r="DB369" s="295"/>
      <c r="DC369" s="295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5"/>
      <c r="DS369" s="295"/>
      <c r="DT369" s="292"/>
      <c r="DU369" s="295"/>
      <c r="DV369" s="295"/>
      <c r="DW369" s="295"/>
      <c r="DX369" s="295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5"/>
      <c r="EL369" s="295"/>
      <c r="EM369" s="295"/>
      <c r="EN369" s="292"/>
      <c r="EO369" s="292"/>
      <c r="EP369" s="295"/>
      <c r="EQ369" s="295"/>
      <c r="ER369" s="295"/>
      <c r="ES369" s="292"/>
      <c r="ET369" s="292"/>
      <c r="EU369" s="292"/>
      <c r="EV369" s="292"/>
      <c r="EW369" s="292"/>
      <c r="EX369" s="292"/>
      <c r="EY369" s="292"/>
      <c r="EZ369" s="292"/>
      <c r="FA369" s="292"/>
      <c r="FB369" s="292"/>
      <c r="FC369" s="292"/>
      <c r="FD369" s="292"/>
      <c r="FE369" s="292"/>
      <c r="FF369" s="292"/>
      <c r="FG369" s="292"/>
      <c r="FH369" s="295"/>
      <c r="FI369" s="295"/>
      <c r="FJ369" s="295"/>
      <c r="FK369" s="292"/>
      <c r="FL369" s="292"/>
      <c r="FM369" s="292"/>
      <c r="FN369" s="292"/>
      <c r="FO369" s="292"/>
    </row>
    <row r="370" spans="1:171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5"/>
      <c r="AK370" s="295"/>
      <c r="AL370" s="292"/>
      <c r="AM370" s="295"/>
      <c r="AN370" s="295"/>
      <c r="AO370" s="292"/>
      <c r="AP370" s="295"/>
      <c r="AQ370" s="292"/>
      <c r="AR370" s="295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5"/>
      <c r="BF370" s="295"/>
      <c r="BG370" s="295"/>
      <c r="BH370" s="295"/>
      <c r="BI370" s="295"/>
      <c r="BJ370" s="295"/>
      <c r="BK370" s="295"/>
      <c r="BL370" s="295"/>
      <c r="BM370" s="295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5"/>
      <c r="CC370" s="295"/>
      <c r="CD370" s="295"/>
      <c r="CE370" s="295"/>
      <c r="CF370" s="295"/>
      <c r="CG370" s="295"/>
      <c r="CH370" s="295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5"/>
      <c r="CX370" s="295"/>
      <c r="CY370" s="295"/>
      <c r="CZ370" s="295"/>
      <c r="DA370" s="295"/>
      <c r="DB370" s="295"/>
      <c r="DC370" s="295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5"/>
      <c r="DS370" s="295"/>
      <c r="DT370" s="292"/>
      <c r="DU370" s="295"/>
      <c r="DV370" s="295"/>
      <c r="DW370" s="295"/>
      <c r="DX370" s="295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5"/>
      <c r="EL370" s="295"/>
      <c r="EM370" s="295"/>
      <c r="EN370" s="292"/>
      <c r="EO370" s="292"/>
      <c r="EP370" s="295"/>
      <c r="EQ370" s="295"/>
      <c r="ER370" s="295"/>
      <c r="ES370" s="292"/>
      <c r="ET370" s="292"/>
      <c r="EU370" s="292"/>
      <c r="EV370" s="292"/>
      <c r="EW370" s="292"/>
      <c r="EX370" s="292"/>
      <c r="EY370" s="292"/>
      <c r="EZ370" s="292"/>
      <c r="FA370" s="292"/>
      <c r="FB370" s="292"/>
      <c r="FC370" s="292"/>
      <c r="FD370" s="292"/>
      <c r="FE370" s="292"/>
      <c r="FF370" s="292"/>
      <c r="FG370" s="292"/>
      <c r="FH370" s="295"/>
      <c r="FI370" s="295"/>
      <c r="FJ370" s="295"/>
      <c r="FK370" s="292"/>
      <c r="FL370" s="292"/>
      <c r="FM370" s="292"/>
      <c r="FN370" s="292"/>
      <c r="FO370" s="292"/>
    </row>
    <row r="371" spans="1:171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5"/>
      <c r="AK371" s="295"/>
      <c r="AL371" s="292"/>
      <c r="AM371" s="295"/>
      <c r="AN371" s="295"/>
      <c r="AO371" s="292"/>
      <c r="AP371" s="295"/>
      <c r="AQ371" s="292"/>
      <c r="AR371" s="295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5"/>
      <c r="BF371" s="295"/>
      <c r="BG371" s="295"/>
      <c r="BH371" s="295"/>
      <c r="BI371" s="295"/>
      <c r="BJ371" s="295"/>
      <c r="BK371" s="295"/>
      <c r="BL371" s="295"/>
      <c r="BM371" s="295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5"/>
      <c r="CC371" s="295"/>
      <c r="CD371" s="295"/>
      <c r="CE371" s="295"/>
      <c r="CF371" s="295"/>
      <c r="CG371" s="295"/>
      <c r="CH371" s="295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5"/>
      <c r="CX371" s="295"/>
      <c r="CY371" s="295"/>
      <c r="CZ371" s="295"/>
      <c r="DA371" s="295"/>
      <c r="DB371" s="295"/>
      <c r="DC371" s="295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5"/>
      <c r="DS371" s="295"/>
      <c r="DT371" s="292"/>
      <c r="DU371" s="295"/>
      <c r="DV371" s="295"/>
      <c r="DW371" s="295"/>
      <c r="DX371" s="295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5"/>
      <c r="EL371" s="295"/>
      <c r="EM371" s="295"/>
      <c r="EN371" s="292"/>
      <c r="EO371" s="292"/>
      <c r="EP371" s="295"/>
      <c r="EQ371" s="295"/>
      <c r="ER371" s="295"/>
      <c r="ES371" s="292"/>
      <c r="ET371" s="292"/>
      <c r="EU371" s="292"/>
      <c r="EV371" s="292"/>
      <c r="EW371" s="292"/>
      <c r="EX371" s="292"/>
      <c r="EY371" s="292"/>
      <c r="EZ371" s="292"/>
      <c r="FA371" s="292"/>
      <c r="FB371" s="292"/>
      <c r="FC371" s="292"/>
      <c r="FD371" s="292"/>
      <c r="FE371" s="292"/>
      <c r="FF371" s="292"/>
      <c r="FG371" s="292"/>
      <c r="FH371" s="295"/>
      <c r="FI371" s="295"/>
      <c r="FJ371" s="295"/>
      <c r="FK371" s="292"/>
      <c r="FL371" s="292"/>
      <c r="FM371" s="292"/>
      <c r="FN371" s="292"/>
      <c r="FO371" s="292"/>
    </row>
    <row r="372" spans="1:171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5"/>
      <c r="AK372" s="295"/>
      <c r="AL372" s="292"/>
      <c r="AM372" s="295"/>
      <c r="AN372" s="295"/>
      <c r="AO372" s="292"/>
      <c r="AP372" s="295"/>
      <c r="AQ372" s="292"/>
      <c r="AR372" s="295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5"/>
      <c r="BF372" s="295"/>
      <c r="BG372" s="295"/>
      <c r="BH372" s="295"/>
      <c r="BI372" s="295"/>
      <c r="BJ372" s="295"/>
      <c r="BK372" s="295"/>
      <c r="BL372" s="295"/>
      <c r="BM372" s="295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5"/>
      <c r="CC372" s="295"/>
      <c r="CD372" s="295"/>
      <c r="CE372" s="295"/>
      <c r="CF372" s="295"/>
      <c r="CG372" s="295"/>
      <c r="CH372" s="295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5"/>
      <c r="CX372" s="295"/>
      <c r="CY372" s="295"/>
      <c r="CZ372" s="295"/>
      <c r="DA372" s="295"/>
      <c r="DB372" s="295"/>
      <c r="DC372" s="295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5"/>
      <c r="DS372" s="295"/>
      <c r="DT372" s="292"/>
      <c r="DU372" s="295"/>
      <c r="DV372" s="295"/>
      <c r="DW372" s="295"/>
      <c r="DX372" s="295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5"/>
      <c r="EL372" s="295"/>
      <c r="EM372" s="295"/>
      <c r="EN372" s="292"/>
      <c r="EO372" s="292"/>
      <c r="EP372" s="295"/>
      <c r="EQ372" s="295"/>
      <c r="ER372" s="295"/>
      <c r="ES372" s="292"/>
      <c r="ET372" s="292"/>
      <c r="EU372" s="292"/>
      <c r="EV372" s="292"/>
      <c r="EW372" s="292"/>
      <c r="EX372" s="292"/>
      <c r="EY372" s="292"/>
      <c r="EZ372" s="292"/>
      <c r="FA372" s="292"/>
      <c r="FB372" s="292"/>
      <c r="FC372" s="292"/>
      <c r="FD372" s="292"/>
      <c r="FE372" s="292"/>
      <c r="FF372" s="292"/>
      <c r="FG372" s="292"/>
      <c r="FH372" s="295"/>
      <c r="FI372" s="295"/>
      <c r="FJ372" s="295"/>
      <c r="FK372" s="292"/>
      <c r="FL372" s="292"/>
      <c r="FM372" s="292"/>
      <c r="FN372" s="292"/>
      <c r="FO372" s="292"/>
    </row>
    <row r="373" spans="1:171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5"/>
      <c r="AK373" s="295"/>
      <c r="AL373" s="292"/>
      <c r="AM373" s="295"/>
      <c r="AN373" s="295"/>
      <c r="AO373" s="292"/>
      <c r="AP373" s="295"/>
      <c r="AQ373" s="292"/>
      <c r="AR373" s="295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5"/>
      <c r="BF373" s="295"/>
      <c r="BG373" s="295"/>
      <c r="BH373" s="295"/>
      <c r="BI373" s="295"/>
      <c r="BJ373" s="295"/>
      <c r="BK373" s="295"/>
      <c r="BL373" s="295"/>
      <c r="BM373" s="295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5"/>
      <c r="CC373" s="295"/>
      <c r="CD373" s="295"/>
      <c r="CE373" s="295"/>
      <c r="CF373" s="295"/>
      <c r="CG373" s="295"/>
      <c r="CH373" s="295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5"/>
      <c r="CX373" s="295"/>
      <c r="CY373" s="295"/>
      <c r="CZ373" s="295"/>
      <c r="DA373" s="295"/>
      <c r="DB373" s="295"/>
      <c r="DC373" s="295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5"/>
      <c r="DS373" s="295"/>
      <c r="DT373" s="292"/>
      <c r="DU373" s="295"/>
      <c r="DV373" s="295"/>
      <c r="DW373" s="295"/>
      <c r="DX373" s="295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5"/>
      <c r="EL373" s="295"/>
      <c r="EM373" s="295"/>
      <c r="EN373" s="292"/>
      <c r="EO373" s="292"/>
      <c r="EP373" s="295"/>
      <c r="EQ373" s="295"/>
      <c r="ER373" s="295"/>
      <c r="ES373" s="292"/>
      <c r="ET373" s="292"/>
      <c r="EU373" s="292"/>
      <c r="EV373" s="292"/>
      <c r="EW373" s="292"/>
      <c r="EX373" s="292"/>
      <c r="EY373" s="292"/>
      <c r="EZ373" s="292"/>
      <c r="FA373" s="292"/>
      <c r="FB373" s="292"/>
      <c r="FC373" s="292"/>
      <c r="FD373" s="292"/>
      <c r="FE373" s="292"/>
      <c r="FF373" s="292"/>
      <c r="FG373" s="292"/>
      <c r="FH373" s="295"/>
      <c r="FI373" s="295"/>
      <c r="FJ373" s="295"/>
      <c r="FK373" s="292"/>
      <c r="FL373" s="292"/>
      <c r="FM373" s="292"/>
      <c r="FN373" s="292"/>
      <c r="FO373" s="292"/>
    </row>
    <row r="374" spans="1:171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5"/>
      <c r="AK374" s="295"/>
      <c r="AL374" s="292"/>
      <c r="AM374" s="295"/>
      <c r="AN374" s="295"/>
      <c r="AO374" s="292"/>
      <c r="AP374" s="295"/>
      <c r="AQ374" s="292"/>
      <c r="AR374" s="295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5"/>
      <c r="BF374" s="295"/>
      <c r="BG374" s="295"/>
      <c r="BH374" s="295"/>
      <c r="BI374" s="295"/>
      <c r="BJ374" s="295"/>
      <c r="BK374" s="295"/>
      <c r="BL374" s="295"/>
      <c r="BM374" s="295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5"/>
      <c r="CC374" s="295"/>
      <c r="CD374" s="295"/>
      <c r="CE374" s="295"/>
      <c r="CF374" s="295"/>
      <c r="CG374" s="295"/>
      <c r="CH374" s="295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5"/>
      <c r="CX374" s="295"/>
      <c r="CY374" s="295"/>
      <c r="CZ374" s="295"/>
      <c r="DA374" s="295"/>
      <c r="DB374" s="295"/>
      <c r="DC374" s="295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5"/>
      <c r="DS374" s="295"/>
      <c r="DT374" s="292"/>
      <c r="DU374" s="295"/>
      <c r="DV374" s="295"/>
      <c r="DW374" s="295"/>
      <c r="DX374" s="295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5"/>
      <c r="EL374" s="295"/>
      <c r="EM374" s="295"/>
      <c r="EN374" s="292"/>
      <c r="EO374" s="292"/>
      <c r="EP374" s="295"/>
      <c r="EQ374" s="295"/>
      <c r="ER374" s="295"/>
      <c r="ES374" s="292"/>
      <c r="ET374" s="292"/>
      <c r="EU374" s="292"/>
      <c r="EV374" s="292"/>
      <c r="EW374" s="292"/>
      <c r="EX374" s="292"/>
      <c r="EY374" s="292"/>
      <c r="EZ374" s="292"/>
      <c r="FA374" s="292"/>
      <c r="FB374" s="292"/>
      <c r="FC374" s="292"/>
      <c r="FD374" s="292"/>
      <c r="FE374" s="292"/>
      <c r="FF374" s="292"/>
      <c r="FG374" s="292"/>
      <c r="FH374" s="295"/>
      <c r="FI374" s="295"/>
      <c r="FJ374" s="295"/>
      <c r="FK374" s="292"/>
      <c r="FL374" s="292"/>
      <c r="FM374" s="292"/>
      <c r="FN374" s="292"/>
      <c r="FO374" s="292"/>
    </row>
    <row r="375" spans="1:171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5"/>
      <c r="AK375" s="295"/>
      <c r="AL375" s="292"/>
      <c r="AM375" s="295"/>
      <c r="AN375" s="295"/>
      <c r="AO375" s="292"/>
      <c r="AP375" s="295"/>
      <c r="AQ375" s="292"/>
      <c r="AR375" s="295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5"/>
      <c r="BF375" s="295"/>
      <c r="BG375" s="295"/>
      <c r="BH375" s="295"/>
      <c r="BI375" s="295"/>
      <c r="BJ375" s="295"/>
      <c r="BK375" s="295"/>
      <c r="BL375" s="295"/>
      <c r="BM375" s="295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5"/>
      <c r="CC375" s="295"/>
      <c r="CD375" s="295"/>
      <c r="CE375" s="295"/>
      <c r="CF375" s="295"/>
      <c r="CG375" s="295"/>
      <c r="CH375" s="295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5"/>
      <c r="CX375" s="295"/>
      <c r="CY375" s="295"/>
      <c r="CZ375" s="295"/>
      <c r="DA375" s="295"/>
      <c r="DB375" s="295"/>
      <c r="DC375" s="295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5"/>
      <c r="DS375" s="295"/>
      <c r="DT375" s="292"/>
      <c r="DU375" s="295"/>
      <c r="DV375" s="295"/>
      <c r="DW375" s="295"/>
      <c r="DX375" s="295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5"/>
      <c r="EL375" s="295"/>
      <c r="EM375" s="295"/>
      <c r="EN375" s="292"/>
      <c r="EO375" s="292"/>
      <c r="EP375" s="295"/>
      <c r="EQ375" s="295"/>
      <c r="ER375" s="295"/>
      <c r="ES375" s="292"/>
      <c r="ET375" s="292"/>
      <c r="EU375" s="292"/>
      <c r="EV375" s="292"/>
      <c r="EW375" s="292"/>
      <c r="EX375" s="292"/>
      <c r="EY375" s="292"/>
      <c r="EZ375" s="292"/>
      <c r="FA375" s="292"/>
      <c r="FB375" s="292"/>
      <c r="FC375" s="292"/>
      <c r="FD375" s="292"/>
      <c r="FE375" s="292"/>
      <c r="FF375" s="292"/>
      <c r="FG375" s="292"/>
      <c r="FH375" s="295"/>
      <c r="FI375" s="295"/>
      <c r="FJ375" s="295"/>
      <c r="FK375" s="292"/>
      <c r="FL375" s="292"/>
      <c r="FM375" s="292"/>
      <c r="FN375" s="292"/>
      <c r="FO375" s="292"/>
    </row>
    <row r="376" spans="1:171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5"/>
      <c r="AK376" s="295"/>
      <c r="AL376" s="292"/>
      <c r="AM376" s="295"/>
      <c r="AN376" s="295"/>
      <c r="AO376" s="292"/>
      <c r="AP376" s="295"/>
      <c r="AQ376" s="292"/>
      <c r="AR376" s="295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5"/>
      <c r="BF376" s="295"/>
      <c r="BG376" s="295"/>
      <c r="BH376" s="295"/>
      <c r="BI376" s="295"/>
      <c r="BJ376" s="295"/>
      <c r="BK376" s="295"/>
      <c r="BL376" s="295"/>
      <c r="BM376" s="295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5"/>
      <c r="CC376" s="295"/>
      <c r="CD376" s="295"/>
      <c r="CE376" s="295"/>
      <c r="CF376" s="295"/>
      <c r="CG376" s="295"/>
      <c r="CH376" s="295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5"/>
      <c r="CX376" s="295"/>
      <c r="CY376" s="295"/>
      <c r="CZ376" s="295"/>
      <c r="DA376" s="295"/>
      <c r="DB376" s="295"/>
      <c r="DC376" s="295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5"/>
      <c r="DS376" s="295"/>
      <c r="DT376" s="292"/>
      <c r="DU376" s="295"/>
      <c r="DV376" s="295"/>
      <c r="DW376" s="295"/>
      <c r="DX376" s="295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5"/>
      <c r="EL376" s="295"/>
      <c r="EM376" s="295"/>
      <c r="EN376" s="292"/>
      <c r="EO376" s="292"/>
      <c r="EP376" s="295"/>
      <c r="EQ376" s="295"/>
      <c r="ER376" s="295"/>
      <c r="ES376" s="292"/>
      <c r="ET376" s="292"/>
      <c r="EU376" s="292"/>
      <c r="EV376" s="292"/>
      <c r="EW376" s="292"/>
      <c r="EX376" s="292"/>
      <c r="EY376" s="292"/>
      <c r="EZ376" s="292"/>
      <c r="FA376" s="292"/>
      <c r="FB376" s="292"/>
      <c r="FC376" s="292"/>
      <c r="FD376" s="292"/>
      <c r="FE376" s="292"/>
      <c r="FF376" s="292"/>
      <c r="FG376" s="292"/>
      <c r="FH376" s="295"/>
      <c r="FI376" s="295"/>
      <c r="FJ376" s="295"/>
      <c r="FK376" s="292"/>
      <c r="FL376" s="292"/>
      <c r="FM376" s="292"/>
      <c r="FN376" s="292"/>
      <c r="FO376" s="292"/>
    </row>
    <row r="377" spans="1:171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5"/>
      <c r="AK377" s="295"/>
      <c r="AL377" s="292"/>
      <c r="AM377" s="295"/>
      <c r="AN377" s="295"/>
      <c r="AO377" s="292"/>
      <c r="AP377" s="295"/>
      <c r="AQ377" s="292"/>
      <c r="AR377" s="295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5"/>
      <c r="BF377" s="295"/>
      <c r="BG377" s="295"/>
      <c r="BH377" s="295"/>
      <c r="BI377" s="295"/>
      <c r="BJ377" s="295"/>
      <c r="BK377" s="295"/>
      <c r="BL377" s="295"/>
      <c r="BM377" s="295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5"/>
      <c r="CC377" s="295"/>
      <c r="CD377" s="295"/>
      <c r="CE377" s="295"/>
      <c r="CF377" s="295"/>
      <c r="CG377" s="295"/>
      <c r="CH377" s="295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5"/>
      <c r="CX377" s="295"/>
      <c r="CY377" s="295"/>
      <c r="CZ377" s="295"/>
      <c r="DA377" s="295"/>
      <c r="DB377" s="295"/>
      <c r="DC377" s="295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5"/>
      <c r="DS377" s="295"/>
      <c r="DT377" s="292"/>
      <c r="DU377" s="295"/>
      <c r="DV377" s="295"/>
      <c r="DW377" s="295"/>
      <c r="DX377" s="295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5"/>
      <c r="EL377" s="295"/>
      <c r="EM377" s="295"/>
      <c r="EN377" s="292"/>
      <c r="EO377" s="292"/>
      <c r="EP377" s="295"/>
      <c r="EQ377" s="295"/>
      <c r="ER377" s="295"/>
      <c r="ES377" s="292"/>
      <c r="ET377" s="292"/>
      <c r="EU377" s="292"/>
      <c r="EV377" s="292"/>
      <c r="EW377" s="292"/>
      <c r="EX377" s="292"/>
      <c r="EY377" s="292"/>
      <c r="EZ377" s="292"/>
      <c r="FA377" s="292"/>
      <c r="FB377" s="292"/>
      <c r="FC377" s="292"/>
      <c r="FD377" s="292"/>
      <c r="FE377" s="292"/>
      <c r="FF377" s="292"/>
      <c r="FG377" s="292"/>
      <c r="FH377" s="295"/>
      <c r="FI377" s="295"/>
      <c r="FJ377" s="295"/>
      <c r="FK377" s="292"/>
      <c r="FL377" s="292"/>
      <c r="FM377" s="292"/>
      <c r="FN377" s="292"/>
      <c r="FO377" s="292"/>
    </row>
    <row r="378" spans="1:171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5"/>
      <c r="AK378" s="295"/>
      <c r="AL378" s="292"/>
      <c r="AM378" s="295"/>
      <c r="AN378" s="295"/>
      <c r="AO378" s="292"/>
      <c r="AP378" s="295"/>
      <c r="AQ378" s="292"/>
      <c r="AR378" s="295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5"/>
      <c r="BF378" s="295"/>
      <c r="BG378" s="295"/>
      <c r="BH378" s="295"/>
      <c r="BI378" s="295"/>
      <c r="BJ378" s="295"/>
      <c r="BK378" s="295"/>
      <c r="BL378" s="295"/>
      <c r="BM378" s="295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5"/>
      <c r="CC378" s="295"/>
      <c r="CD378" s="295"/>
      <c r="CE378" s="295"/>
      <c r="CF378" s="295"/>
      <c r="CG378" s="295"/>
      <c r="CH378" s="295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5"/>
      <c r="CX378" s="295"/>
      <c r="CY378" s="295"/>
      <c r="CZ378" s="295"/>
      <c r="DA378" s="295"/>
      <c r="DB378" s="295"/>
      <c r="DC378" s="295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5"/>
      <c r="DS378" s="295"/>
      <c r="DT378" s="292"/>
      <c r="DU378" s="295"/>
      <c r="DV378" s="295"/>
      <c r="DW378" s="295"/>
      <c r="DX378" s="295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5"/>
      <c r="EL378" s="295"/>
      <c r="EM378" s="295"/>
      <c r="EN378" s="292"/>
      <c r="EO378" s="292"/>
      <c r="EP378" s="295"/>
      <c r="EQ378" s="295"/>
      <c r="ER378" s="295"/>
      <c r="ES378" s="292"/>
      <c r="ET378" s="292"/>
      <c r="EU378" s="292"/>
      <c r="EV378" s="292"/>
      <c r="EW378" s="292"/>
      <c r="EX378" s="292"/>
      <c r="EY378" s="292"/>
      <c r="EZ378" s="292"/>
      <c r="FA378" s="292"/>
      <c r="FB378" s="292"/>
      <c r="FC378" s="292"/>
      <c r="FD378" s="292"/>
      <c r="FE378" s="292"/>
      <c r="FF378" s="292"/>
      <c r="FG378" s="292"/>
      <c r="FH378" s="295"/>
      <c r="FI378" s="295"/>
      <c r="FJ378" s="295"/>
      <c r="FK378" s="292"/>
      <c r="FL378" s="292"/>
      <c r="FM378" s="292"/>
      <c r="FN378" s="292"/>
      <c r="FO378" s="292"/>
    </row>
    <row r="379" spans="1:171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5"/>
      <c r="AK379" s="295"/>
      <c r="AL379" s="292"/>
      <c r="AM379" s="295"/>
      <c r="AN379" s="295"/>
      <c r="AO379" s="292"/>
      <c r="AP379" s="295"/>
      <c r="AQ379" s="292"/>
      <c r="AR379" s="295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5"/>
      <c r="BF379" s="295"/>
      <c r="BG379" s="295"/>
      <c r="BH379" s="295"/>
      <c r="BI379" s="295"/>
      <c r="BJ379" s="295"/>
      <c r="BK379" s="295"/>
      <c r="BL379" s="295"/>
      <c r="BM379" s="295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5"/>
      <c r="CC379" s="295"/>
      <c r="CD379" s="295"/>
      <c r="CE379" s="295"/>
      <c r="CF379" s="295"/>
      <c r="CG379" s="295"/>
      <c r="CH379" s="295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5"/>
      <c r="CX379" s="295"/>
      <c r="CY379" s="295"/>
      <c r="CZ379" s="295"/>
      <c r="DA379" s="295"/>
      <c r="DB379" s="295"/>
      <c r="DC379" s="295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5"/>
      <c r="DS379" s="295"/>
      <c r="DT379" s="292"/>
      <c r="DU379" s="295"/>
      <c r="DV379" s="295"/>
      <c r="DW379" s="295"/>
      <c r="DX379" s="295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5"/>
      <c r="EL379" s="295"/>
      <c r="EM379" s="295"/>
      <c r="EN379" s="292"/>
      <c r="EO379" s="292"/>
      <c r="EP379" s="295"/>
      <c r="EQ379" s="295"/>
      <c r="ER379" s="295"/>
      <c r="ES379" s="292"/>
      <c r="ET379" s="292"/>
      <c r="EU379" s="292"/>
      <c r="EV379" s="292"/>
      <c r="EW379" s="292"/>
      <c r="EX379" s="292"/>
      <c r="EY379" s="292"/>
      <c r="EZ379" s="292"/>
      <c r="FA379" s="292"/>
      <c r="FB379" s="292"/>
      <c r="FC379" s="292"/>
      <c r="FD379" s="292"/>
      <c r="FE379" s="292"/>
      <c r="FF379" s="292"/>
      <c r="FG379" s="292"/>
      <c r="FH379" s="295"/>
      <c r="FI379" s="295"/>
      <c r="FJ379" s="295"/>
      <c r="FK379" s="292"/>
      <c r="FL379" s="292"/>
      <c r="FM379" s="292"/>
      <c r="FN379" s="292"/>
      <c r="FO379" s="292"/>
    </row>
    <row r="380" spans="1:171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5"/>
      <c r="AK380" s="295"/>
      <c r="AL380" s="292"/>
      <c r="AM380" s="295"/>
      <c r="AN380" s="295"/>
      <c r="AO380" s="292"/>
      <c r="AP380" s="295"/>
      <c r="AQ380" s="292"/>
      <c r="AR380" s="295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5"/>
      <c r="BF380" s="295"/>
      <c r="BG380" s="295"/>
      <c r="BH380" s="295"/>
      <c r="BI380" s="295"/>
      <c r="BJ380" s="295"/>
      <c r="BK380" s="295"/>
      <c r="BL380" s="295"/>
      <c r="BM380" s="295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5"/>
      <c r="CC380" s="295"/>
      <c r="CD380" s="295"/>
      <c r="CE380" s="295"/>
      <c r="CF380" s="295"/>
      <c r="CG380" s="295"/>
      <c r="CH380" s="295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5"/>
      <c r="CX380" s="295"/>
      <c r="CY380" s="295"/>
      <c r="CZ380" s="295"/>
      <c r="DA380" s="295"/>
      <c r="DB380" s="295"/>
      <c r="DC380" s="295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5"/>
      <c r="DS380" s="295"/>
      <c r="DT380" s="292"/>
      <c r="DU380" s="295"/>
      <c r="DV380" s="295"/>
      <c r="DW380" s="295"/>
      <c r="DX380" s="295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5"/>
      <c r="EL380" s="295"/>
      <c r="EM380" s="295"/>
      <c r="EN380" s="292"/>
      <c r="EO380" s="292"/>
      <c r="EP380" s="295"/>
      <c r="EQ380" s="295"/>
      <c r="ER380" s="295"/>
      <c r="ES380" s="292"/>
      <c r="ET380" s="292"/>
      <c r="EU380" s="292"/>
      <c r="EV380" s="292"/>
      <c r="EW380" s="292"/>
      <c r="EX380" s="292"/>
      <c r="EY380" s="292"/>
      <c r="EZ380" s="292"/>
      <c r="FA380" s="292"/>
      <c r="FB380" s="292"/>
      <c r="FC380" s="292"/>
      <c r="FD380" s="292"/>
      <c r="FE380" s="292"/>
      <c r="FF380" s="292"/>
      <c r="FG380" s="292"/>
      <c r="FH380" s="295"/>
      <c r="FI380" s="295"/>
      <c r="FJ380" s="295"/>
      <c r="FK380" s="292"/>
      <c r="FL380" s="292"/>
      <c r="FM380" s="292"/>
      <c r="FN380" s="292"/>
      <c r="FO380" s="292"/>
    </row>
    <row r="381" spans="1:171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5"/>
      <c r="AK381" s="295"/>
      <c r="AL381" s="292"/>
      <c r="AM381" s="295"/>
      <c r="AN381" s="295"/>
      <c r="AO381" s="292"/>
      <c r="AP381" s="295"/>
      <c r="AQ381" s="292"/>
      <c r="AR381" s="295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5"/>
      <c r="BF381" s="295"/>
      <c r="BG381" s="295"/>
      <c r="BH381" s="295"/>
      <c r="BI381" s="295"/>
      <c r="BJ381" s="295"/>
      <c r="BK381" s="295"/>
      <c r="BL381" s="295"/>
      <c r="BM381" s="295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5"/>
      <c r="CC381" s="295"/>
      <c r="CD381" s="295"/>
      <c r="CE381" s="295"/>
      <c r="CF381" s="295"/>
      <c r="CG381" s="295"/>
      <c r="CH381" s="295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5"/>
      <c r="CX381" s="295"/>
      <c r="CY381" s="295"/>
      <c r="CZ381" s="295"/>
      <c r="DA381" s="295"/>
      <c r="DB381" s="295"/>
      <c r="DC381" s="295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5"/>
      <c r="DS381" s="295"/>
      <c r="DT381" s="292"/>
      <c r="DU381" s="295"/>
      <c r="DV381" s="295"/>
      <c r="DW381" s="295"/>
      <c r="DX381" s="295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5"/>
      <c r="EL381" s="295"/>
      <c r="EM381" s="295"/>
      <c r="EN381" s="292"/>
      <c r="EO381" s="292"/>
      <c r="EP381" s="295"/>
      <c r="EQ381" s="295"/>
      <c r="ER381" s="295"/>
      <c r="ES381" s="292"/>
      <c r="ET381" s="292"/>
      <c r="EU381" s="292"/>
      <c r="EV381" s="292"/>
      <c r="EW381" s="292"/>
      <c r="EX381" s="292"/>
      <c r="EY381" s="292"/>
      <c r="EZ381" s="292"/>
      <c r="FA381" s="292"/>
      <c r="FB381" s="292"/>
      <c r="FC381" s="292"/>
      <c r="FD381" s="292"/>
      <c r="FE381" s="292"/>
      <c r="FF381" s="292"/>
      <c r="FG381" s="292"/>
      <c r="FH381" s="295"/>
      <c r="FI381" s="295"/>
      <c r="FJ381" s="295"/>
      <c r="FK381" s="292"/>
      <c r="FL381" s="292"/>
      <c r="FM381" s="292"/>
      <c r="FN381" s="292"/>
      <c r="FO381" s="292"/>
    </row>
    <row r="382" spans="1:171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5"/>
      <c r="AK382" s="295"/>
      <c r="AL382" s="292"/>
      <c r="AM382" s="295"/>
      <c r="AN382" s="295"/>
      <c r="AO382" s="292"/>
      <c r="AP382" s="295"/>
      <c r="AQ382" s="292"/>
      <c r="AR382" s="295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5"/>
      <c r="BF382" s="295"/>
      <c r="BG382" s="295"/>
      <c r="BH382" s="295"/>
      <c r="BI382" s="295"/>
      <c r="BJ382" s="295"/>
      <c r="BK382" s="295"/>
      <c r="BL382" s="295"/>
      <c r="BM382" s="295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5"/>
      <c r="CC382" s="295"/>
      <c r="CD382" s="295"/>
      <c r="CE382" s="295"/>
      <c r="CF382" s="295"/>
      <c r="CG382" s="295"/>
      <c r="CH382" s="295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5"/>
      <c r="CX382" s="295"/>
      <c r="CY382" s="295"/>
      <c r="CZ382" s="295"/>
      <c r="DA382" s="295"/>
      <c r="DB382" s="295"/>
      <c r="DC382" s="295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5"/>
      <c r="DS382" s="295"/>
      <c r="DT382" s="292"/>
      <c r="DU382" s="295"/>
      <c r="DV382" s="295"/>
      <c r="DW382" s="295"/>
      <c r="DX382" s="295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5"/>
      <c r="EL382" s="295"/>
      <c r="EM382" s="295"/>
      <c r="EN382" s="292"/>
      <c r="EO382" s="292"/>
      <c r="EP382" s="295"/>
      <c r="EQ382" s="295"/>
      <c r="ER382" s="295"/>
      <c r="ES382" s="292"/>
      <c r="ET382" s="292"/>
      <c r="EU382" s="292"/>
      <c r="EV382" s="292"/>
      <c r="EW382" s="292"/>
      <c r="EX382" s="292"/>
      <c r="EY382" s="292"/>
      <c r="EZ382" s="292"/>
      <c r="FA382" s="292"/>
      <c r="FB382" s="292"/>
      <c r="FC382" s="292"/>
      <c r="FD382" s="292"/>
      <c r="FE382" s="292"/>
      <c r="FF382" s="292"/>
      <c r="FG382" s="292"/>
      <c r="FH382" s="295"/>
      <c r="FI382" s="295"/>
      <c r="FJ382" s="295"/>
      <c r="FK382" s="292"/>
      <c r="FL382" s="292"/>
      <c r="FM382" s="292"/>
      <c r="FN382" s="292"/>
      <c r="FO382" s="292"/>
    </row>
    <row r="383" spans="1:171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5"/>
      <c r="AK383" s="295"/>
      <c r="AL383" s="292"/>
      <c r="AM383" s="295"/>
      <c r="AN383" s="295"/>
      <c r="AO383" s="292"/>
      <c r="AP383" s="295"/>
      <c r="AQ383" s="292"/>
      <c r="AR383" s="295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5"/>
      <c r="BF383" s="295"/>
      <c r="BG383" s="295"/>
      <c r="BH383" s="295"/>
      <c r="BI383" s="295"/>
      <c r="BJ383" s="295"/>
      <c r="BK383" s="295"/>
      <c r="BL383" s="295"/>
      <c r="BM383" s="295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5"/>
      <c r="CC383" s="295"/>
      <c r="CD383" s="295"/>
      <c r="CE383" s="295"/>
      <c r="CF383" s="295"/>
      <c r="CG383" s="295"/>
      <c r="CH383" s="295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5"/>
      <c r="CX383" s="295"/>
      <c r="CY383" s="295"/>
      <c r="CZ383" s="295"/>
      <c r="DA383" s="295"/>
      <c r="DB383" s="295"/>
      <c r="DC383" s="295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5"/>
      <c r="DS383" s="295"/>
      <c r="DT383" s="292"/>
      <c r="DU383" s="295"/>
      <c r="DV383" s="295"/>
      <c r="DW383" s="295"/>
      <c r="DX383" s="295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5"/>
      <c r="EL383" s="295"/>
      <c r="EM383" s="295"/>
      <c r="EN383" s="292"/>
      <c r="EO383" s="292"/>
      <c r="EP383" s="295"/>
      <c r="EQ383" s="295"/>
      <c r="ER383" s="295"/>
      <c r="ES383" s="292"/>
      <c r="ET383" s="292"/>
      <c r="EU383" s="292"/>
      <c r="EV383" s="292"/>
      <c r="EW383" s="292"/>
      <c r="EX383" s="292"/>
      <c r="EY383" s="292"/>
      <c r="EZ383" s="292"/>
      <c r="FA383" s="292"/>
      <c r="FB383" s="292"/>
      <c r="FC383" s="292"/>
      <c r="FD383" s="292"/>
      <c r="FE383" s="292"/>
      <c r="FF383" s="292"/>
      <c r="FG383" s="292"/>
      <c r="FH383" s="295"/>
      <c r="FI383" s="295"/>
      <c r="FJ383" s="295"/>
      <c r="FK383" s="292"/>
      <c r="FL383" s="292"/>
      <c r="FM383" s="292"/>
      <c r="FN383" s="292"/>
      <c r="FO383" s="292"/>
    </row>
    <row r="384" spans="1:171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5"/>
      <c r="AK384" s="295"/>
      <c r="AL384" s="292"/>
      <c r="AM384" s="295"/>
      <c r="AN384" s="295"/>
      <c r="AO384" s="292"/>
      <c r="AP384" s="295"/>
      <c r="AQ384" s="292"/>
      <c r="AR384" s="295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5"/>
      <c r="BF384" s="295"/>
      <c r="BG384" s="295"/>
      <c r="BH384" s="295"/>
      <c r="BI384" s="295"/>
      <c r="BJ384" s="295"/>
      <c r="BK384" s="295"/>
      <c r="BL384" s="295"/>
      <c r="BM384" s="295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5"/>
      <c r="CC384" s="295"/>
      <c r="CD384" s="295"/>
      <c r="CE384" s="295"/>
      <c r="CF384" s="295"/>
      <c r="CG384" s="295"/>
      <c r="CH384" s="295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5"/>
      <c r="CX384" s="295"/>
      <c r="CY384" s="295"/>
      <c r="CZ384" s="295"/>
      <c r="DA384" s="295"/>
      <c r="DB384" s="295"/>
      <c r="DC384" s="295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5"/>
      <c r="DS384" s="295"/>
      <c r="DT384" s="292"/>
      <c r="DU384" s="295"/>
      <c r="DV384" s="295"/>
      <c r="DW384" s="295"/>
      <c r="DX384" s="295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5"/>
      <c r="EL384" s="295"/>
      <c r="EM384" s="295"/>
      <c r="EN384" s="292"/>
      <c r="EO384" s="292"/>
      <c r="EP384" s="295"/>
      <c r="EQ384" s="295"/>
      <c r="ER384" s="295"/>
      <c r="ES384" s="292"/>
      <c r="ET384" s="292"/>
      <c r="EU384" s="292"/>
      <c r="EV384" s="292"/>
      <c r="EW384" s="292"/>
      <c r="EX384" s="292"/>
      <c r="EY384" s="292"/>
      <c r="EZ384" s="292"/>
      <c r="FA384" s="292"/>
      <c r="FB384" s="292"/>
      <c r="FC384" s="292"/>
      <c r="FD384" s="292"/>
      <c r="FE384" s="292"/>
      <c r="FF384" s="292"/>
      <c r="FG384" s="292"/>
      <c r="FH384" s="295"/>
      <c r="FI384" s="295"/>
      <c r="FJ384" s="295"/>
      <c r="FK384" s="292"/>
      <c r="FL384" s="292"/>
      <c r="FM384" s="292"/>
      <c r="FN384" s="292"/>
      <c r="FO384" s="292"/>
    </row>
    <row r="385" spans="1:171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5"/>
      <c r="AK385" s="295"/>
      <c r="AL385" s="292"/>
      <c r="AM385" s="295"/>
      <c r="AN385" s="295"/>
      <c r="AO385" s="292"/>
      <c r="AP385" s="295"/>
      <c r="AQ385" s="292"/>
      <c r="AR385" s="295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5"/>
      <c r="BF385" s="295"/>
      <c r="BG385" s="295"/>
      <c r="BH385" s="295"/>
      <c r="BI385" s="295"/>
      <c r="BJ385" s="295"/>
      <c r="BK385" s="295"/>
      <c r="BL385" s="295"/>
      <c r="BM385" s="295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5"/>
      <c r="CC385" s="295"/>
      <c r="CD385" s="295"/>
      <c r="CE385" s="295"/>
      <c r="CF385" s="295"/>
      <c r="CG385" s="295"/>
      <c r="CH385" s="295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5"/>
      <c r="CX385" s="295"/>
      <c r="CY385" s="295"/>
      <c r="CZ385" s="295"/>
      <c r="DA385" s="295"/>
      <c r="DB385" s="295"/>
      <c r="DC385" s="295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5"/>
      <c r="DS385" s="295"/>
      <c r="DT385" s="292"/>
      <c r="DU385" s="295"/>
      <c r="DV385" s="295"/>
      <c r="DW385" s="295"/>
      <c r="DX385" s="295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5"/>
      <c r="EL385" s="295"/>
      <c r="EM385" s="295"/>
      <c r="EN385" s="292"/>
      <c r="EO385" s="292"/>
      <c r="EP385" s="295"/>
      <c r="EQ385" s="295"/>
      <c r="ER385" s="295"/>
      <c r="ES385" s="292"/>
      <c r="ET385" s="292"/>
      <c r="EU385" s="292"/>
      <c r="EV385" s="292"/>
      <c r="EW385" s="292"/>
      <c r="EX385" s="292"/>
      <c r="EY385" s="292"/>
      <c r="EZ385" s="292"/>
      <c r="FA385" s="292"/>
      <c r="FB385" s="292"/>
      <c r="FC385" s="292"/>
      <c r="FD385" s="292"/>
      <c r="FE385" s="292"/>
      <c r="FF385" s="292"/>
      <c r="FG385" s="292"/>
      <c r="FH385" s="295"/>
      <c r="FI385" s="295"/>
      <c r="FJ385" s="295"/>
      <c r="FK385" s="292"/>
      <c r="FL385" s="292"/>
      <c r="FM385" s="292"/>
      <c r="FN385" s="292"/>
      <c r="FO385" s="292"/>
    </row>
    <row r="386" spans="1:171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5"/>
      <c r="AK386" s="295"/>
      <c r="AL386" s="292"/>
      <c r="AM386" s="295"/>
      <c r="AN386" s="295"/>
      <c r="AO386" s="292"/>
      <c r="AP386" s="295"/>
      <c r="AQ386" s="292"/>
      <c r="AR386" s="295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5"/>
      <c r="BF386" s="295"/>
      <c r="BG386" s="295"/>
      <c r="BH386" s="295"/>
      <c r="BI386" s="295"/>
      <c r="BJ386" s="295"/>
      <c r="BK386" s="295"/>
      <c r="BL386" s="295"/>
      <c r="BM386" s="295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5"/>
      <c r="CC386" s="295"/>
      <c r="CD386" s="295"/>
      <c r="CE386" s="295"/>
      <c r="CF386" s="295"/>
      <c r="CG386" s="295"/>
      <c r="CH386" s="295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5"/>
      <c r="CX386" s="295"/>
      <c r="CY386" s="295"/>
      <c r="CZ386" s="295"/>
      <c r="DA386" s="295"/>
      <c r="DB386" s="295"/>
      <c r="DC386" s="295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5"/>
      <c r="DS386" s="295"/>
      <c r="DT386" s="292"/>
      <c r="DU386" s="295"/>
      <c r="DV386" s="295"/>
      <c r="DW386" s="295"/>
      <c r="DX386" s="295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5"/>
      <c r="EL386" s="295"/>
      <c r="EM386" s="295"/>
      <c r="EN386" s="292"/>
      <c r="EO386" s="292"/>
      <c r="EP386" s="295"/>
      <c r="EQ386" s="295"/>
      <c r="ER386" s="295"/>
      <c r="ES386" s="292"/>
      <c r="ET386" s="292"/>
      <c r="EU386" s="292"/>
      <c r="EV386" s="292"/>
      <c r="EW386" s="292"/>
      <c r="EX386" s="292"/>
      <c r="EY386" s="292"/>
      <c r="EZ386" s="292"/>
      <c r="FA386" s="292"/>
      <c r="FB386" s="292"/>
      <c r="FC386" s="292"/>
      <c r="FD386" s="292"/>
      <c r="FE386" s="292"/>
      <c r="FF386" s="292"/>
      <c r="FG386" s="292"/>
      <c r="FH386" s="295"/>
      <c r="FI386" s="295"/>
      <c r="FJ386" s="295"/>
      <c r="FK386" s="292"/>
      <c r="FL386" s="292"/>
      <c r="FM386" s="292"/>
      <c r="FN386" s="292"/>
      <c r="FO386" s="292"/>
    </row>
    <row r="387" spans="1:171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5"/>
      <c r="AK387" s="295"/>
      <c r="AL387" s="292"/>
      <c r="AM387" s="295"/>
      <c r="AN387" s="295"/>
      <c r="AO387" s="292"/>
      <c r="AP387" s="295"/>
      <c r="AQ387" s="292"/>
      <c r="AR387" s="295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5"/>
      <c r="BF387" s="295"/>
      <c r="BG387" s="295"/>
      <c r="BH387" s="295"/>
      <c r="BI387" s="295"/>
      <c r="BJ387" s="295"/>
      <c r="BK387" s="295"/>
      <c r="BL387" s="295"/>
      <c r="BM387" s="295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5"/>
      <c r="CC387" s="295"/>
      <c r="CD387" s="295"/>
      <c r="CE387" s="295"/>
      <c r="CF387" s="295"/>
      <c r="CG387" s="295"/>
      <c r="CH387" s="295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5"/>
      <c r="CX387" s="295"/>
      <c r="CY387" s="295"/>
      <c r="CZ387" s="295"/>
      <c r="DA387" s="295"/>
      <c r="DB387" s="295"/>
      <c r="DC387" s="295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5"/>
      <c r="DS387" s="295"/>
      <c r="DT387" s="292"/>
      <c r="DU387" s="295"/>
      <c r="DV387" s="295"/>
      <c r="DW387" s="295"/>
      <c r="DX387" s="295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5"/>
      <c r="EL387" s="295"/>
      <c r="EM387" s="295"/>
      <c r="EN387" s="292"/>
      <c r="EO387" s="292"/>
      <c r="EP387" s="295"/>
      <c r="EQ387" s="295"/>
      <c r="ER387" s="295"/>
      <c r="ES387" s="292"/>
      <c r="ET387" s="292"/>
      <c r="EU387" s="292"/>
      <c r="EV387" s="292"/>
      <c r="EW387" s="292"/>
      <c r="EX387" s="292"/>
      <c r="EY387" s="292"/>
      <c r="EZ387" s="292"/>
      <c r="FA387" s="292"/>
      <c r="FB387" s="292"/>
      <c r="FC387" s="292"/>
      <c r="FD387" s="292"/>
      <c r="FE387" s="292"/>
      <c r="FF387" s="292"/>
      <c r="FG387" s="292"/>
      <c r="FH387" s="295"/>
      <c r="FI387" s="295"/>
      <c r="FJ387" s="295"/>
      <c r="FK387" s="292"/>
      <c r="FL387" s="292"/>
      <c r="FM387" s="292"/>
      <c r="FN387" s="292"/>
      <c r="FO387" s="292"/>
    </row>
    <row r="388" spans="1:171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5"/>
      <c r="AK388" s="295"/>
      <c r="AL388" s="292"/>
      <c r="AM388" s="295"/>
      <c r="AN388" s="295"/>
      <c r="AO388" s="292"/>
      <c r="AP388" s="295"/>
      <c r="AQ388" s="292"/>
      <c r="AR388" s="295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5"/>
      <c r="BF388" s="295"/>
      <c r="BG388" s="295"/>
      <c r="BH388" s="295"/>
      <c r="BI388" s="295"/>
      <c r="BJ388" s="295"/>
      <c r="BK388" s="295"/>
      <c r="BL388" s="295"/>
      <c r="BM388" s="295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5"/>
      <c r="CC388" s="295"/>
      <c r="CD388" s="295"/>
      <c r="CE388" s="295"/>
      <c r="CF388" s="295"/>
      <c r="CG388" s="295"/>
      <c r="CH388" s="295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5"/>
      <c r="CX388" s="295"/>
      <c r="CY388" s="295"/>
      <c r="CZ388" s="295"/>
      <c r="DA388" s="295"/>
      <c r="DB388" s="295"/>
      <c r="DC388" s="295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5"/>
      <c r="DS388" s="295"/>
      <c r="DT388" s="292"/>
      <c r="DU388" s="295"/>
      <c r="DV388" s="295"/>
      <c r="DW388" s="295"/>
      <c r="DX388" s="295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5"/>
      <c r="EL388" s="295"/>
      <c r="EM388" s="295"/>
      <c r="EN388" s="292"/>
      <c r="EO388" s="292"/>
      <c r="EP388" s="295"/>
      <c r="EQ388" s="295"/>
      <c r="ER388" s="295"/>
      <c r="ES388" s="292"/>
      <c r="ET388" s="292"/>
      <c r="EU388" s="292"/>
      <c r="EV388" s="292"/>
      <c r="EW388" s="292"/>
      <c r="EX388" s="292"/>
      <c r="EY388" s="292"/>
      <c r="EZ388" s="292"/>
      <c r="FA388" s="292"/>
      <c r="FB388" s="292"/>
      <c r="FC388" s="292"/>
      <c r="FD388" s="292"/>
      <c r="FE388" s="292"/>
      <c r="FF388" s="292"/>
      <c r="FG388" s="292"/>
      <c r="FH388" s="295"/>
      <c r="FI388" s="295"/>
      <c r="FJ388" s="295"/>
      <c r="FK388" s="292"/>
      <c r="FL388" s="292"/>
      <c r="FM388" s="292"/>
      <c r="FN388" s="292"/>
      <c r="FO388" s="292"/>
    </row>
    <row r="389" spans="1:171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5"/>
      <c r="AK389" s="295"/>
      <c r="AL389" s="292"/>
      <c r="AM389" s="295"/>
      <c r="AN389" s="295"/>
      <c r="AO389" s="292"/>
      <c r="AP389" s="295"/>
      <c r="AQ389" s="292"/>
      <c r="AR389" s="295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5"/>
      <c r="BF389" s="295"/>
      <c r="BG389" s="295"/>
      <c r="BH389" s="295"/>
      <c r="BI389" s="295"/>
      <c r="BJ389" s="295"/>
      <c r="BK389" s="295"/>
      <c r="BL389" s="295"/>
      <c r="BM389" s="295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5"/>
      <c r="CC389" s="295"/>
      <c r="CD389" s="295"/>
      <c r="CE389" s="295"/>
      <c r="CF389" s="295"/>
      <c r="CG389" s="295"/>
      <c r="CH389" s="295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5"/>
      <c r="CX389" s="295"/>
      <c r="CY389" s="295"/>
      <c r="CZ389" s="295"/>
      <c r="DA389" s="295"/>
      <c r="DB389" s="295"/>
      <c r="DC389" s="295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5"/>
      <c r="DS389" s="295"/>
      <c r="DT389" s="292"/>
      <c r="DU389" s="295"/>
      <c r="DV389" s="295"/>
      <c r="DW389" s="295"/>
      <c r="DX389" s="295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5"/>
      <c r="EL389" s="295"/>
      <c r="EM389" s="295"/>
      <c r="EN389" s="292"/>
      <c r="EO389" s="292"/>
      <c r="EP389" s="295"/>
      <c r="EQ389" s="295"/>
      <c r="ER389" s="295"/>
      <c r="ES389" s="292"/>
      <c r="ET389" s="292"/>
      <c r="EU389" s="292"/>
      <c r="EV389" s="292"/>
      <c r="EW389" s="292"/>
      <c r="EX389" s="292"/>
      <c r="EY389" s="292"/>
      <c r="EZ389" s="292"/>
      <c r="FA389" s="292"/>
      <c r="FB389" s="292"/>
      <c r="FC389" s="292"/>
      <c r="FD389" s="292"/>
      <c r="FE389" s="292"/>
      <c r="FF389" s="292"/>
      <c r="FG389" s="292"/>
      <c r="FH389" s="295"/>
      <c r="FI389" s="295"/>
      <c r="FJ389" s="295"/>
      <c r="FK389" s="292"/>
      <c r="FL389" s="292"/>
      <c r="FM389" s="292"/>
      <c r="FN389" s="292"/>
      <c r="FO389" s="292"/>
    </row>
    <row r="390" spans="1:171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5"/>
      <c r="AK390" s="295"/>
      <c r="AL390" s="292"/>
      <c r="AM390" s="295"/>
      <c r="AN390" s="295"/>
      <c r="AO390" s="292"/>
      <c r="AP390" s="295"/>
      <c r="AQ390" s="292"/>
      <c r="AR390" s="295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5"/>
      <c r="BF390" s="295"/>
      <c r="BG390" s="295"/>
      <c r="BH390" s="295"/>
      <c r="BI390" s="295"/>
      <c r="BJ390" s="295"/>
      <c r="BK390" s="295"/>
      <c r="BL390" s="295"/>
      <c r="BM390" s="295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5"/>
      <c r="CC390" s="295"/>
      <c r="CD390" s="295"/>
      <c r="CE390" s="295"/>
      <c r="CF390" s="295"/>
      <c r="CG390" s="295"/>
      <c r="CH390" s="295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5"/>
      <c r="CX390" s="295"/>
      <c r="CY390" s="295"/>
      <c r="CZ390" s="295"/>
      <c r="DA390" s="295"/>
      <c r="DB390" s="295"/>
      <c r="DC390" s="295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5"/>
      <c r="DS390" s="295"/>
      <c r="DT390" s="292"/>
      <c r="DU390" s="295"/>
      <c r="DV390" s="295"/>
      <c r="DW390" s="295"/>
      <c r="DX390" s="295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5"/>
      <c r="EL390" s="295"/>
      <c r="EM390" s="295"/>
      <c r="EN390" s="292"/>
      <c r="EO390" s="292"/>
      <c r="EP390" s="295"/>
      <c r="EQ390" s="295"/>
      <c r="ER390" s="295"/>
      <c r="ES390" s="292"/>
      <c r="ET390" s="292"/>
      <c r="EU390" s="292"/>
      <c r="EV390" s="292"/>
      <c r="EW390" s="292"/>
      <c r="EX390" s="292"/>
      <c r="EY390" s="292"/>
      <c r="EZ390" s="292"/>
      <c r="FA390" s="292"/>
      <c r="FB390" s="292"/>
      <c r="FC390" s="292"/>
      <c r="FD390" s="292"/>
      <c r="FE390" s="292"/>
      <c r="FF390" s="292"/>
      <c r="FG390" s="292"/>
      <c r="FH390" s="295"/>
      <c r="FI390" s="295"/>
      <c r="FJ390" s="295"/>
      <c r="FK390" s="292"/>
      <c r="FL390" s="292"/>
      <c r="FM390" s="292"/>
      <c r="FN390" s="292"/>
      <c r="FO390" s="292"/>
    </row>
    <row r="391" spans="1:171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5"/>
      <c r="AK391" s="295"/>
      <c r="AL391" s="292"/>
      <c r="AM391" s="295"/>
      <c r="AN391" s="295"/>
      <c r="AO391" s="292"/>
      <c r="AP391" s="295"/>
      <c r="AQ391" s="292"/>
      <c r="AR391" s="295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5"/>
      <c r="BF391" s="295"/>
      <c r="BG391" s="295"/>
      <c r="BH391" s="295"/>
      <c r="BI391" s="295"/>
      <c r="BJ391" s="295"/>
      <c r="BK391" s="295"/>
      <c r="BL391" s="295"/>
      <c r="BM391" s="295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5"/>
      <c r="CC391" s="295"/>
      <c r="CD391" s="295"/>
      <c r="CE391" s="295"/>
      <c r="CF391" s="295"/>
      <c r="CG391" s="295"/>
      <c r="CH391" s="295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5"/>
      <c r="CX391" s="295"/>
      <c r="CY391" s="295"/>
      <c r="CZ391" s="295"/>
      <c r="DA391" s="295"/>
      <c r="DB391" s="295"/>
      <c r="DC391" s="295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5"/>
      <c r="DS391" s="295"/>
      <c r="DT391" s="292"/>
      <c r="DU391" s="295"/>
      <c r="DV391" s="295"/>
      <c r="DW391" s="295"/>
      <c r="DX391" s="295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5"/>
      <c r="EL391" s="295"/>
      <c r="EM391" s="295"/>
      <c r="EN391" s="292"/>
      <c r="EO391" s="292"/>
      <c r="EP391" s="295"/>
      <c r="EQ391" s="295"/>
      <c r="ER391" s="295"/>
      <c r="ES391" s="292"/>
      <c r="ET391" s="292"/>
      <c r="EU391" s="292"/>
      <c r="EV391" s="292"/>
      <c r="EW391" s="292"/>
      <c r="EX391" s="292"/>
      <c r="EY391" s="292"/>
      <c r="EZ391" s="292"/>
      <c r="FA391" s="292"/>
      <c r="FB391" s="292"/>
      <c r="FC391" s="292"/>
      <c r="FD391" s="292"/>
      <c r="FE391" s="292"/>
      <c r="FF391" s="292"/>
      <c r="FG391" s="292"/>
      <c r="FH391" s="295"/>
      <c r="FI391" s="295"/>
      <c r="FJ391" s="295"/>
      <c r="FK391" s="292"/>
      <c r="FL391" s="292"/>
      <c r="FM391" s="292"/>
      <c r="FN391" s="292"/>
      <c r="FO391" s="292"/>
    </row>
    <row r="392" spans="1:171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5"/>
      <c r="AK392" s="295"/>
      <c r="AL392" s="292"/>
      <c r="AM392" s="295"/>
      <c r="AN392" s="295"/>
      <c r="AO392" s="292"/>
      <c r="AP392" s="295"/>
      <c r="AQ392" s="292"/>
      <c r="AR392" s="295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5"/>
      <c r="BF392" s="295"/>
      <c r="BG392" s="295"/>
      <c r="BH392" s="295"/>
      <c r="BI392" s="295"/>
      <c r="BJ392" s="295"/>
      <c r="BK392" s="295"/>
      <c r="BL392" s="295"/>
      <c r="BM392" s="295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5"/>
      <c r="CC392" s="295"/>
      <c r="CD392" s="295"/>
      <c r="CE392" s="295"/>
      <c r="CF392" s="295"/>
      <c r="CG392" s="295"/>
      <c r="CH392" s="295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5"/>
      <c r="CX392" s="295"/>
      <c r="CY392" s="295"/>
      <c r="CZ392" s="295"/>
      <c r="DA392" s="295"/>
      <c r="DB392" s="295"/>
      <c r="DC392" s="295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5"/>
      <c r="DS392" s="295"/>
      <c r="DT392" s="292"/>
      <c r="DU392" s="295"/>
      <c r="DV392" s="295"/>
      <c r="DW392" s="295"/>
      <c r="DX392" s="295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5"/>
      <c r="EL392" s="295"/>
      <c r="EM392" s="295"/>
      <c r="EN392" s="292"/>
      <c r="EO392" s="292"/>
      <c r="EP392" s="295"/>
      <c r="EQ392" s="295"/>
      <c r="ER392" s="295"/>
      <c r="ES392" s="292"/>
      <c r="ET392" s="292"/>
      <c r="EU392" s="292"/>
      <c r="EV392" s="292"/>
      <c r="EW392" s="292"/>
      <c r="EX392" s="292"/>
      <c r="EY392" s="292"/>
      <c r="EZ392" s="292"/>
      <c r="FA392" s="292"/>
      <c r="FB392" s="292"/>
      <c r="FC392" s="292"/>
      <c r="FD392" s="292"/>
      <c r="FE392" s="292"/>
      <c r="FF392" s="292"/>
      <c r="FG392" s="292"/>
      <c r="FH392" s="295"/>
      <c r="FI392" s="295"/>
      <c r="FJ392" s="295"/>
      <c r="FK392" s="292"/>
      <c r="FL392" s="292"/>
      <c r="FM392" s="292"/>
      <c r="FN392" s="292"/>
      <c r="FO392" s="292"/>
    </row>
    <row r="393" spans="1:171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5"/>
      <c r="AK393" s="295"/>
      <c r="AL393" s="292"/>
      <c r="AM393" s="295"/>
      <c r="AN393" s="295"/>
      <c r="AO393" s="292"/>
      <c r="AP393" s="295"/>
      <c r="AQ393" s="292"/>
      <c r="AR393" s="295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5"/>
      <c r="BF393" s="295"/>
      <c r="BG393" s="295"/>
      <c r="BH393" s="295"/>
      <c r="BI393" s="295"/>
      <c r="BJ393" s="295"/>
      <c r="BK393" s="295"/>
      <c r="BL393" s="295"/>
      <c r="BM393" s="295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5"/>
      <c r="CC393" s="295"/>
      <c r="CD393" s="295"/>
      <c r="CE393" s="295"/>
      <c r="CF393" s="295"/>
      <c r="CG393" s="295"/>
      <c r="CH393" s="295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5"/>
      <c r="CX393" s="295"/>
      <c r="CY393" s="295"/>
      <c r="CZ393" s="295"/>
      <c r="DA393" s="295"/>
      <c r="DB393" s="295"/>
      <c r="DC393" s="295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5"/>
      <c r="DS393" s="295"/>
      <c r="DT393" s="292"/>
      <c r="DU393" s="295"/>
      <c r="DV393" s="295"/>
      <c r="DW393" s="295"/>
      <c r="DX393" s="295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5"/>
      <c r="EL393" s="295"/>
      <c r="EM393" s="295"/>
      <c r="EN393" s="292"/>
      <c r="EO393" s="292"/>
      <c r="EP393" s="295"/>
      <c r="EQ393" s="295"/>
      <c r="ER393" s="295"/>
      <c r="ES393" s="292"/>
      <c r="ET393" s="292"/>
      <c r="EU393" s="292"/>
      <c r="EV393" s="292"/>
      <c r="EW393" s="292"/>
      <c r="EX393" s="292"/>
      <c r="EY393" s="292"/>
      <c r="EZ393" s="292"/>
      <c r="FA393" s="292"/>
      <c r="FB393" s="292"/>
      <c r="FC393" s="292"/>
      <c r="FD393" s="292"/>
      <c r="FE393" s="292"/>
      <c r="FF393" s="292"/>
      <c r="FG393" s="292"/>
      <c r="FH393" s="295"/>
      <c r="FI393" s="295"/>
      <c r="FJ393" s="295"/>
      <c r="FK393" s="292"/>
      <c r="FL393" s="292"/>
      <c r="FM393" s="292"/>
      <c r="FN393" s="292"/>
      <c r="FO393" s="292"/>
    </row>
    <row r="394" spans="1:171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5"/>
      <c r="AK394" s="295"/>
      <c r="AL394" s="292"/>
      <c r="AM394" s="295"/>
      <c r="AN394" s="295"/>
      <c r="AO394" s="292"/>
      <c r="AP394" s="295"/>
      <c r="AQ394" s="292"/>
      <c r="AR394" s="295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5"/>
      <c r="BF394" s="295"/>
      <c r="BG394" s="295"/>
      <c r="BH394" s="295"/>
      <c r="BI394" s="295"/>
      <c r="BJ394" s="295"/>
      <c r="BK394" s="295"/>
      <c r="BL394" s="295"/>
      <c r="BM394" s="295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5"/>
      <c r="CC394" s="295"/>
      <c r="CD394" s="295"/>
      <c r="CE394" s="295"/>
      <c r="CF394" s="295"/>
      <c r="CG394" s="295"/>
      <c r="CH394" s="295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5"/>
      <c r="CX394" s="295"/>
      <c r="CY394" s="295"/>
      <c r="CZ394" s="295"/>
      <c r="DA394" s="295"/>
      <c r="DB394" s="295"/>
      <c r="DC394" s="295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5"/>
      <c r="DS394" s="295"/>
      <c r="DT394" s="292"/>
      <c r="DU394" s="295"/>
      <c r="DV394" s="295"/>
      <c r="DW394" s="295"/>
      <c r="DX394" s="295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5"/>
      <c r="EL394" s="295"/>
      <c r="EM394" s="295"/>
      <c r="EN394" s="292"/>
      <c r="EO394" s="292"/>
      <c r="EP394" s="295"/>
      <c r="EQ394" s="295"/>
      <c r="ER394" s="295"/>
      <c r="ES394" s="292"/>
      <c r="ET394" s="292"/>
      <c r="EU394" s="292"/>
      <c r="EV394" s="292"/>
      <c r="EW394" s="292"/>
      <c r="EX394" s="292"/>
      <c r="EY394" s="292"/>
      <c r="EZ394" s="292"/>
      <c r="FA394" s="292"/>
      <c r="FB394" s="292"/>
      <c r="FC394" s="292"/>
      <c r="FD394" s="292"/>
      <c r="FE394" s="292"/>
      <c r="FF394" s="292"/>
      <c r="FG394" s="292"/>
      <c r="FH394" s="295"/>
      <c r="FI394" s="295"/>
      <c r="FJ394" s="295"/>
      <c r="FK394" s="292"/>
      <c r="FL394" s="292"/>
      <c r="FM394" s="292"/>
      <c r="FN394" s="292"/>
      <c r="FO394" s="292"/>
    </row>
    <row r="395" spans="1:171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5"/>
      <c r="AK395" s="295"/>
      <c r="AL395" s="292"/>
      <c r="AM395" s="295"/>
      <c r="AN395" s="295"/>
      <c r="AO395" s="292"/>
      <c r="AP395" s="295"/>
      <c r="AQ395" s="292"/>
      <c r="AR395" s="295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5"/>
      <c r="BF395" s="295"/>
      <c r="BG395" s="295"/>
      <c r="BH395" s="295"/>
      <c r="BI395" s="295"/>
      <c r="BJ395" s="295"/>
      <c r="BK395" s="295"/>
      <c r="BL395" s="295"/>
      <c r="BM395" s="295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5"/>
      <c r="CC395" s="295"/>
      <c r="CD395" s="295"/>
      <c r="CE395" s="295"/>
      <c r="CF395" s="295"/>
      <c r="CG395" s="295"/>
      <c r="CH395" s="295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5"/>
      <c r="CX395" s="295"/>
      <c r="CY395" s="295"/>
      <c r="CZ395" s="295"/>
      <c r="DA395" s="295"/>
      <c r="DB395" s="295"/>
      <c r="DC395" s="295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5"/>
      <c r="DS395" s="295"/>
      <c r="DT395" s="292"/>
      <c r="DU395" s="295"/>
      <c r="DV395" s="295"/>
      <c r="DW395" s="295"/>
      <c r="DX395" s="295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5"/>
      <c r="EL395" s="295"/>
      <c r="EM395" s="295"/>
      <c r="EN395" s="292"/>
      <c r="EO395" s="292"/>
      <c r="EP395" s="295"/>
      <c r="EQ395" s="295"/>
      <c r="ER395" s="295"/>
      <c r="ES395" s="292"/>
      <c r="ET395" s="292"/>
      <c r="EU395" s="292"/>
      <c r="EV395" s="292"/>
      <c r="EW395" s="292"/>
      <c r="EX395" s="292"/>
      <c r="EY395" s="292"/>
      <c r="EZ395" s="292"/>
      <c r="FA395" s="292"/>
      <c r="FB395" s="292"/>
      <c r="FC395" s="292"/>
      <c r="FD395" s="292"/>
      <c r="FE395" s="292"/>
      <c r="FF395" s="292"/>
      <c r="FG395" s="292"/>
      <c r="FH395" s="295"/>
      <c r="FI395" s="295"/>
      <c r="FJ395" s="295"/>
      <c r="FK395" s="292"/>
      <c r="FL395" s="292"/>
      <c r="FM395" s="292"/>
      <c r="FN395" s="292"/>
      <c r="FO395" s="292"/>
    </row>
    <row r="396" spans="1:171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5"/>
      <c r="AK396" s="295"/>
      <c r="AL396" s="292"/>
      <c r="AM396" s="295"/>
      <c r="AN396" s="295"/>
      <c r="AO396" s="292"/>
      <c r="AP396" s="295"/>
      <c r="AQ396" s="292"/>
      <c r="AR396" s="295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5"/>
      <c r="BF396" s="295"/>
      <c r="BG396" s="295"/>
      <c r="BH396" s="295"/>
      <c r="BI396" s="295"/>
      <c r="BJ396" s="295"/>
      <c r="BK396" s="295"/>
      <c r="BL396" s="295"/>
      <c r="BM396" s="295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5"/>
      <c r="CC396" s="295"/>
      <c r="CD396" s="295"/>
      <c r="CE396" s="295"/>
      <c r="CF396" s="295"/>
      <c r="CG396" s="295"/>
      <c r="CH396" s="295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5"/>
      <c r="CX396" s="295"/>
      <c r="CY396" s="295"/>
      <c r="CZ396" s="295"/>
      <c r="DA396" s="295"/>
      <c r="DB396" s="295"/>
      <c r="DC396" s="295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5"/>
      <c r="DS396" s="295"/>
      <c r="DT396" s="292"/>
      <c r="DU396" s="295"/>
      <c r="DV396" s="295"/>
      <c r="DW396" s="295"/>
      <c r="DX396" s="295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5"/>
      <c r="EL396" s="295"/>
      <c r="EM396" s="295"/>
      <c r="EN396" s="292"/>
      <c r="EO396" s="292"/>
      <c r="EP396" s="295"/>
      <c r="EQ396" s="295"/>
      <c r="ER396" s="295"/>
      <c r="ES396" s="292"/>
      <c r="ET396" s="292"/>
      <c r="EU396" s="292"/>
      <c r="EV396" s="292"/>
      <c r="EW396" s="292"/>
      <c r="EX396" s="292"/>
      <c r="EY396" s="292"/>
      <c r="EZ396" s="292"/>
      <c r="FA396" s="292"/>
      <c r="FB396" s="292"/>
      <c r="FC396" s="292"/>
      <c r="FD396" s="292"/>
      <c r="FE396" s="292"/>
      <c r="FF396" s="292"/>
      <c r="FG396" s="292"/>
      <c r="FH396" s="295"/>
      <c r="FI396" s="295"/>
      <c r="FJ396" s="295"/>
      <c r="FK396" s="292"/>
      <c r="FL396" s="292"/>
      <c r="FM396" s="292"/>
      <c r="FN396" s="292"/>
      <c r="FO396" s="292"/>
    </row>
    <row r="397" spans="1:171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5"/>
      <c r="AK397" s="295"/>
      <c r="AL397" s="292"/>
      <c r="AM397" s="295"/>
      <c r="AN397" s="295"/>
      <c r="AO397" s="292"/>
      <c r="AP397" s="295"/>
      <c r="AQ397" s="292"/>
      <c r="AR397" s="295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5"/>
      <c r="BF397" s="295"/>
      <c r="BG397" s="295"/>
      <c r="BH397" s="295"/>
      <c r="BI397" s="295"/>
      <c r="BJ397" s="295"/>
      <c r="BK397" s="295"/>
      <c r="BL397" s="295"/>
      <c r="BM397" s="295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5"/>
      <c r="CC397" s="295"/>
      <c r="CD397" s="295"/>
      <c r="CE397" s="295"/>
      <c r="CF397" s="295"/>
      <c r="CG397" s="295"/>
      <c r="CH397" s="295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5"/>
      <c r="CX397" s="295"/>
      <c r="CY397" s="295"/>
      <c r="CZ397" s="295"/>
      <c r="DA397" s="295"/>
      <c r="DB397" s="295"/>
      <c r="DC397" s="295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5"/>
      <c r="DS397" s="295"/>
      <c r="DT397" s="292"/>
      <c r="DU397" s="295"/>
      <c r="DV397" s="295"/>
      <c r="DW397" s="295"/>
      <c r="DX397" s="295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5"/>
      <c r="EL397" s="295"/>
      <c r="EM397" s="295"/>
      <c r="EN397" s="292"/>
      <c r="EO397" s="292"/>
      <c r="EP397" s="295"/>
      <c r="EQ397" s="295"/>
      <c r="ER397" s="295"/>
      <c r="ES397" s="292"/>
      <c r="ET397" s="292"/>
      <c r="EU397" s="292"/>
      <c r="EV397" s="292"/>
      <c r="EW397" s="292"/>
      <c r="EX397" s="292"/>
      <c r="EY397" s="292"/>
      <c r="EZ397" s="292"/>
      <c r="FA397" s="292"/>
      <c r="FB397" s="292"/>
      <c r="FC397" s="292"/>
      <c r="FD397" s="292"/>
      <c r="FE397" s="292"/>
      <c r="FF397" s="292"/>
      <c r="FG397" s="292"/>
      <c r="FH397" s="295"/>
      <c r="FI397" s="295"/>
      <c r="FJ397" s="295"/>
      <c r="FK397" s="292"/>
      <c r="FL397" s="292"/>
      <c r="FM397" s="292"/>
      <c r="FN397" s="292"/>
      <c r="FO397" s="292"/>
    </row>
    <row r="398" spans="1:171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5"/>
      <c r="AK398" s="295"/>
      <c r="AL398" s="292"/>
      <c r="AM398" s="295"/>
      <c r="AN398" s="295"/>
      <c r="AO398" s="292"/>
      <c r="AP398" s="295"/>
      <c r="AQ398" s="292"/>
      <c r="AR398" s="295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5"/>
      <c r="BF398" s="295"/>
      <c r="BG398" s="295"/>
      <c r="BH398" s="295"/>
      <c r="BI398" s="295"/>
      <c r="BJ398" s="295"/>
      <c r="BK398" s="295"/>
      <c r="BL398" s="295"/>
      <c r="BM398" s="295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5"/>
      <c r="CC398" s="295"/>
      <c r="CD398" s="295"/>
      <c r="CE398" s="295"/>
      <c r="CF398" s="295"/>
      <c r="CG398" s="295"/>
      <c r="CH398" s="295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5"/>
      <c r="CX398" s="295"/>
      <c r="CY398" s="295"/>
      <c r="CZ398" s="295"/>
      <c r="DA398" s="295"/>
      <c r="DB398" s="295"/>
      <c r="DC398" s="295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5"/>
      <c r="DS398" s="295"/>
      <c r="DT398" s="292"/>
      <c r="DU398" s="295"/>
      <c r="DV398" s="295"/>
      <c r="DW398" s="295"/>
      <c r="DX398" s="295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5"/>
      <c r="EL398" s="295"/>
      <c r="EM398" s="295"/>
      <c r="EN398" s="292"/>
      <c r="EO398" s="292"/>
      <c r="EP398" s="295"/>
      <c r="EQ398" s="295"/>
      <c r="ER398" s="295"/>
      <c r="ES398" s="292"/>
      <c r="ET398" s="292"/>
      <c r="EU398" s="292"/>
      <c r="EV398" s="292"/>
      <c r="EW398" s="292"/>
      <c r="EX398" s="292"/>
      <c r="EY398" s="292"/>
      <c r="EZ398" s="292"/>
      <c r="FA398" s="292"/>
      <c r="FB398" s="292"/>
      <c r="FC398" s="292"/>
      <c r="FD398" s="292"/>
      <c r="FE398" s="292"/>
      <c r="FF398" s="292"/>
      <c r="FG398" s="292"/>
      <c r="FH398" s="295"/>
      <c r="FI398" s="295"/>
      <c r="FJ398" s="295"/>
      <c r="FK398" s="292"/>
      <c r="FL398" s="292"/>
      <c r="FM398" s="292"/>
      <c r="FN398" s="292"/>
      <c r="FO398" s="292"/>
    </row>
    <row r="399" spans="1:171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5"/>
      <c r="AK399" s="295"/>
      <c r="AL399" s="292"/>
      <c r="AM399" s="295"/>
      <c r="AN399" s="295"/>
      <c r="AO399" s="292"/>
      <c r="AP399" s="295"/>
      <c r="AQ399" s="292"/>
      <c r="AR399" s="295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5"/>
      <c r="BF399" s="295"/>
      <c r="BG399" s="295"/>
      <c r="BH399" s="295"/>
      <c r="BI399" s="295"/>
      <c r="BJ399" s="295"/>
      <c r="BK399" s="295"/>
      <c r="BL399" s="295"/>
      <c r="BM399" s="295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5"/>
      <c r="CC399" s="295"/>
      <c r="CD399" s="295"/>
      <c r="CE399" s="295"/>
      <c r="CF399" s="295"/>
      <c r="CG399" s="295"/>
      <c r="CH399" s="295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5"/>
      <c r="CX399" s="295"/>
      <c r="CY399" s="295"/>
      <c r="CZ399" s="295"/>
      <c r="DA399" s="295"/>
      <c r="DB399" s="295"/>
      <c r="DC399" s="295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5"/>
      <c r="DS399" s="295"/>
      <c r="DT399" s="292"/>
      <c r="DU399" s="295"/>
      <c r="DV399" s="295"/>
      <c r="DW399" s="295"/>
      <c r="DX399" s="295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5"/>
      <c r="EL399" s="295"/>
      <c r="EM399" s="295"/>
      <c r="EN399" s="292"/>
      <c r="EO399" s="292"/>
      <c r="EP399" s="295"/>
      <c r="EQ399" s="295"/>
      <c r="ER399" s="295"/>
      <c r="ES399" s="292"/>
      <c r="ET399" s="292"/>
      <c r="EU399" s="292"/>
      <c r="EV399" s="292"/>
      <c r="EW399" s="292"/>
      <c r="EX399" s="292"/>
      <c r="EY399" s="292"/>
      <c r="EZ399" s="292"/>
      <c r="FA399" s="292"/>
      <c r="FB399" s="292"/>
      <c r="FC399" s="292"/>
      <c r="FD399" s="292"/>
      <c r="FE399" s="292"/>
      <c r="FF399" s="292"/>
      <c r="FG399" s="292"/>
      <c r="FH399" s="295"/>
      <c r="FI399" s="295"/>
      <c r="FJ399" s="295"/>
      <c r="FK399" s="292"/>
      <c r="FL399" s="292"/>
      <c r="FM399" s="292"/>
      <c r="FN399" s="292"/>
      <c r="FO399" s="292"/>
    </row>
    <row r="400" spans="1:171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5"/>
      <c r="AK400" s="295"/>
      <c r="AL400" s="292"/>
      <c r="AM400" s="295"/>
      <c r="AN400" s="295"/>
      <c r="AO400" s="292"/>
      <c r="AP400" s="295"/>
      <c r="AQ400" s="292"/>
      <c r="AR400" s="295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5"/>
      <c r="BF400" s="295"/>
      <c r="BG400" s="295"/>
      <c r="BH400" s="295"/>
      <c r="BI400" s="295"/>
      <c r="BJ400" s="295"/>
      <c r="BK400" s="295"/>
      <c r="BL400" s="295"/>
      <c r="BM400" s="295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5"/>
      <c r="CC400" s="295"/>
      <c r="CD400" s="295"/>
      <c r="CE400" s="295"/>
      <c r="CF400" s="295"/>
      <c r="CG400" s="295"/>
      <c r="CH400" s="295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5"/>
      <c r="CX400" s="295"/>
      <c r="CY400" s="295"/>
      <c r="CZ400" s="295"/>
      <c r="DA400" s="295"/>
      <c r="DB400" s="295"/>
      <c r="DC400" s="295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5"/>
      <c r="DS400" s="295"/>
      <c r="DT400" s="292"/>
      <c r="DU400" s="295"/>
      <c r="DV400" s="295"/>
      <c r="DW400" s="295"/>
      <c r="DX400" s="295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5"/>
      <c r="EL400" s="295"/>
      <c r="EM400" s="295"/>
      <c r="EN400" s="292"/>
      <c r="EO400" s="292"/>
      <c r="EP400" s="295"/>
      <c r="EQ400" s="295"/>
      <c r="ER400" s="295"/>
      <c r="ES400" s="292"/>
      <c r="ET400" s="292"/>
      <c r="EU400" s="292"/>
      <c r="EV400" s="292"/>
      <c r="EW400" s="292"/>
      <c r="EX400" s="292"/>
      <c r="EY400" s="292"/>
      <c r="EZ400" s="292"/>
      <c r="FA400" s="292"/>
      <c r="FB400" s="292"/>
      <c r="FC400" s="292"/>
      <c r="FD400" s="292"/>
      <c r="FE400" s="292"/>
      <c r="FF400" s="292"/>
      <c r="FG400" s="292"/>
      <c r="FH400" s="295"/>
      <c r="FI400" s="295"/>
      <c r="FJ400" s="295"/>
      <c r="FK400" s="292"/>
      <c r="FL400" s="292"/>
      <c r="FM400" s="292"/>
      <c r="FN400" s="292"/>
      <c r="FO400" s="292"/>
    </row>
    <row r="401" spans="1:171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5"/>
      <c r="AK401" s="295"/>
      <c r="AL401" s="292"/>
      <c r="AM401" s="295"/>
      <c r="AN401" s="295"/>
      <c r="AO401" s="292"/>
      <c r="AP401" s="295"/>
      <c r="AQ401" s="292"/>
      <c r="AR401" s="295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5"/>
      <c r="BF401" s="295"/>
      <c r="BG401" s="295"/>
      <c r="BH401" s="295"/>
      <c r="BI401" s="295"/>
      <c r="BJ401" s="295"/>
      <c r="BK401" s="295"/>
      <c r="BL401" s="295"/>
      <c r="BM401" s="295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5"/>
      <c r="CC401" s="295"/>
      <c r="CD401" s="295"/>
      <c r="CE401" s="295"/>
      <c r="CF401" s="295"/>
      <c r="CG401" s="295"/>
      <c r="CH401" s="295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5"/>
      <c r="CX401" s="295"/>
      <c r="CY401" s="295"/>
      <c r="CZ401" s="295"/>
      <c r="DA401" s="295"/>
      <c r="DB401" s="295"/>
      <c r="DC401" s="295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5"/>
      <c r="DS401" s="295"/>
      <c r="DT401" s="292"/>
      <c r="DU401" s="295"/>
      <c r="DV401" s="295"/>
      <c r="DW401" s="295"/>
      <c r="DX401" s="295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5"/>
      <c r="EL401" s="295"/>
      <c r="EM401" s="295"/>
      <c r="EN401" s="292"/>
      <c r="EO401" s="292"/>
      <c r="EP401" s="295"/>
      <c r="EQ401" s="295"/>
      <c r="ER401" s="295"/>
      <c r="ES401" s="292"/>
      <c r="ET401" s="292"/>
      <c r="EU401" s="292"/>
      <c r="EV401" s="292"/>
      <c r="EW401" s="292"/>
      <c r="EX401" s="292"/>
      <c r="EY401" s="292"/>
      <c r="EZ401" s="292"/>
      <c r="FA401" s="292"/>
      <c r="FB401" s="292"/>
      <c r="FC401" s="292"/>
      <c r="FD401" s="292"/>
      <c r="FE401" s="292"/>
      <c r="FF401" s="292"/>
      <c r="FG401" s="292"/>
      <c r="FH401" s="295"/>
      <c r="FI401" s="295"/>
      <c r="FJ401" s="295"/>
      <c r="FK401" s="292"/>
      <c r="FL401" s="292"/>
      <c r="FM401" s="292"/>
      <c r="FN401" s="292"/>
      <c r="FO401" s="292"/>
    </row>
    <row r="402" spans="1:171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5"/>
      <c r="AK402" s="295"/>
      <c r="AL402" s="292"/>
      <c r="AM402" s="295"/>
      <c r="AN402" s="295"/>
      <c r="AO402" s="292"/>
      <c r="AP402" s="295"/>
      <c r="AQ402" s="292"/>
      <c r="AR402" s="295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5"/>
      <c r="BF402" s="295"/>
      <c r="BG402" s="295"/>
      <c r="BH402" s="295"/>
      <c r="BI402" s="295"/>
      <c r="BJ402" s="295"/>
      <c r="BK402" s="295"/>
      <c r="BL402" s="295"/>
      <c r="BM402" s="295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5"/>
      <c r="CC402" s="295"/>
      <c r="CD402" s="295"/>
      <c r="CE402" s="295"/>
      <c r="CF402" s="295"/>
      <c r="CG402" s="295"/>
      <c r="CH402" s="295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5"/>
      <c r="CX402" s="295"/>
      <c r="CY402" s="295"/>
      <c r="CZ402" s="295"/>
      <c r="DA402" s="295"/>
      <c r="DB402" s="295"/>
      <c r="DC402" s="295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5"/>
      <c r="DS402" s="295"/>
      <c r="DT402" s="292"/>
      <c r="DU402" s="295"/>
      <c r="DV402" s="295"/>
      <c r="DW402" s="295"/>
      <c r="DX402" s="295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5"/>
      <c r="EL402" s="295"/>
      <c r="EM402" s="295"/>
      <c r="EN402" s="292"/>
      <c r="EO402" s="292"/>
      <c r="EP402" s="295"/>
      <c r="EQ402" s="295"/>
      <c r="ER402" s="295"/>
      <c r="ES402" s="292"/>
      <c r="ET402" s="292"/>
      <c r="EU402" s="292"/>
      <c r="EV402" s="292"/>
      <c r="EW402" s="292"/>
      <c r="EX402" s="292"/>
      <c r="EY402" s="292"/>
      <c r="EZ402" s="292"/>
      <c r="FA402" s="292"/>
      <c r="FB402" s="292"/>
      <c r="FC402" s="292"/>
      <c r="FD402" s="292"/>
      <c r="FE402" s="292"/>
      <c r="FF402" s="292"/>
      <c r="FG402" s="292"/>
      <c r="FH402" s="295"/>
      <c r="FI402" s="295"/>
      <c r="FJ402" s="295"/>
      <c r="FK402" s="292"/>
      <c r="FL402" s="292"/>
      <c r="FM402" s="292"/>
      <c r="FN402" s="292"/>
      <c r="FO402" s="292"/>
    </row>
    <row r="403" spans="1:171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5"/>
      <c r="AK403" s="295"/>
      <c r="AL403" s="292"/>
      <c r="AM403" s="295"/>
      <c r="AN403" s="295"/>
      <c r="AO403" s="292"/>
      <c r="AP403" s="295"/>
      <c r="AQ403" s="292"/>
      <c r="AR403" s="295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5"/>
      <c r="BF403" s="295"/>
      <c r="BG403" s="295"/>
      <c r="BH403" s="295"/>
      <c r="BI403" s="295"/>
      <c r="BJ403" s="295"/>
      <c r="BK403" s="295"/>
      <c r="BL403" s="295"/>
      <c r="BM403" s="295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5"/>
      <c r="CC403" s="295"/>
      <c r="CD403" s="295"/>
      <c r="CE403" s="295"/>
      <c r="CF403" s="295"/>
      <c r="CG403" s="295"/>
      <c r="CH403" s="295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5"/>
      <c r="CX403" s="295"/>
      <c r="CY403" s="295"/>
      <c r="CZ403" s="295"/>
      <c r="DA403" s="295"/>
      <c r="DB403" s="295"/>
      <c r="DC403" s="295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5"/>
      <c r="DS403" s="295"/>
      <c r="DT403" s="292"/>
      <c r="DU403" s="295"/>
      <c r="DV403" s="295"/>
      <c r="DW403" s="295"/>
      <c r="DX403" s="295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5"/>
      <c r="EL403" s="295"/>
      <c r="EM403" s="295"/>
      <c r="EN403" s="292"/>
      <c r="EO403" s="292"/>
      <c r="EP403" s="295"/>
      <c r="EQ403" s="295"/>
      <c r="ER403" s="295"/>
      <c r="ES403" s="292"/>
      <c r="ET403" s="292"/>
      <c r="EU403" s="292"/>
      <c r="EV403" s="292"/>
      <c r="EW403" s="292"/>
      <c r="EX403" s="292"/>
      <c r="EY403" s="292"/>
      <c r="EZ403" s="292"/>
      <c r="FA403" s="292"/>
      <c r="FB403" s="292"/>
      <c r="FC403" s="292"/>
      <c r="FD403" s="292"/>
      <c r="FE403" s="292"/>
      <c r="FF403" s="292"/>
      <c r="FG403" s="292"/>
      <c r="FH403" s="295"/>
      <c r="FI403" s="295"/>
      <c r="FJ403" s="295"/>
      <c r="FK403" s="292"/>
      <c r="FL403" s="292"/>
      <c r="FM403" s="292"/>
      <c r="FN403" s="292"/>
      <c r="FO403" s="292"/>
    </row>
    <row r="404" spans="1:171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5"/>
      <c r="AK404" s="295"/>
      <c r="AL404" s="292"/>
      <c r="AM404" s="295"/>
      <c r="AN404" s="295"/>
      <c r="AO404" s="292"/>
      <c r="AP404" s="295"/>
      <c r="AQ404" s="292"/>
      <c r="AR404" s="295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5"/>
      <c r="BF404" s="295"/>
      <c r="BG404" s="295"/>
      <c r="BH404" s="295"/>
      <c r="BI404" s="295"/>
      <c r="BJ404" s="295"/>
      <c r="BK404" s="295"/>
      <c r="BL404" s="295"/>
      <c r="BM404" s="295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5"/>
      <c r="CC404" s="295"/>
      <c r="CD404" s="295"/>
      <c r="CE404" s="295"/>
      <c r="CF404" s="295"/>
      <c r="CG404" s="295"/>
      <c r="CH404" s="295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5"/>
      <c r="CX404" s="295"/>
      <c r="CY404" s="295"/>
      <c r="CZ404" s="295"/>
      <c r="DA404" s="295"/>
      <c r="DB404" s="295"/>
      <c r="DC404" s="295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5"/>
      <c r="DS404" s="295"/>
      <c r="DT404" s="292"/>
      <c r="DU404" s="295"/>
      <c r="DV404" s="295"/>
      <c r="DW404" s="295"/>
      <c r="DX404" s="295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5"/>
      <c r="EL404" s="295"/>
      <c r="EM404" s="295"/>
      <c r="EN404" s="292"/>
      <c r="EO404" s="292"/>
      <c r="EP404" s="295"/>
      <c r="EQ404" s="295"/>
      <c r="ER404" s="295"/>
      <c r="ES404" s="292"/>
      <c r="ET404" s="292"/>
      <c r="EU404" s="292"/>
      <c r="EV404" s="292"/>
      <c r="EW404" s="292"/>
      <c r="EX404" s="292"/>
      <c r="EY404" s="292"/>
      <c r="EZ404" s="292"/>
      <c r="FA404" s="292"/>
      <c r="FB404" s="292"/>
      <c r="FC404" s="292"/>
      <c r="FD404" s="292"/>
      <c r="FE404" s="292"/>
      <c r="FF404" s="292"/>
      <c r="FG404" s="292"/>
      <c r="FH404" s="295"/>
      <c r="FI404" s="295"/>
      <c r="FJ404" s="295"/>
      <c r="FK404" s="292"/>
      <c r="FL404" s="292"/>
      <c r="FM404" s="292"/>
      <c r="FN404" s="292"/>
      <c r="FO404" s="292"/>
    </row>
    <row r="405" spans="1:171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5"/>
      <c r="AK405" s="295"/>
      <c r="AL405" s="292"/>
      <c r="AM405" s="295"/>
      <c r="AN405" s="295"/>
      <c r="AO405" s="292"/>
      <c r="AP405" s="295"/>
      <c r="AQ405" s="292"/>
      <c r="AR405" s="295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5"/>
      <c r="BF405" s="295"/>
      <c r="BG405" s="295"/>
      <c r="BH405" s="295"/>
      <c r="BI405" s="295"/>
      <c r="BJ405" s="295"/>
      <c r="BK405" s="295"/>
      <c r="BL405" s="295"/>
      <c r="BM405" s="295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5"/>
      <c r="CC405" s="295"/>
      <c r="CD405" s="295"/>
      <c r="CE405" s="295"/>
      <c r="CF405" s="295"/>
      <c r="CG405" s="295"/>
      <c r="CH405" s="295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5"/>
      <c r="CX405" s="295"/>
      <c r="CY405" s="295"/>
      <c r="CZ405" s="295"/>
      <c r="DA405" s="295"/>
      <c r="DB405" s="295"/>
      <c r="DC405" s="295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5"/>
      <c r="DS405" s="295"/>
      <c r="DT405" s="292"/>
      <c r="DU405" s="295"/>
      <c r="DV405" s="295"/>
      <c r="DW405" s="295"/>
      <c r="DX405" s="295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5"/>
      <c r="EL405" s="295"/>
      <c r="EM405" s="295"/>
      <c r="EN405" s="292"/>
      <c r="EO405" s="292"/>
      <c r="EP405" s="295"/>
      <c r="EQ405" s="295"/>
      <c r="ER405" s="295"/>
      <c r="ES405" s="292"/>
      <c r="ET405" s="292"/>
      <c r="EU405" s="292"/>
      <c r="EV405" s="292"/>
      <c r="EW405" s="292"/>
      <c r="EX405" s="292"/>
      <c r="EY405" s="292"/>
      <c r="EZ405" s="292"/>
      <c r="FA405" s="292"/>
      <c r="FB405" s="292"/>
      <c r="FC405" s="292"/>
      <c r="FD405" s="292"/>
      <c r="FE405" s="292"/>
      <c r="FF405" s="292"/>
      <c r="FG405" s="292"/>
      <c r="FH405" s="295"/>
      <c r="FI405" s="295"/>
      <c r="FJ405" s="295"/>
      <c r="FK405" s="292"/>
      <c r="FL405" s="292"/>
      <c r="FM405" s="292"/>
      <c r="FN405" s="292"/>
      <c r="FO405" s="292"/>
    </row>
    <row r="406" spans="1:171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5"/>
      <c r="AK406" s="295"/>
      <c r="AL406" s="292"/>
      <c r="AM406" s="295"/>
      <c r="AN406" s="295"/>
      <c r="AO406" s="292"/>
      <c r="AP406" s="295"/>
      <c r="AQ406" s="292"/>
      <c r="AR406" s="295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5"/>
      <c r="BF406" s="295"/>
      <c r="BG406" s="295"/>
      <c r="BH406" s="295"/>
      <c r="BI406" s="295"/>
      <c r="BJ406" s="295"/>
      <c r="BK406" s="295"/>
      <c r="BL406" s="295"/>
      <c r="BM406" s="295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5"/>
      <c r="CC406" s="295"/>
      <c r="CD406" s="295"/>
      <c r="CE406" s="295"/>
      <c r="CF406" s="295"/>
      <c r="CG406" s="295"/>
      <c r="CH406" s="295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5"/>
      <c r="CX406" s="295"/>
      <c r="CY406" s="295"/>
      <c r="CZ406" s="295"/>
      <c r="DA406" s="295"/>
      <c r="DB406" s="295"/>
      <c r="DC406" s="295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5"/>
      <c r="DS406" s="295"/>
      <c r="DT406" s="292"/>
      <c r="DU406" s="295"/>
      <c r="DV406" s="295"/>
      <c r="DW406" s="295"/>
      <c r="DX406" s="295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5"/>
      <c r="EL406" s="295"/>
      <c r="EM406" s="295"/>
      <c r="EN406" s="292"/>
      <c r="EO406" s="292"/>
      <c r="EP406" s="295"/>
      <c r="EQ406" s="295"/>
      <c r="ER406" s="295"/>
      <c r="ES406" s="292"/>
      <c r="ET406" s="292"/>
      <c r="EU406" s="292"/>
      <c r="EV406" s="292"/>
      <c r="EW406" s="292"/>
      <c r="EX406" s="292"/>
      <c r="EY406" s="292"/>
      <c r="EZ406" s="292"/>
      <c r="FA406" s="292"/>
      <c r="FB406" s="292"/>
      <c r="FC406" s="292"/>
      <c r="FD406" s="292"/>
      <c r="FE406" s="292"/>
      <c r="FF406" s="292"/>
      <c r="FG406" s="292"/>
      <c r="FH406" s="295"/>
      <c r="FI406" s="295"/>
      <c r="FJ406" s="295"/>
      <c r="FK406" s="292"/>
      <c r="FL406" s="292"/>
      <c r="FM406" s="292"/>
      <c r="FN406" s="292"/>
      <c r="FO406" s="292"/>
    </row>
    <row r="407" spans="1:171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5"/>
      <c r="AK407" s="295"/>
      <c r="AL407" s="292"/>
      <c r="AM407" s="295"/>
      <c r="AN407" s="295"/>
      <c r="AO407" s="292"/>
      <c r="AP407" s="295"/>
      <c r="AQ407" s="292"/>
      <c r="AR407" s="295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5"/>
      <c r="BF407" s="295"/>
      <c r="BG407" s="295"/>
      <c r="BH407" s="295"/>
      <c r="BI407" s="295"/>
      <c r="BJ407" s="295"/>
      <c r="BK407" s="295"/>
      <c r="BL407" s="295"/>
      <c r="BM407" s="295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5"/>
      <c r="CC407" s="295"/>
      <c r="CD407" s="295"/>
      <c r="CE407" s="295"/>
      <c r="CF407" s="295"/>
      <c r="CG407" s="295"/>
      <c r="CH407" s="295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5"/>
      <c r="CX407" s="295"/>
      <c r="CY407" s="295"/>
      <c r="CZ407" s="295"/>
      <c r="DA407" s="295"/>
      <c r="DB407" s="295"/>
      <c r="DC407" s="295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5"/>
      <c r="DS407" s="295"/>
      <c r="DT407" s="292"/>
      <c r="DU407" s="295"/>
      <c r="DV407" s="295"/>
      <c r="DW407" s="295"/>
      <c r="DX407" s="295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5"/>
      <c r="EL407" s="295"/>
      <c r="EM407" s="295"/>
      <c r="EN407" s="292"/>
      <c r="EO407" s="292"/>
      <c r="EP407" s="295"/>
      <c r="EQ407" s="295"/>
      <c r="ER407" s="295"/>
      <c r="ES407" s="292"/>
      <c r="ET407" s="292"/>
      <c r="EU407" s="292"/>
      <c r="EV407" s="292"/>
      <c r="EW407" s="292"/>
      <c r="EX407" s="292"/>
      <c r="EY407" s="292"/>
      <c r="EZ407" s="292"/>
      <c r="FA407" s="292"/>
      <c r="FB407" s="292"/>
      <c r="FC407" s="292"/>
      <c r="FD407" s="292"/>
      <c r="FE407" s="292"/>
      <c r="FF407" s="292"/>
      <c r="FG407" s="292"/>
      <c r="FH407" s="295"/>
      <c r="FI407" s="295"/>
      <c r="FJ407" s="295"/>
      <c r="FK407" s="292"/>
      <c r="FL407" s="292"/>
      <c r="FM407" s="292"/>
      <c r="FN407" s="292"/>
      <c r="FO407" s="292"/>
    </row>
    <row r="408" spans="1:171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5"/>
      <c r="AK408" s="295"/>
      <c r="AL408" s="292"/>
      <c r="AM408" s="295"/>
      <c r="AN408" s="295"/>
      <c r="AO408" s="292"/>
      <c r="AP408" s="295"/>
      <c r="AQ408" s="292"/>
      <c r="AR408" s="295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5"/>
      <c r="BF408" s="295"/>
      <c r="BG408" s="295"/>
      <c r="BH408" s="295"/>
      <c r="BI408" s="295"/>
      <c r="BJ408" s="295"/>
      <c r="BK408" s="295"/>
      <c r="BL408" s="295"/>
      <c r="BM408" s="295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5"/>
      <c r="CC408" s="295"/>
      <c r="CD408" s="295"/>
      <c r="CE408" s="295"/>
      <c r="CF408" s="295"/>
      <c r="CG408" s="295"/>
      <c r="CH408" s="295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5"/>
      <c r="CX408" s="295"/>
      <c r="CY408" s="295"/>
      <c r="CZ408" s="295"/>
      <c r="DA408" s="295"/>
      <c r="DB408" s="295"/>
      <c r="DC408" s="295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5"/>
      <c r="DS408" s="295"/>
      <c r="DT408" s="292"/>
      <c r="DU408" s="295"/>
      <c r="DV408" s="295"/>
      <c r="DW408" s="295"/>
      <c r="DX408" s="295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5"/>
      <c r="EL408" s="295"/>
      <c r="EM408" s="295"/>
      <c r="EN408" s="292"/>
      <c r="EO408" s="292"/>
      <c r="EP408" s="295"/>
      <c r="EQ408" s="295"/>
      <c r="ER408" s="295"/>
      <c r="ES408" s="292"/>
      <c r="ET408" s="292"/>
      <c r="EU408" s="292"/>
      <c r="EV408" s="292"/>
      <c r="EW408" s="292"/>
      <c r="EX408" s="292"/>
      <c r="EY408" s="292"/>
      <c r="EZ408" s="292"/>
      <c r="FA408" s="292"/>
      <c r="FB408" s="292"/>
      <c r="FC408" s="292"/>
      <c r="FD408" s="292"/>
      <c r="FE408" s="292"/>
      <c r="FF408" s="292"/>
      <c r="FG408" s="292"/>
      <c r="FH408" s="295"/>
      <c r="FI408" s="295"/>
      <c r="FJ408" s="295"/>
      <c r="FK408" s="292"/>
      <c r="FL408" s="292"/>
      <c r="FM408" s="292"/>
      <c r="FN408" s="292"/>
      <c r="FO408" s="292"/>
    </row>
    <row r="409" spans="1:171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5"/>
      <c r="AK409" s="295"/>
      <c r="AL409" s="292"/>
      <c r="AM409" s="295"/>
      <c r="AN409" s="295"/>
      <c r="AO409" s="292"/>
      <c r="AP409" s="295"/>
      <c r="AQ409" s="292"/>
      <c r="AR409" s="295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5"/>
      <c r="BF409" s="295"/>
      <c r="BG409" s="295"/>
      <c r="BH409" s="295"/>
      <c r="BI409" s="295"/>
      <c r="BJ409" s="295"/>
      <c r="BK409" s="295"/>
      <c r="BL409" s="295"/>
      <c r="BM409" s="295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5"/>
      <c r="CC409" s="295"/>
      <c r="CD409" s="295"/>
      <c r="CE409" s="295"/>
      <c r="CF409" s="295"/>
      <c r="CG409" s="295"/>
      <c r="CH409" s="295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5"/>
      <c r="CX409" s="295"/>
      <c r="CY409" s="295"/>
      <c r="CZ409" s="295"/>
      <c r="DA409" s="295"/>
      <c r="DB409" s="295"/>
      <c r="DC409" s="295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5"/>
      <c r="DS409" s="295"/>
      <c r="DT409" s="292"/>
      <c r="DU409" s="295"/>
      <c r="DV409" s="295"/>
      <c r="DW409" s="295"/>
      <c r="DX409" s="295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5"/>
      <c r="EL409" s="295"/>
      <c r="EM409" s="295"/>
      <c r="EN409" s="292"/>
      <c r="EO409" s="292"/>
      <c r="EP409" s="295"/>
      <c r="EQ409" s="295"/>
      <c r="ER409" s="295"/>
      <c r="ES409" s="292"/>
      <c r="ET409" s="292"/>
      <c r="EU409" s="292"/>
      <c r="EV409" s="292"/>
      <c r="EW409" s="292"/>
      <c r="EX409" s="292"/>
      <c r="EY409" s="292"/>
      <c r="EZ409" s="292"/>
      <c r="FA409" s="292"/>
      <c r="FB409" s="292"/>
      <c r="FC409" s="292"/>
      <c r="FD409" s="292"/>
      <c r="FE409" s="292"/>
      <c r="FF409" s="292"/>
      <c r="FG409" s="292"/>
      <c r="FH409" s="295"/>
      <c r="FI409" s="295"/>
      <c r="FJ409" s="295"/>
      <c r="FK409" s="292"/>
      <c r="FL409" s="292"/>
      <c r="FM409" s="292"/>
      <c r="FN409" s="292"/>
      <c r="FO409" s="292"/>
    </row>
    <row r="410" spans="1:171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5"/>
      <c r="AK410" s="295"/>
      <c r="AL410" s="292"/>
      <c r="AM410" s="295"/>
      <c r="AN410" s="295"/>
      <c r="AO410" s="292"/>
      <c r="AP410" s="295"/>
      <c r="AQ410" s="292"/>
      <c r="AR410" s="295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5"/>
      <c r="BF410" s="295"/>
      <c r="BG410" s="295"/>
      <c r="BH410" s="295"/>
      <c r="BI410" s="295"/>
      <c r="BJ410" s="295"/>
      <c r="BK410" s="295"/>
      <c r="BL410" s="295"/>
      <c r="BM410" s="295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5"/>
      <c r="CC410" s="295"/>
      <c r="CD410" s="295"/>
      <c r="CE410" s="295"/>
      <c r="CF410" s="295"/>
      <c r="CG410" s="295"/>
      <c r="CH410" s="295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5"/>
      <c r="CX410" s="295"/>
      <c r="CY410" s="295"/>
      <c r="CZ410" s="295"/>
      <c r="DA410" s="295"/>
      <c r="DB410" s="295"/>
      <c r="DC410" s="295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5"/>
      <c r="DS410" s="295"/>
      <c r="DT410" s="292"/>
      <c r="DU410" s="295"/>
      <c r="DV410" s="295"/>
      <c r="DW410" s="295"/>
      <c r="DX410" s="295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5"/>
      <c r="EL410" s="295"/>
      <c r="EM410" s="295"/>
      <c r="EN410" s="292"/>
      <c r="EO410" s="292"/>
      <c r="EP410" s="295"/>
      <c r="EQ410" s="295"/>
      <c r="ER410" s="295"/>
      <c r="ES410" s="292"/>
      <c r="ET410" s="292"/>
      <c r="EU410" s="292"/>
      <c r="EV410" s="292"/>
      <c r="EW410" s="292"/>
      <c r="EX410" s="292"/>
      <c r="EY410" s="292"/>
      <c r="EZ410" s="292"/>
      <c r="FA410" s="292"/>
      <c r="FB410" s="292"/>
      <c r="FC410" s="292"/>
      <c r="FD410" s="292"/>
      <c r="FE410" s="292"/>
      <c r="FF410" s="292"/>
      <c r="FG410" s="292"/>
      <c r="FH410" s="295"/>
      <c r="FI410" s="295"/>
      <c r="FJ410" s="295"/>
      <c r="FK410" s="292"/>
      <c r="FL410" s="292"/>
      <c r="FM410" s="292"/>
      <c r="FN410" s="292"/>
      <c r="FO410" s="292"/>
    </row>
    <row r="411" spans="1:171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5"/>
      <c r="AK411" s="295"/>
      <c r="AL411" s="292"/>
      <c r="AM411" s="295"/>
      <c r="AN411" s="295"/>
      <c r="AO411" s="292"/>
      <c r="AP411" s="295"/>
      <c r="AQ411" s="292"/>
      <c r="AR411" s="295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5"/>
      <c r="BF411" s="295"/>
      <c r="BG411" s="295"/>
      <c r="BH411" s="295"/>
      <c r="BI411" s="295"/>
      <c r="BJ411" s="295"/>
      <c r="BK411" s="295"/>
      <c r="BL411" s="295"/>
      <c r="BM411" s="295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5"/>
      <c r="CC411" s="295"/>
      <c r="CD411" s="295"/>
      <c r="CE411" s="295"/>
      <c r="CF411" s="295"/>
      <c r="CG411" s="295"/>
      <c r="CH411" s="295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5"/>
      <c r="CX411" s="295"/>
      <c r="CY411" s="295"/>
      <c r="CZ411" s="295"/>
      <c r="DA411" s="295"/>
      <c r="DB411" s="295"/>
      <c r="DC411" s="295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5"/>
      <c r="DS411" s="295"/>
      <c r="DT411" s="292"/>
      <c r="DU411" s="295"/>
      <c r="DV411" s="295"/>
      <c r="DW411" s="295"/>
      <c r="DX411" s="295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5"/>
      <c r="EL411" s="295"/>
      <c r="EM411" s="295"/>
      <c r="EN411" s="292"/>
      <c r="EO411" s="292"/>
      <c r="EP411" s="295"/>
      <c r="EQ411" s="295"/>
      <c r="ER411" s="295"/>
      <c r="ES411" s="292"/>
      <c r="ET411" s="292"/>
      <c r="EU411" s="292"/>
      <c r="EV411" s="292"/>
      <c r="EW411" s="292"/>
      <c r="EX411" s="292"/>
      <c r="EY411" s="292"/>
      <c r="EZ411" s="292"/>
      <c r="FA411" s="292"/>
      <c r="FB411" s="292"/>
      <c r="FC411" s="292"/>
      <c r="FD411" s="292"/>
      <c r="FE411" s="292"/>
      <c r="FF411" s="292"/>
      <c r="FG411" s="292"/>
      <c r="FH411" s="295"/>
      <c r="FI411" s="295"/>
      <c r="FJ411" s="295"/>
      <c r="FK411" s="292"/>
      <c r="FL411" s="292"/>
      <c r="FM411" s="292"/>
      <c r="FN411" s="292"/>
      <c r="FO411" s="292"/>
    </row>
    <row r="412" spans="1:171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5"/>
      <c r="AK412" s="295"/>
      <c r="AL412" s="292"/>
      <c r="AM412" s="295"/>
      <c r="AN412" s="295"/>
      <c r="AO412" s="292"/>
      <c r="AP412" s="295"/>
      <c r="AQ412" s="292"/>
      <c r="AR412" s="295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5"/>
      <c r="BF412" s="295"/>
      <c r="BG412" s="295"/>
      <c r="BH412" s="295"/>
      <c r="BI412" s="295"/>
      <c r="BJ412" s="295"/>
      <c r="BK412" s="295"/>
      <c r="BL412" s="295"/>
      <c r="BM412" s="295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5"/>
      <c r="CC412" s="295"/>
      <c r="CD412" s="295"/>
      <c r="CE412" s="295"/>
      <c r="CF412" s="295"/>
      <c r="CG412" s="295"/>
      <c r="CH412" s="295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5"/>
      <c r="CX412" s="295"/>
      <c r="CY412" s="295"/>
      <c r="CZ412" s="295"/>
      <c r="DA412" s="295"/>
      <c r="DB412" s="295"/>
      <c r="DC412" s="295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5"/>
      <c r="DS412" s="295"/>
      <c r="DT412" s="292"/>
      <c r="DU412" s="295"/>
      <c r="DV412" s="295"/>
      <c r="DW412" s="295"/>
      <c r="DX412" s="295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5"/>
      <c r="EL412" s="295"/>
      <c r="EM412" s="295"/>
      <c r="EN412" s="292"/>
      <c r="EO412" s="292"/>
      <c r="EP412" s="295"/>
      <c r="EQ412" s="295"/>
      <c r="ER412" s="295"/>
      <c r="ES412" s="292"/>
      <c r="ET412" s="292"/>
      <c r="EU412" s="292"/>
      <c r="EV412" s="292"/>
      <c r="EW412" s="292"/>
      <c r="EX412" s="292"/>
      <c r="EY412" s="292"/>
      <c r="EZ412" s="292"/>
      <c r="FA412" s="292"/>
      <c r="FB412" s="292"/>
      <c r="FC412" s="292"/>
      <c r="FD412" s="292"/>
      <c r="FE412" s="292"/>
      <c r="FF412" s="292"/>
      <c r="FG412" s="292"/>
      <c r="FH412" s="295"/>
      <c r="FI412" s="295"/>
      <c r="FJ412" s="295"/>
      <c r="FK412" s="292"/>
      <c r="FL412" s="292"/>
      <c r="FM412" s="292"/>
      <c r="FN412" s="292"/>
      <c r="FO412" s="292"/>
    </row>
    <row r="413" spans="1:171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5"/>
      <c r="AK413" s="295"/>
      <c r="AL413" s="292"/>
      <c r="AM413" s="295"/>
      <c r="AN413" s="295"/>
      <c r="AO413" s="292"/>
      <c r="AP413" s="295"/>
      <c r="AQ413" s="292"/>
      <c r="AR413" s="295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5"/>
      <c r="BF413" s="295"/>
      <c r="BG413" s="295"/>
      <c r="BH413" s="295"/>
      <c r="BI413" s="295"/>
      <c r="BJ413" s="295"/>
      <c r="BK413" s="295"/>
      <c r="BL413" s="295"/>
      <c r="BM413" s="295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5"/>
      <c r="CC413" s="295"/>
      <c r="CD413" s="295"/>
      <c r="CE413" s="295"/>
      <c r="CF413" s="295"/>
      <c r="CG413" s="295"/>
      <c r="CH413" s="295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5"/>
      <c r="CX413" s="295"/>
      <c r="CY413" s="295"/>
      <c r="CZ413" s="295"/>
      <c r="DA413" s="295"/>
      <c r="DB413" s="295"/>
      <c r="DC413" s="295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5"/>
      <c r="DS413" s="295"/>
      <c r="DT413" s="292"/>
      <c r="DU413" s="295"/>
      <c r="DV413" s="295"/>
      <c r="DW413" s="295"/>
      <c r="DX413" s="295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5"/>
      <c r="EL413" s="295"/>
      <c r="EM413" s="295"/>
      <c r="EN413" s="292"/>
      <c r="EO413" s="292"/>
      <c r="EP413" s="295"/>
      <c r="EQ413" s="295"/>
      <c r="ER413" s="295"/>
      <c r="ES413" s="292"/>
      <c r="ET413" s="292"/>
      <c r="EU413" s="292"/>
      <c r="EV413" s="292"/>
      <c r="EW413" s="292"/>
      <c r="EX413" s="292"/>
      <c r="EY413" s="292"/>
      <c r="EZ413" s="292"/>
      <c r="FA413" s="292"/>
      <c r="FB413" s="292"/>
      <c r="FC413" s="292"/>
      <c r="FD413" s="292"/>
      <c r="FE413" s="292"/>
      <c r="FF413" s="292"/>
      <c r="FG413" s="292"/>
      <c r="FH413" s="295"/>
      <c r="FI413" s="295"/>
      <c r="FJ413" s="295"/>
      <c r="FK413" s="292"/>
      <c r="FL413" s="292"/>
      <c r="FM413" s="292"/>
      <c r="FN413" s="292"/>
      <c r="FO413" s="292"/>
    </row>
    <row r="414" spans="1:171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5"/>
      <c r="AK414" s="295"/>
      <c r="AL414" s="292"/>
      <c r="AM414" s="295"/>
      <c r="AN414" s="295"/>
      <c r="AO414" s="292"/>
      <c r="AP414" s="295"/>
      <c r="AQ414" s="292"/>
      <c r="AR414" s="295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5"/>
      <c r="BF414" s="295"/>
      <c r="BG414" s="295"/>
      <c r="BH414" s="295"/>
      <c r="BI414" s="295"/>
      <c r="BJ414" s="295"/>
      <c r="BK414" s="295"/>
      <c r="BL414" s="295"/>
      <c r="BM414" s="295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5"/>
      <c r="CC414" s="295"/>
      <c r="CD414" s="295"/>
      <c r="CE414" s="295"/>
      <c r="CF414" s="295"/>
      <c r="CG414" s="295"/>
      <c r="CH414" s="295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5"/>
      <c r="CX414" s="295"/>
      <c r="CY414" s="295"/>
      <c r="CZ414" s="295"/>
      <c r="DA414" s="295"/>
      <c r="DB414" s="295"/>
      <c r="DC414" s="295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5"/>
      <c r="DS414" s="295"/>
      <c r="DT414" s="292"/>
      <c r="DU414" s="295"/>
      <c r="DV414" s="295"/>
      <c r="DW414" s="295"/>
      <c r="DX414" s="295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5"/>
      <c r="EL414" s="295"/>
      <c r="EM414" s="295"/>
      <c r="EN414" s="292"/>
      <c r="EO414" s="292"/>
      <c r="EP414" s="295"/>
      <c r="EQ414" s="295"/>
      <c r="ER414" s="295"/>
      <c r="ES414" s="292"/>
      <c r="ET414" s="292"/>
      <c r="EU414" s="292"/>
      <c r="EV414" s="292"/>
      <c r="EW414" s="292"/>
      <c r="EX414" s="292"/>
      <c r="EY414" s="292"/>
      <c r="EZ414" s="292"/>
      <c r="FA414" s="292"/>
      <c r="FB414" s="292"/>
      <c r="FC414" s="292"/>
      <c r="FD414" s="292"/>
      <c r="FE414" s="292"/>
      <c r="FF414" s="292"/>
      <c r="FG414" s="292"/>
      <c r="FH414" s="295"/>
      <c r="FI414" s="295"/>
      <c r="FJ414" s="295"/>
      <c r="FK414" s="292"/>
      <c r="FL414" s="292"/>
      <c r="FM414" s="292"/>
      <c r="FN414" s="292"/>
      <c r="FO414" s="292"/>
    </row>
    <row r="415" spans="1:171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5"/>
      <c r="AK415" s="295"/>
      <c r="AL415" s="292"/>
      <c r="AM415" s="295"/>
      <c r="AN415" s="295"/>
      <c r="AO415" s="292"/>
      <c r="AP415" s="295"/>
      <c r="AQ415" s="292"/>
      <c r="AR415" s="295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5"/>
      <c r="BF415" s="295"/>
      <c r="BG415" s="295"/>
      <c r="BH415" s="295"/>
      <c r="BI415" s="295"/>
      <c r="BJ415" s="295"/>
      <c r="BK415" s="295"/>
      <c r="BL415" s="295"/>
      <c r="BM415" s="295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5"/>
      <c r="CC415" s="295"/>
      <c r="CD415" s="295"/>
      <c r="CE415" s="295"/>
      <c r="CF415" s="295"/>
      <c r="CG415" s="295"/>
      <c r="CH415" s="295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5"/>
      <c r="CX415" s="295"/>
      <c r="CY415" s="295"/>
      <c r="CZ415" s="295"/>
      <c r="DA415" s="295"/>
      <c r="DB415" s="295"/>
      <c r="DC415" s="295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5"/>
      <c r="DS415" s="295"/>
      <c r="DT415" s="292"/>
      <c r="DU415" s="295"/>
      <c r="DV415" s="295"/>
      <c r="DW415" s="295"/>
      <c r="DX415" s="295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5"/>
      <c r="EL415" s="295"/>
      <c r="EM415" s="295"/>
      <c r="EN415" s="292"/>
      <c r="EO415" s="292"/>
      <c r="EP415" s="295"/>
      <c r="EQ415" s="295"/>
      <c r="ER415" s="295"/>
      <c r="ES415" s="292"/>
      <c r="ET415" s="292"/>
      <c r="EU415" s="292"/>
      <c r="EV415" s="292"/>
      <c r="EW415" s="292"/>
      <c r="EX415" s="292"/>
      <c r="EY415" s="292"/>
      <c r="EZ415" s="292"/>
      <c r="FA415" s="292"/>
      <c r="FB415" s="292"/>
      <c r="FC415" s="292"/>
      <c r="FD415" s="292"/>
      <c r="FE415" s="292"/>
      <c r="FF415" s="292"/>
      <c r="FG415" s="292"/>
      <c r="FH415" s="295"/>
      <c r="FI415" s="295"/>
      <c r="FJ415" s="295"/>
      <c r="FK415" s="292"/>
      <c r="FL415" s="292"/>
      <c r="FM415" s="292"/>
      <c r="FN415" s="292"/>
      <c r="FO415" s="292"/>
    </row>
    <row r="416" spans="1:171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5"/>
      <c r="AK416" s="295"/>
      <c r="AL416" s="292"/>
      <c r="AM416" s="295"/>
      <c r="AN416" s="295"/>
      <c r="AO416" s="292"/>
      <c r="AP416" s="295"/>
      <c r="AQ416" s="292"/>
      <c r="AR416" s="295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5"/>
      <c r="BF416" s="295"/>
      <c r="BG416" s="295"/>
      <c r="BH416" s="295"/>
      <c r="BI416" s="295"/>
      <c r="BJ416" s="295"/>
      <c r="BK416" s="295"/>
      <c r="BL416" s="295"/>
      <c r="BM416" s="295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5"/>
      <c r="CC416" s="295"/>
      <c r="CD416" s="295"/>
      <c r="CE416" s="295"/>
      <c r="CF416" s="295"/>
      <c r="CG416" s="295"/>
      <c r="CH416" s="295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5"/>
      <c r="CX416" s="295"/>
      <c r="CY416" s="295"/>
      <c r="CZ416" s="295"/>
      <c r="DA416" s="295"/>
      <c r="DB416" s="295"/>
      <c r="DC416" s="295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5"/>
      <c r="DS416" s="295"/>
      <c r="DT416" s="292"/>
      <c r="DU416" s="295"/>
      <c r="DV416" s="295"/>
      <c r="DW416" s="295"/>
      <c r="DX416" s="295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5"/>
      <c r="EL416" s="295"/>
      <c r="EM416" s="295"/>
      <c r="EN416" s="292"/>
      <c r="EO416" s="292"/>
      <c r="EP416" s="295"/>
      <c r="EQ416" s="295"/>
      <c r="ER416" s="295"/>
      <c r="ES416" s="292"/>
      <c r="ET416" s="292"/>
      <c r="EU416" s="292"/>
      <c r="EV416" s="292"/>
      <c r="EW416" s="292"/>
      <c r="EX416" s="292"/>
      <c r="EY416" s="292"/>
      <c r="EZ416" s="292"/>
      <c r="FA416" s="292"/>
      <c r="FB416" s="292"/>
      <c r="FC416" s="292"/>
      <c r="FD416" s="292"/>
      <c r="FE416" s="292"/>
      <c r="FF416" s="292"/>
      <c r="FG416" s="292"/>
      <c r="FH416" s="295"/>
      <c r="FI416" s="295"/>
      <c r="FJ416" s="295"/>
      <c r="FK416" s="292"/>
      <c r="FL416" s="292"/>
      <c r="FM416" s="292"/>
      <c r="FN416" s="292"/>
      <c r="FO416" s="292"/>
    </row>
    <row r="417" spans="1:171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5"/>
      <c r="AK417" s="295"/>
      <c r="AL417" s="292"/>
      <c r="AM417" s="295"/>
      <c r="AN417" s="295"/>
      <c r="AO417" s="292"/>
      <c r="AP417" s="295"/>
      <c r="AQ417" s="292"/>
      <c r="AR417" s="295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5"/>
      <c r="BF417" s="295"/>
      <c r="BG417" s="295"/>
      <c r="BH417" s="295"/>
      <c r="BI417" s="295"/>
      <c r="BJ417" s="295"/>
      <c r="BK417" s="295"/>
      <c r="BL417" s="295"/>
      <c r="BM417" s="295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5"/>
      <c r="CC417" s="295"/>
      <c r="CD417" s="295"/>
      <c r="CE417" s="295"/>
      <c r="CF417" s="295"/>
      <c r="CG417" s="295"/>
      <c r="CH417" s="295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5"/>
      <c r="CX417" s="295"/>
      <c r="CY417" s="295"/>
      <c r="CZ417" s="295"/>
      <c r="DA417" s="295"/>
      <c r="DB417" s="295"/>
      <c r="DC417" s="295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5"/>
      <c r="DS417" s="295"/>
      <c r="DT417" s="292"/>
      <c r="DU417" s="295"/>
      <c r="DV417" s="295"/>
      <c r="DW417" s="295"/>
      <c r="DX417" s="295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5"/>
      <c r="EL417" s="295"/>
      <c r="EM417" s="295"/>
      <c r="EN417" s="292"/>
      <c r="EO417" s="292"/>
      <c r="EP417" s="295"/>
      <c r="EQ417" s="295"/>
      <c r="ER417" s="295"/>
      <c r="ES417" s="292"/>
      <c r="ET417" s="292"/>
      <c r="EU417" s="292"/>
      <c r="EV417" s="292"/>
      <c r="EW417" s="292"/>
      <c r="EX417" s="292"/>
      <c r="EY417" s="292"/>
      <c r="EZ417" s="292"/>
      <c r="FA417" s="292"/>
      <c r="FB417" s="292"/>
      <c r="FC417" s="292"/>
      <c r="FD417" s="292"/>
      <c r="FE417" s="292"/>
      <c r="FF417" s="292"/>
      <c r="FG417" s="292"/>
      <c r="FH417" s="295"/>
      <c r="FI417" s="295"/>
      <c r="FJ417" s="295"/>
      <c r="FK417" s="292"/>
      <c r="FL417" s="292"/>
      <c r="FM417" s="292"/>
      <c r="FN417" s="292"/>
      <c r="FO417" s="292"/>
    </row>
    <row r="418" spans="1:171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5"/>
      <c r="AK418" s="295"/>
      <c r="AL418" s="292"/>
      <c r="AM418" s="295"/>
      <c r="AN418" s="295"/>
      <c r="AO418" s="292"/>
      <c r="AP418" s="295"/>
      <c r="AQ418" s="292"/>
      <c r="AR418" s="295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5"/>
      <c r="BF418" s="295"/>
      <c r="BG418" s="295"/>
      <c r="BH418" s="295"/>
      <c r="BI418" s="295"/>
      <c r="BJ418" s="295"/>
      <c r="BK418" s="295"/>
      <c r="BL418" s="295"/>
      <c r="BM418" s="295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5"/>
      <c r="CC418" s="295"/>
      <c r="CD418" s="295"/>
      <c r="CE418" s="295"/>
      <c r="CF418" s="295"/>
      <c r="CG418" s="295"/>
      <c r="CH418" s="295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5"/>
      <c r="CX418" s="295"/>
      <c r="CY418" s="295"/>
      <c r="CZ418" s="295"/>
      <c r="DA418" s="295"/>
      <c r="DB418" s="295"/>
      <c r="DC418" s="295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5"/>
      <c r="DS418" s="295"/>
      <c r="DT418" s="292"/>
      <c r="DU418" s="295"/>
      <c r="DV418" s="295"/>
      <c r="DW418" s="295"/>
      <c r="DX418" s="295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5"/>
      <c r="EL418" s="295"/>
      <c r="EM418" s="295"/>
      <c r="EN418" s="292"/>
      <c r="EO418" s="292"/>
      <c r="EP418" s="295"/>
      <c r="EQ418" s="295"/>
      <c r="ER418" s="295"/>
      <c r="ES418" s="292"/>
      <c r="ET418" s="292"/>
      <c r="EU418" s="292"/>
      <c r="EV418" s="292"/>
      <c r="EW418" s="292"/>
      <c r="EX418" s="292"/>
      <c r="EY418" s="292"/>
      <c r="EZ418" s="292"/>
      <c r="FA418" s="292"/>
      <c r="FB418" s="292"/>
      <c r="FC418" s="292"/>
      <c r="FD418" s="292"/>
      <c r="FE418" s="292"/>
      <c r="FF418" s="292"/>
      <c r="FG418" s="292"/>
      <c r="FH418" s="295"/>
      <c r="FI418" s="295"/>
      <c r="FJ418" s="295"/>
      <c r="FK418" s="292"/>
      <c r="FL418" s="292"/>
      <c r="FM418" s="292"/>
      <c r="FN418" s="292"/>
      <c r="FO418" s="292"/>
    </row>
    <row r="419" spans="1:171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5"/>
      <c r="AK419" s="295"/>
      <c r="AL419" s="292"/>
      <c r="AM419" s="295"/>
      <c r="AN419" s="295"/>
      <c r="AO419" s="292"/>
      <c r="AP419" s="295"/>
      <c r="AQ419" s="292"/>
      <c r="AR419" s="295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5"/>
      <c r="BF419" s="295"/>
      <c r="BG419" s="295"/>
      <c r="BH419" s="295"/>
      <c r="BI419" s="295"/>
      <c r="BJ419" s="295"/>
      <c r="BK419" s="295"/>
      <c r="BL419" s="295"/>
      <c r="BM419" s="295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5"/>
      <c r="CC419" s="295"/>
      <c r="CD419" s="295"/>
      <c r="CE419" s="295"/>
      <c r="CF419" s="295"/>
      <c r="CG419" s="295"/>
      <c r="CH419" s="295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5"/>
      <c r="CX419" s="295"/>
      <c r="CY419" s="295"/>
      <c r="CZ419" s="295"/>
      <c r="DA419" s="295"/>
      <c r="DB419" s="295"/>
      <c r="DC419" s="295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5"/>
      <c r="DS419" s="295"/>
      <c r="DT419" s="292"/>
      <c r="DU419" s="295"/>
      <c r="DV419" s="295"/>
      <c r="DW419" s="295"/>
      <c r="DX419" s="295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5"/>
      <c r="EL419" s="295"/>
      <c r="EM419" s="295"/>
      <c r="EN419" s="292"/>
      <c r="EO419" s="292"/>
      <c r="EP419" s="295"/>
      <c r="EQ419" s="295"/>
      <c r="ER419" s="295"/>
      <c r="ES419" s="292"/>
      <c r="ET419" s="292"/>
      <c r="EU419" s="292"/>
      <c r="EV419" s="292"/>
      <c r="EW419" s="292"/>
      <c r="EX419" s="292"/>
      <c r="EY419" s="292"/>
      <c r="EZ419" s="292"/>
      <c r="FA419" s="292"/>
      <c r="FB419" s="292"/>
      <c r="FC419" s="292"/>
      <c r="FD419" s="292"/>
      <c r="FE419" s="292"/>
      <c r="FF419" s="292"/>
      <c r="FG419" s="292"/>
      <c r="FH419" s="295"/>
      <c r="FI419" s="295"/>
      <c r="FJ419" s="295"/>
      <c r="FK419" s="292"/>
      <c r="FL419" s="292"/>
      <c r="FM419" s="292"/>
      <c r="FN419" s="292"/>
      <c r="FO419" s="292"/>
    </row>
    <row r="420" spans="1:171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5"/>
      <c r="AK420" s="295"/>
      <c r="AL420" s="292"/>
      <c r="AM420" s="295"/>
      <c r="AN420" s="295"/>
      <c r="AO420" s="292"/>
      <c r="AP420" s="295"/>
      <c r="AQ420" s="292"/>
      <c r="AR420" s="295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5"/>
      <c r="BF420" s="295"/>
      <c r="BG420" s="295"/>
      <c r="BH420" s="295"/>
      <c r="BI420" s="295"/>
      <c r="BJ420" s="295"/>
      <c r="BK420" s="295"/>
      <c r="BL420" s="295"/>
      <c r="BM420" s="295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5"/>
      <c r="CC420" s="295"/>
      <c r="CD420" s="295"/>
      <c r="CE420" s="295"/>
      <c r="CF420" s="295"/>
      <c r="CG420" s="295"/>
      <c r="CH420" s="295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5"/>
      <c r="CX420" s="295"/>
      <c r="CY420" s="295"/>
      <c r="CZ420" s="295"/>
      <c r="DA420" s="295"/>
      <c r="DB420" s="295"/>
      <c r="DC420" s="295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5"/>
      <c r="DS420" s="295"/>
      <c r="DT420" s="292"/>
      <c r="DU420" s="295"/>
      <c r="DV420" s="295"/>
      <c r="DW420" s="295"/>
      <c r="DX420" s="295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5"/>
      <c r="EL420" s="295"/>
      <c r="EM420" s="295"/>
      <c r="EN420" s="292"/>
      <c r="EO420" s="292"/>
      <c r="EP420" s="295"/>
      <c r="EQ420" s="295"/>
      <c r="ER420" s="295"/>
      <c r="ES420" s="292"/>
      <c r="ET420" s="292"/>
      <c r="EU420" s="292"/>
      <c r="EV420" s="292"/>
      <c r="EW420" s="292"/>
      <c r="EX420" s="292"/>
      <c r="EY420" s="292"/>
      <c r="EZ420" s="292"/>
      <c r="FA420" s="292"/>
      <c r="FB420" s="292"/>
      <c r="FC420" s="292"/>
      <c r="FD420" s="292"/>
      <c r="FE420" s="292"/>
      <c r="FF420" s="292"/>
      <c r="FG420" s="292"/>
      <c r="FH420" s="295"/>
      <c r="FI420" s="295"/>
      <c r="FJ420" s="295"/>
      <c r="FK420" s="292"/>
      <c r="FL420" s="292"/>
      <c r="FM420" s="292"/>
      <c r="FN420" s="292"/>
      <c r="FO420" s="292"/>
    </row>
    <row r="421" spans="1:171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5"/>
      <c r="AK421" s="295"/>
      <c r="AL421" s="292"/>
      <c r="AM421" s="295"/>
      <c r="AN421" s="295"/>
      <c r="AO421" s="292"/>
      <c r="AP421" s="295"/>
      <c r="AQ421" s="292"/>
      <c r="AR421" s="295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5"/>
      <c r="BF421" s="295"/>
      <c r="BG421" s="295"/>
      <c r="BH421" s="295"/>
      <c r="BI421" s="295"/>
      <c r="BJ421" s="295"/>
      <c r="BK421" s="295"/>
      <c r="BL421" s="295"/>
      <c r="BM421" s="295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5"/>
      <c r="CC421" s="295"/>
      <c r="CD421" s="295"/>
      <c r="CE421" s="295"/>
      <c r="CF421" s="295"/>
      <c r="CG421" s="295"/>
      <c r="CH421" s="295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5"/>
      <c r="CX421" s="295"/>
      <c r="CY421" s="295"/>
      <c r="CZ421" s="295"/>
      <c r="DA421" s="295"/>
      <c r="DB421" s="295"/>
      <c r="DC421" s="295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5"/>
      <c r="DS421" s="295"/>
      <c r="DT421" s="292"/>
      <c r="DU421" s="295"/>
      <c r="DV421" s="295"/>
      <c r="DW421" s="295"/>
      <c r="DX421" s="295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5"/>
      <c r="EL421" s="295"/>
      <c r="EM421" s="295"/>
      <c r="EN421" s="292"/>
      <c r="EO421" s="292"/>
      <c r="EP421" s="295"/>
      <c r="EQ421" s="295"/>
      <c r="ER421" s="295"/>
      <c r="ES421" s="292"/>
      <c r="ET421" s="292"/>
      <c r="EU421" s="292"/>
      <c r="EV421" s="292"/>
      <c r="EW421" s="292"/>
      <c r="EX421" s="292"/>
      <c r="EY421" s="292"/>
      <c r="EZ421" s="292"/>
      <c r="FA421" s="292"/>
      <c r="FB421" s="292"/>
      <c r="FC421" s="292"/>
      <c r="FD421" s="292"/>
      <c r="FE421" s="292"/>
      <c r="FF421" s="292"/>
      <c r="FG421" s="292"/>
      <c r="FH421" s="295"/>
      <c r="FI421" s="295"/>
      <c r="FJ421" s="295"/>
      <c r="FK421" s="292"/>
      <c r="FL421" s="292"/>
      <c r="FM421" s="292"/>
      <c r="FN421" s="292"/>
      <c r="FO421" s="292"/>
    </row>
    <row r="422" spans="1:171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5"/>
      <c r="AK422" s="295"/>
      <c r="AL422" s="292"/>
      <c r="AM422" s="295"/>
      <c r="AN422" s="295"/>
      <c r="AO422" s="292"/>
      <c r="AP422" s="295"/>
      <c r="AQ422" s="292"/>
      <c r="AR422" s="295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5"/>
      <c r="BF422" s="295"/>
      <c r="BG422" s="295"/>
      <c r="BH422" s="295"/>
      <c r="BI422" s="295"/>
      <c r="BJ422" s="295"/>
      <c r="BK422" s="295"/>
      <c r="BL422" s="295"/>
      <c r="BM422" s="295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5"/>
      <c r="CC422" s="295"/>
      <c r="CD422" s="295"/>
      <c r="CE422" s="295"/>
      <c r="CF422" s="295"/>
      <c r="CG422" s="295"/>
      <c r="CH422" s="295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5"/>
      <c r="CX422" s="295"/>
      <c r="CY422" s="295"/>
      <c r="CZ422" s="295"/>
      <c r="DA422" s="295"/>
      <c r="DB422" s="295"/>
      <c r="DC422" s="295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5"/>
      <c r="DS422" s="295"/>
      <c r="DT422" s="292"/>
      <c r="DU422" s="295"/>
      <c r="DV422" s="295"/>
      <c r="DW422" s="295"/>
      <c r="DX422" s="295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5"/>
      <c r="EL422" s="295"/>
      <c r="EM422" s="295"/>
      <c r="EN422" s="292"/>
      <c r="EO422" s="292"/>
      <c r="EP422" s="295"/>
      <c r="EQ422" s="295"/>
      <c r="ER422" s="295"/>
      <c r="ES422" s="292"/>
      <c r="ET422" s="292"/>
      <c r="EU422" s="292"/>
      <c r="EV422" s="292"/>
      <c r="EW422" s="292"/>
      <c r="EX422" s="292"/>
      <c r="EY422" s="292"/>
      <c r="EZ422" s="292"/>
      <c r="FA422" s="292"/>
      <c r="FB422" s="292"/>
      <c r="FC422" s="292"/>
      <c r="FD422" s="292"/>
      <c r="FE422" s="292"/>
      <c r="FF422" s="292"/>
      <c r="FG422" s="292"/>
      <c r="FH422" s="295"/>
      <c r="FI422" s="295"/>
      <c r="FJ422" s="295"/>
      <c r="FK422" s="292"/>
      <c r="FL422" s="292"/>
      <c r="FM422" s="292"/>
      <c r="FN422" s="292"/>
      <c r="FO422" s="292"/>
    </row>
    <row r="423" spans="1:171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5"/>
      <c r="AK423" s="295"/>
      <c r="AL423" s="292"/>
      <c r="AM423" s="295"/>
      <c r="AN423" s="295"/>
      <c r="AO423" s="292"/>
      <c r="AP423" s="295"/>
      <c r="AQ423" s="292"/>
      <c r="AR423" s="295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5"/>
      <c r="BF423" s="295"/>
      <c r="BG423" s="295"/>
      <c r="BH423" s="295"/>
      <c r="BI423" s="295"/>
      <c r="BJ423" s="295"/>
      <c r="BK423" s="295"/>
      <c r="BL423" s="295"/>
      <c r="BM423" s="295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5"/>
      <c r="CC423" s="295"/>
      <c r="CD423" s="295"/>
      <c r="CE423" s="295"/>
      <c r="CF423" s="295"/>
      <c r="CG423" s="295"/>
      <c r="CH423" s="295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5"/>
      <c r="CX423" s="295"/>
      <c r="CY423" s="295"/>
      <c r="CZ423" s="295"/>
      <c r="DA423" s="295"/>
      <c r="DB423" s="295"/>
      <c r="DC423" s="295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5"/>
      <c r="DS423" s="295"/>
      <c r="DT423" s="292"/>
      <c r="DU423" s="295"/>
      <c r="DV423" s="295"/>
      <c r="DW423" s="295"/>
      <c r="DX423" s="295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5"/>
      <c r="EL423" s="295"/>
      <c r="EM423" s="295"/>
      <c r="EN423" s="292"/>
      <c r="EO423" s="292"/>
      <c r="EP423" s="295"/>
      <c r="EQ423" s="295"/>
      <c r="ER423" s="295"/>
      <c r="ES423" s="292"/>
      <c r="ET423" s="292"/>
      <c r="EU423" s="292"/>
      <c r="EV423" s="292"/>
      <c r="EW423" s="292"/>
      <c r="EX423" s="292"/>
      <c r="EY423" s="292"/>
      <c r="EZ423" s="292"/>
      <c r="FA423" s="292"/>
      <c r="FB423" s="292"/>
      <c r="FC423" s="292"/>
      <c r="FD423" s="292"/>
      <c r="FE423" s="292"/>
      <c r="FF423" s="292"/>
      <c r="FG423" s="292"/>
      <c r="FH423" s="295"/>
      <c r="FI423" s="295"/>
      <c r="FJ423" s="295"/>
      <c r="FK423" s="292"/>
      <c r="FL423" s="292"/>
      <c r="FM423" s="292"/>
      <c r="FN423" s="292"/>
      <c r="FO423" s="292"/>
    </row>
    <row r="424" spans="1:171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5"/>
      <c r="AK424" s="295"/>
      <c r="AL424" s="292"/>
      <c r="AM424" s="295"/>
      <c r="AN424" s="295"/>
      <c r="AO424" s="292"/>
      <c r="AP424" s="295"/>
      <c r="AQ424" s="292"/>
      <c r="AR424" s="295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5"/>
      <c r="BF424" s="295"/>
      <c r="BG424" s="295"/>
      <c r="BH424" s="295"/>
      <c r="BI424" s="295"/>
      <c r="BJ424" s="295"/>
      <c r="BK424" s="295"/>
      <c r="BL424" s="295"/>
      <c r="BM424" s="295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5"/>
      <c r="CC424" s="295"/>
      <c r="CD424" s="295"/>
      <c r="CE424" s="295"/>
      <c r="CF424" s="295"/>
      <c r="CG424" s="295"/>
      <c r="CH424" s="295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5"/>
      <c r="CX424" s="295"/>
      <c r="CY424" s="295"/>
      <c r="CZ424" s="295"/>
      <c r="DA424" s="295"/>
      <c r="DB424" s="295"/>
      <c r="DC424" s="295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5"/>
      <c r="DS424" s="295"/>
      <c r="DT424" s="292"/>
      <c r="DU424" s="295"/>
      <c r="DV424" s="295"/>
      <c r="DW424" s="295"/>
      <c r="DX424" s="295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5"/>
      <c r="EL424" s="295"/>
      <c r="EM424" s="295"/>
      <c r="EN424" s="292"/>
      <c r="EO424" s="292"/>
      <c r="EP424" s="295"/>
      <c r="EQ424" s="295"/>
      <c r="ER424" s="295"/>
      <c r="ES424" s="292"/>
      <c r="ET424" s="292"/>
      <c r="EU424" s="292"/>
      <c r="EV424" s="292"/>
      <c r="EW424" s="292"/>
      <c r="EX424" s="292"/>
      <c r="EY424" s="292"/>
      <c r="EZ424" s="292"/>
      <c r="FA424" s="292"/>
      <c r="FB424" s="292"/>
      <c r="FC424" s="292"/>
      <c r="FD424" s="292"/>
      <c r="FE424" s="292"/>
      <c r="FF424" s="292"/>
      <c r="FG424" s="292"/>
      <c r="FH424" s="295"/>
      <c r="FI424" s="295"/>
      <c r="FJ424" s="295"/>
      <c r="FK424" s="292"/>
      <c r="FL424" s="292"/>
      <c r="FM424" s="292"/>
      <c r="FN424" s="292"/>
      <c r="FO424" s="292"/>
    </row>
    <row r="425" spans="1:171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5"/>
      <c r="AK425" s="295"/>
      <c r="AL425" s="292"/>
      <c r="AM425" s="295"/>
      <c r="AN425" s="295"/>
      <c r="AO425" s="292"/>
      <c r="AP425" s="295"/>
      <c r="AQ425" s="292"/>
      <c r="AR425" s="295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5"/>
      <c r="BF425" s="295"/>
      <c r="BG425" s="295"/>
      <c r="BH425" s="295"/>
      <c r="BI425" s="295"/>
      <c r="BJ425" s="295"/>
      <c r="BK425" s="295"/>
      <c r="BL425" s="295"/>
      <c r="BM425" s="295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5"/>
      <c r="CC425" s="295"/>
      <c r="CD425" s="295"/>
      <c r="CE425" s="295"/>
      <c r="CF425" s="295"/>
      <c r="CG425" s="295"/>
      <c r="CH425" s="295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5"/>
      <c r="CX425" s="295"/>
      <c r="CY425" s="295"/>
      <c r="CZ425" s="295"/>
      <c r="DA425" s="295"/>
      <c r="DB425" s="295"/>
      <c r="DC425" s="295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5"/>
      <c r="DS425" s="295"/>
      <c r="DT425" s="292"/>
      <c r="DU425" s="295"/>
      <c r="DV425" s="295"/>
      <c r="DW425" s="295"/>
      <c r="DX425" s="295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5"/>
      <c r="EL425" s="295"/>
      <c r="EM425" s="295"/>
      <c r="EN425" s="292"/>
      <c r="EO425" s="292"/>
      <c r="EP425" s="295"/>
      <c r="EQ425" s="295"/>
      <c r="ER425" s="295"/>
      <c r="ES425" s="292"/>
      <c r="ET425" s="292"/>
      <c r="EU425" s="292"/>
      <c r="EV425" s="292"/>
      <c r="EW425" s="292"/>
      <c r="EX425" s="292"/>
      <c r="EY425" s="292"/>
      <c r="EZ425" s="292"/>
      <c r="FA425" s="292"/>
      <c r="FB425" s="292"/>
      <c r="FC425" s="292"/>
      <c r="FD425" s="292"/>
      <c r="FE425" s="292"/>
      <c r="FF425" s="292"/>
      <c r="FG425" s="292"/>
      <c r="FH425" s="295"/>
      <c r="FI425" s="295"/>
      <c r="FJ425" s="295"/>
      <c r="FK425" s="292"/>
      <c r="FL425" s="292"/>
      <c r="FM425" s="292"/>
      <c r="FN425" s="292"/>
      <c r="FO425" s="292"/>
    </row>
    <row r="426" spans="1:171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5"/>
      <c r="AK426" s="295"/>
      <c r="AL426" s="292"/>
      <c r="AM426" s="295"/>
      <c r="AN426" s="295"/>
      <c r="AO426" s="292"/>
      <c r="AP426" s="295"/>
      <c r="AQ426" s="292"/>
      <c r="AR426" s="295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5"/>
      <c r="BF426" s="295"/>
      <c r="BG426" s="295"/>
      <c r="BH426" s="295"/>
      <c r="BI426" s="295"/>
      <c r="BJ426" s="295"/>
      <c r="BK426" s="295"/>
      <c r="BL426" s="295"/>
      <c r="BM426" s="295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5"/>
      <c r="CC426" s="295"/>
      <c r="CD426" s="295"/>
      <c r="CE426" s="295"/>
      <c r="CF426" s="295"/>
      <c r="CG426" s="295"/>
      <c r="CH426" s="295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5"/>
      <c r="CX426" s="295"/>
      <c r="CY426" s="295"/>
      <c r="CZ426" s="295"/>
      <c r="DA426" s="295"/>
      <c r="DB426" s="295"/>
      <c r="DC426" s="295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5"/>
      <c r="DS426" s="295"/>
      <c r="DT426" s="292"/>
      <c r="DU426" s="295"/>
      <c r="DV426" s="295"/>
      <c r="DW426" s="295"/>
      <c r="DX426" s="295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5"/>
      <c r="EL426" s="295"/>
      <c r="EM426" s="295"/>
      <c r="EN426" s="292"/>
      <c r="EO426" s="292"/>
      <c r="EP426" s="295"/>
      <c r="EQ426" s="295"/>
      <c r="ER426" s="295"/>
      <c r="ES426" s="292"/>
      <c r="ET426" s="292"/>
      <c r="EU426" s="292"/>
      <c r="EV426" s="292"/>
      <c r="EW426" s="292"/>
      <c r="EX426" s="292"/>
      <c r="EY426" s="292"/>
      <c r="EZ426" s="292"/>
      <c r="FA426" s="292"/>
      <c r="FB426" s="292"/>
      <c r="FC426" s="292"/>
      <c r="FD426" s="292"/>
      <c r="FE426" s="292"/>
      <c r="FF426" s="292"/>
      <c r="FG426" s="292"/>
      <c r="FH426" s="295"/>
      <c r="FI426" s="295"/>
      <c r="FJ426" s="295"/>
      <c r="FK426" s="292"/>
      <c r="FL426" s="292"/>
      <c r="FM426" s="292"/>
      <c r="FN426" s="292"/>
      <c r="FO426" s="292"/>
    </row>
    <row r="427" spans="1:171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5"/>
      <c r="AK427" s="295"/>
      <c r="AL427" s="292"/>
      <c r="AM427" s="295"/>
      <c r="AN427" s="295"/>
      <c r="AO427" s="292"/>
      <c r="AP427" s="295"/>
      <c r="AQ427" s="292"/>
      <c r="AR427" s="295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5"/>
      <c r="BF427" s="295"/>
      <c r="BG427" s="295"/>
      <c r="BH427" s="295"/>
      <c r="BI427" s="295"/>
      <c r="BJ427" s="295"/>
      <c r="BK427" s="295"/>
      <c r="BL427" s="295"/>
      <c r="BM427" s="295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5"/>
      <c r="CC427" s="295"/>
      <c r="CD427" s="295"/>
      <c r="CE427" s="295"/>
      <c r="CF427" s="295"/>
      <c r="CG427" s="295"/>
      <c r="CH427" s="295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5"/>
      <c r="CX427" s="295"/>
      <c r="CY427" s="295"/>
      <c r="CZ427" s="295"/>
      <c r="DA427" s="295"/>
      <c r="DB427" s="295"/>
      <c r="DC427" s="295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5"/>
      <c r="DS427" s="295"/>
      <c r="DT427" s="292"/>
      <c r="DU427" s="295"/>
      <c r="DV427" s="295"/>
      <c r="DW427" s="295"/>
      <c r="DX427" s="295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5"/>
      <c r="EL427" s="295"/>
      <c r="EM427" s="295"/>
      <c r="EN427" s="292"/>
      <c r="EO427" s="292"/>
      <c r="EP427" s="295"/>
      <c r="EQ427" s="295"/>
      <c r="ER427" s="295"/>
      <c r="ES427" s="292"/>
      <c r="ET427" s="292"/>
      <c r="EU427" s="292"/>
      <c r="EV427" s="292"/>
      <c r="EW427" s="292"/>
      <c r="EX427" s="292"/>
      <c r="EY427" s="292"/>
      <c r="EZ427" s="292"/>
      <c r="FA427" s="292"/>
      <c r="FB427" s="292"/>
      <c r="FC427" s="292"/>
      <c r="FD427" s="292"/>
      <c r="FE427" s="292"/>
      <c r="FF427" s="292"/>
      <c r="FG427" s="292"/>
      <c r="FH427" s="295"/>
      <c r="FI427" s="295"/>
      <c r="FJ427" s="295"/>
      <c r="FK427" s="292"/>
      <c r="FL427" s="292"/>
      <c r="FM427" s="292"/>
      <c r="FN427" s="292"/>
      <c r="FO427" s="292"/>
    </row>
    <row r="428" spans="1:171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5"/>
      <c r="AK428" s="295"/>
      <c r="AL428" s="292"/>
      <c r="AM428" s="295"/>
      <c r="AN428" s="295"/>
      <c r="AO428" s="292"/>
      <c r="AP428" s="295"/>
      <c r="AQ428" s="292"/>
      <c r="AR428" s="295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5"/>
      <c r="BF428" s="295"/>
      <c r="BG428" s="295"/>
      <c r="BH428" s="295"/>
      <c r="BI428" s="295"/>
      <c r="BJ428" s="295"/>
      <c r="BK428" s="295"/>
      <c r="BL428" s="295"/>
      <c r="BM428" s="295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5"/>
      <c r="CC428" s="295"/>
      <c r="CD428" s="295"/>
      <c r="CE428" s="295"/>
      <c r="CF428" s="295"/>
      <c r="CG428" s="295"/>
      <c r="CH428" s="295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5"/>
      <c r="CX428" s="295"/>
      <c r="CY428" s="295"/>
      <c r="CZ428" s="295"/>
      <c r="DA428" s="295"/>
      <c r="DB428" s="295"/>
      <c r="DC428" s="295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5"/>
      <c r="DS428" s="295"/>
      <c r="DT428" s="292"/>
      <c r="DU428" s="295"/>
      <c r="DV428" s="295"/>
      <c r="DW428" s="295"/>
      <c r="DX428" s="295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5"/>
      <c r="EL428" s="295"/>
      <c r="EM428" s="295"/>
      <c r="EN428" s="292"/>
      <c r="EO428" s="292"/>
      <c r="EP428" s="295"/>
      <c r="EQ428" s="295"/>
      <c r="ER428" s="295"/>
      <c r="ES428" s="292"/>
      <c r="ET428" s="292"/>
      <c r="EU428" s="292"/>
      <c r="EV428" s="292"/>
      <c r="EW428" s="292"/>
      <c r="EX428" s="292"/>
      <c r="EY428" s="292"/>
      <c r="EZ428" s="292"/>
      <c r="FA428" s="292"/>
      <c r="FB428" s="292"/>
      <c r="FC428" s="292"/>
      <c r="FD428" s="292"/>
      <c r="FE428" s="292"/>
      <c r="FF428" s="292"/>
      <c r="FG428" s="292"/>
      <c r="FH428" s="295"/>
      <c r="FI428" s="295"/>
      <c r="FJ428" s="295"/>
      <c r="FK428" s="292"/>
      <c r="FL428" s="292"/>
      <c r="FM428" s="292"/>
      <c r="FN428" s="292"/>
      <c r="FO428" s="292"/>
    </row>
    <row r="429" spans="1:171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5"/>
      <c r="AK429" s="295"/>
      <c r="AL429" s="292"/>
      <c r="AM429" s="295"/>
      <c r="AN429" s="295"/>
      <c r="AO429" s="292"/>
      <c r="AP429" s="295"/>
      <c r="AQ429" s="292"/>
      <c r="AR429" s="295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5"/>
      <c r="BF429" s="295"/>
      <c r="BG429" s="295"/>
      <c r="BH429" s="295"/>
      <c r="BI429" s="295"/>
      <c r="BJ429" s="295"/>
      <c r="BK429" s="295"/>
      <c r="BL429" s="295"/>
      <c r="BM429" s="295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5"/>
      <c r="CC429" s="295"/>
      <c r="CD429" s="295"/>
      <c r="CE429" s="295"/>
      <c r="CF429" s="295"/>
      <c r="CG429" s="295"/>
      <c r="CH429" s="295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5"/>
      <c r="CX429" s="295"/>
      <c r="CY429" s="295"/>
      <c r="CZ429" s="295"/>
      <c r="DA429" s="295"/>
      <c r="DB429" s="295"/>
      <c r="DC429" s="295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5"/>
      <c r="DS429" s="295"/>
      <c r="DT429" s="292"/>
      <c r="DU429" s="295"/>
      <c r="DV429" s="295"/>
      <c r="DW429" s="295"/>
      <c r="DX429" s="295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5"/>
      <c r="EL429" s="295"/>
      <c r="EM429" s="295"/>
      <c r="EN429" s="292"/>
      <c r="EO429" s="292"/>
      <c r="EP429" s="295"/>
      <c r="EQ429" s="295"/>
      <c r="ER429" s="295"/>
      <c r="ES429" s="292"/>
      <c r="ET429" s="292"/>
      <c r="EU429" s="292"/>
      <c r="EV429" s="292"/>
      <c r="EW429" s="292"/>
      <c r="EX429" s="292"/>
      <c r="EY429" s="292"/>
      <c r="EZ429" s="292"/>
      <c r="FA429" s="292"/>
      <c r="FB429" s="292"/>
      <c r="FC429" s="292"/>
      <c r="FD429" s="292"/>
      <c r="FE429" s="292"/>
      <c r="FF429" s="292"/>
      <c r="FG429" s="292"/>
      <c r="FH429" s="295"/>
      <c r="FI429" s="295"/>
      <c r="FJ429" s="295"/>
      <c r="FK429" s="292"/>
      <c r="FL429" s="292"/>
      <c r="FM429" s="292"/>
      <c r="FN429" s="292"/>
      <c r="FO429" s="292"/>
    </row>
    <row r="430" spans="1:171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5"/>
      <c r="AK430" s="295"/>
      <c r="AL430" s="292"/>
      <c r="AM430" s="295"/>
      <c r="AN430" s="295"/>
      <c r="AO430" s="292"/>
      <c r="AP430" s="295"/>
      <c r="AQ430" s="292"/>
      <c r="AR430" s="295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5"/>
      <c r="BF430" s="295"/>
      <c r="BG430" s="295"/>
      <c r="BH430" s="295"/>
      <c r="BI430" s="295"/>
      <c r="BJ430" s="295"/>
      <c r="BK430" s="295"/>
      <c r="BL430" s="295"/>
      <c r="BM430" s="295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5"/>
      <c r="CC430" s="295"/>
      <c r="CD430" s="295"/>
      <c r="CE430" s="295"/>
      <c r="CF430" s="295"/>
      <c r="CG430" s="295"/>
      <c r="CH430" s="295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5"/>
      <c r="CX430" s="295"/>
      <c r="CY430" s="295"/>
      <c r="CZ430" s="295"/>
      <c r="DA430" s="295"/>
      <c r="DB430" s="295"/>
      <c r="DC430" s="295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5"/>
      <c r="DS430" s="295"/>
      <c r="DT430" s="292"/>
      <c r="DU430" s="295"/>
      <c r="DV430" s="295"/>
      <c r="DW430" s="295"/>
      <c r="DX430" s="295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5"/>
      <c r="EL430" s="295"/>
      <c r="EM430" s="295"/>
      <c r="EN430" s="292"/>
      <c r="EO430" s="292"/>
      <c r="EP430" s="295"/>
      <c r="EQ430" s="295"/>
      <c r="ER430" s="295"/>
      <c r="ES430" s="292"/>
      <c r="ET430" s="292"/>
      <c r="EU430" s="292"/>
      <c r="EV430" s="292"/>
      <c r="EW430" s="292"/>
      <c r="EX430" s="292"/>
      <c r="EY430" s="292"/>
      <c r="EZ430" s="292"/>
      <c r="FA430" s="292"/>
      <c r="FB430" s="292"/>
      <c r="FC430" s="292"/>
      <c r="FD430" s="292"/>
      <c r="FE430" s="292"/>
      <c r="FF430" s="292"/>
      <c r="FG430" s="292"/>
      <c r="FH430" s="295"/>
      <c r="FI430" s="295"/>
      <c r="FJ430" s="295"/>
      <c r="FK430" s="292"/>
      <c r="FL430" s="292"/>
      <c r="FM430" s="292"/>
      <c r="FN430" s="292"/>
      <c r="FO430" s="292"/>
    </row>
    <row r="431" spans="1:171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5"/>
      <c r="AK431" s="295"/>
      <c r="AL431" s="292"/>
      <c r="AM431" s="295"/>
      <c r="AN431" s="295"/>
      <c r="AO431" s="292"/>
      <c r="AP431" s="295"/>
      <c r="AQ431" s="292"/>
      <c r="AR431" s="295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5"/>
      <c r="BF431" s="295"/>
      <c r="BG431" s="295"/>
      <c r="BH431" s="295"/>
      <c r="BI431" s="295"/>
      <c r="BJ431" s="295"/>
      <c r="BK431" s="295"/>
      <c r="BL431" s="295"/>
      <c r="BM431" s="295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5"/>
      <c r="CC431" s="295"/>
      <c r="CD431" s="295"/>
      <c r="CE431" s="295"/>
      <c r="CF431" s="295"/>
      <c r="CG431" s="295"/>
      <c r="CH431" s="295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5"/>
      <c r="CX431" s="295"/>
      <c r="CY431" s="295"/>
      <c r="CZ431" s="295"/>
      <c r="DA431" s="295"/>
      <c r="DB431" s="295"/>
      <c r="DC431" s="295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5"/>
      <c r="DS431" s="295"/>
      <c r="DT431" s="292"/>
      <c r="DU431" s="295"/>
      <c r="DV431" s="295"/>
      <c r="DW431" s="295"/>
      <c r="DX431" s="295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5"/>
      <c r="EL431" s="295"/>
      <c r="EM431" s="295"/>
      <c r="EN431" s="292"/>
      <c r="EO431" s="292"/>
      <c r="EP431" s="295"/>
      <c r="EQ431" s="295"/>
      <c r="ER431" s="295"/>
      <c r="ES431" s="292"/>
      <c r="ET431" s="292"/>
      <c r="EU431" s="292"/>
      <c r="EV431" s="292"/>
      <c r="EW431" s="292"/>
      <c r="EX431" s="292"/>
      <c r="EY431" s="292"/>
      <c r="EZ431" s="292"/>
      <c r="FA431" s="292"/>
      <c r="FB431" s="292"/>
      <c r="FC431" s="292"/>
      <c r="FD431" s="292"/>
      <c r="FE431" s="292"/>
      <c r="FF431" s="292"/>
      <c r="FG431" s="292"/>
      <c r="FH431" s="295"/>
      <c r="FI431" s="295"/>
      <c r="FJ431" s="295"/>
      <c r="FK431" s="292"/>
      <c r="FL431" s="292"/>
      <c r="FM431" s="292"/>
      <c r="FN431" s="292"/>
      <c r="FO431" s="292"/>
    </row>
    <row r="432" spans="1:171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5"/>
      <c r="AK432" s="295"/>
      <c r="AL432" s="292"/>
      <c r="AM432" s="295"/>
      <c r="AN432" s="295"/>
      <c r="AO432" s="292"/>
      <c r="AP432" s="295"/>
      <c r="AQ432" s="292"/>
      <c r="AR432" s="295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5"/>
      <c r="BF432" s="295"/>
      <c r="BG432" s="295"/>
      <c r="BH432" s="295"/>
      <c r="BI432" s="295"/>
      <c r="BJ432" s="295"/>
      <c r="BK432" s="295"/>
      <c r="BL432" s="295"/>
      <c r="BM432" s="295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5"/>
      <c r="CC432" s="295"/>
      <c r="CD432" s="295"/>
      <c r="CE432" s="295"/>
      <c r="CF432" s="295"/>
      <c r="CG432" s="295"/>
      <c r="CH432" s="295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5"/>
      <c r="CX432" s="295"/>
      <c r="CY432" s="295"/>
      <c r="CZ432" s="295"/>
      <c r="DA432" s="295"/>
      <c r="DB432" s="295"/>
      <c r="DC432" s="295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5"/>
      <c r="DS432" s="295"/>
      <c r="DT432" s="292"/>
      <c r="DU432" s="295"/>
      <c r="DV432" s="295"/>
      <c r="DW432" s="295"/>
      <c r="DX432" s="295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5"/>
      <c r="EL432" s="295"/>
      <c r="EM432" s="295"/>
      <c r="EN432" s="292"/>
      <c r="EO432" s="292"/>
      <c r="EP432" s="295"/>
      <c r="EQ432" s="295"/>
      <c r="ER432" s="295"/>
      <c r="ES432" s="292"/>
      <c r="ET432" s="292"/>
      <c r="EU432" s="292"/>
      <c r="EV432" s="292"/>
      <c r="EW432" s="292"/>
      <c r="EX432" s="292"/>
      <c r="EY432" s="292"/>
      <c r="EZ432" s="292"/>
      <c r="FA432" s="292"/>
      <c r="FB432" s="292"/>
      <c r="FC432" s="292"/>
      <c r="FD432" s="292"/>
      <c r="FE432" s="292"/>
      <c r="FF432" s="292"/>
      <c r="FG432" s="292"/>
      <c r="FH432" s="295"/>
      <c r="FI432" s="295"/>
      <c r="FJ432" s="295"/>
      <c r="FK432" s="292"/>
      <c r="FL432" s="292"/>
      <c r="FM432" s="292"/>
      <c r="FN432" s="292"/>
      <c r="FO432" s="292"/>
    </row>
    <row r="433" spans="1:171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5"/>
      <c r="AK433" s="295"/>
      <c r="AL433" s="292"/>
      <c r="AM433" s="295"/>
      <c r="AN433" s="295"/>
      <c r="AO433" s="292"/>
      <c r="AP433" s="295"/>
      <c r="AQ433" s="292"/>
      <c r="AR433" s="295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5"/>
      <c r="BF433" s="295"/>
      <c r="BG433" s="295"/>
      <c r="BH433" s="295"/>
      <c r="BI433" s="295"/>
      <c r="BJ433" s="295"/>
      <c r="BK433" s="295"/>
      <c r="BL433" s="295"/>
      <c r="BM433" s="295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5"/>
      <c r="CC433" s="295"/>
      <c r="CD433" s="295"/>
      <c r="CE433" s="295"/>
      <c r="CF433" s="295"/>
      <c r="CG433" s="295"/>
      <c r="CH433" s="295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5"/>
      <c r="CX433" s="295"/>
      <c r="CY433" s="295"/>
      <c r="CZ433" s="295"/>
      <c r="DA433" s="295"/>
      <c r="DB433" s="295"/>
      <c r="DC433" s="295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5"/>
      <c r="DS433" s="295"/>
      <c r="DT433" s="292"/>
      <c r="DU433" s="295"/>
      <c r="DV433" s="295"/>
      <c r="DW433" s="295"/>
      <c r="DX433" s="295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5"/>
      <c r="EL433" s="295"/>
      <c r="EM433" s="295"/>
      <c r="EN433" s="292"/>
      <c r="EO433" s="292"/>
      <c r="EP433" s="295"/>
      <c r="EQ433" s="295"/>
      <c r="ER433" s="295"/>
      <c r="ES433" s="292"/>
      <c r="ET433" s="292"/>
      <c r="EU433" s="292"/>
      <c r="EV433" s="292"/>
      <c r="EW433" s="292"/>
      <c r="EX433" s="292"/>
      <c r="EY433" s="292"/>
      <c r="EZ433" s="292"/>
      <c r="FA433" s="292"/>
      <c r="FB433" s="292"/>
      <c r="FC433" s="292"/>
      <c r="FD433" s="292"/>
      <c r="FE433" s="292"/>
      <c r="FF433" s="292"/>
      <c r="FG433" s="292"/>
      <c r="FH433" s="295"/>
      <c r="FI433" s="295"/>
      <c r="FJ433" s="295"/>
      <c r="FK433" s="292"/>
      <c r="FL433" s="292"/>
      <c r="FM433" s="292"/>
      <c r="FN433" s="292"/>
      <c r="FO433" s="292"/>
    </row>
    <row r="434" spans="1:171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5"/>
      <c r="AK434" s="295"/>
      <c r="AL434" s="292"/>
      <c r="AM434" s="295"/>
      <c r="AN434" s="295"/>
      <c r="AO434" s="292"/>
      <c r="AP434" s="295"/>
      <c r="AQ434" s="292"/>
      <c r="AR434" s="295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5"/>
      <c r="BF434" s="295"/>
      <c r="BG434" s="295"/>
      <c r="BH434" s="295"/>
      <c r="BI434" s="295"/>
      <c r="BJ434" s="295"/>
      <c r="BK434" s="295"/>
      <c r="BL434" s="295"/>
      <c r="BM434" s="295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5"/>
      <c r="CC434" s="295"/>
      <c r="CD434" s="295"/>
      <c r="CE434" s="295"/>
      <c r="CF434" s="295"/>
      <c r="CG434" s="295"/>
      <c r="CH434" s="295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5"/>
      <c r="CX434" s="295"/>
      <c r="CY434" s="295"/>
      <c r="CZ434" s="295"/>
      <c r="DA434" s="295"/>
      <c r="DB434" s="295"/>
      <c r="DC434" s="295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5"/>
      <c r="DS434" s="295"/>
      <c r="DT434" s="292"/>
      <c r="DU434" s="295"/>
      <c r="DV434" s="295"/>
      <c r="DW434" s="295"/>
      <c r="DX434" s="295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5"/>
      <c r="EL434" s="295"/>
      <c r="EM434" s="295"/>
      <c r="EN434" s="292"/>
      <c r="EO434" s="292"/>
      <c r="EP434" s="295"/>
      <c r="EQ434" s="295"/>
      <c r="ER434" s="295"/>
      <c r="ES434" s="292"/>
      <c r="ET434" s="292"/>
      <c r="EU434" s="292"/>
      <c r="EV434" s="292"/>
      <c r="EW434" s="292"/>
      <c r="EX434" s="292"/>
      <c r="EY434" s="292"/>
      <c r="EZ434" s="292"/>
      <c r="FA434" s="292"/>
      <c r="FB434" s="292"/>
      <c r="FC434" s="292"/>
      <c r="FD434" s="292"/>
      <c r="FE434" s="292"/>
      <c r="FF434" s="292"/>
      <c r="FG434" s="292"/>
      <c r="FH434" s="295"/>
      <c r="FI434" s="295"/>
      <c r="FJ434" s="295"/>
      <c r="FK434" s="292"/>
      <c r="FL434" s="292"/>
      <c r="FM434" s="292"/>
      <c r="FN434" s="292"/>
      <c r="FO434" s="292"/>
    </row>
    <row r="435" spans="1:171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5"/>
      <c r="AK435" s="295"/>
      <c r="AL435" s="292"/>
      <c r="AM435" s="295"/>
      <c r="AN435" s="295"/>
      <c r="AO435" s="292"/>
      <c r="AP435" s="295"/>
      <c r="AQ435" s="292"/>
      <c r="AR435" s="295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5"/>
      <c r="BF435" s="295"/>
      <c r="BG435" s="295"/>
      <c r="BH435" s="295"/>
      <c r="BI435" s="295"/>
      <c r="BJ435" s="295"/>
      <c r="BK435" s="295"/>
      <c r="BL435" s="295"/>
      <c r="BM435" s="295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5"/>
      <c r="CC435" s="295"/>
      <c r="CD435" s="295"/>
      <c r="CE435" s="295"/>
      <c r="CF435" s="295"/>
      <c r="CG435" s="295"/>
      <c r="CH435" s="295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5"/>
      <c r="CX435" s="295"/>
      <c r="CY435" s="295"/>
      <c r="CZ435" s="295"/>
      <c r="DA435" s="295"/>
      <c r="DB435" s="295"/>
      <c r="DC435" s="295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5"/>
      <c r="DS435" s="295"/>
      <c r="DT435" s="292"/>
      <c r="DU435" s="295"/>
      <c r="DV435" s="295"/>
      <c r="DW435" s="295"/>
      <c r="DX435" s="295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5"/>
      <c r="EL435" s="295"/>
      <c r="EM435" s="295"/>
      <c r="EN435" s="292"/>
      <c r="EO435" s="292"/>
      <c r="EP435" s="295"/>
      <c r="EQ435" s="295"/>
      <c r="ER435" s="295"/>
      <c r="ES435" s="292"/>
      <c r="ET435" s="292"/>
      <c r="EU435" s="292"/>
      <c r="EV435" s="292"/>
      <c r="EW435" s="292"/>
      <c r="EX435" s="292"/>
      <c r="EY435" s="292"/>
      <c r="EZ435" s="292"/>
      <c r="FA435" s="292"/>
      <c r="FB435" s="292"/>
      <c r="FC435" s="292"/>
      <c r="FD435" s="292"/>
      <c r="FE435" s="292"/>
      <c r="FF435" s="292"/>
      <c r="FG435" s="292"/>
      <c r="FH435" s="295"/>
      <c r="FI435" s="295"/>
      <c r="FJ435" s="295"/>
      <c r="FK435" s="292"/>
      <c r="FL435" s="292"/>
      <c r="FM435" s="292"/>
      <c r="FN435" s="292"/>
      <c r="FO435" s="292"/>
    </row>
    <row r="436" spans="1:171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5"/>
      <c r="AK436" s="295"/>
      <c r="AL436" s="292"/>
      <c r="AM436" s="295"/>
      <c r="AN436" s="295"/>
      <c r="AO436" s="292"/>
      <c r="AP436" s="295"/>
      <c r="AQ436" s="292"/>
      <c r="AR436" s="295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5"/>
      <c r="BF436" s="295"/>
      <c r="BG436" s="295"/>
      <c r="BH436" s="295"/>
      <c r="BI436" s="295"/>
      <c r="BJ436" s="295"/>
      <c r="BK436" s="295"/>
      <c r="BL436" s="295"/>
      <c r="BM436" s="295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5"/>
      <c r="CC436" s="295"/>
      <c r="CD436" s="295"/>
      <c r="CE436" s="295"/>
      <c r="CF436" s="295"/>
      <c r="CG436" s="295"/>
      <c r="CH436" s="295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5"/>
      <c r="CX436" s="295"/>
      <c r="CY436" s="295"/>
      <c r="CZ436" s="295"/>
      <c r="DA436" s="295"/>
      <c r="DB436" s="295"/>
      <c r="DC436" s="295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5"/>
      <c r="DS436" s="295"/>
      <c r="DT436" s="292"/>
      <c r="DU436" s="295"/>
      <c r="DV436" s="295"/>
      <c r="DW436" s="295"/>
      <c r="DX436" s="295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5"/>
      <c r="EL436" s="295"/>
      <c r="EM436" s="295"/>
      <c r="EN436" s="292"/>
      <c r="EO436" s="292"/>
      <c r="EP436" s="295"/>
      <c r="EQ436" s="295"/>
      <c r="ER436" s="295"/>
      <c r="ES436" s="292"/>
      <c r="ET436" s="292"/>
      <c r="EU436" s="292"/>
      <c r="EV436" s="292"/>
      <c r="EW436" s="292"/>
      <c r="EX436" s="292"/>
      <c r="EY436" s="292"/>
      <c r="EZ436" s="292"/>
      <c r="FA436" s="292"/>
      <c r="FB436" s="292"/>
      <c r="FC436" s="292"/>
      <c r="FD436" s="292"/>
      <c r="FE436" s="292"/>
      <c r="FF436" s="292"/>
      <c r="FG436" s="292"/>
      <c r="FH436" s="295"/>
      <c r="FI436" s="295"/>
      <c r="FJ436" s="295"/>
      <c r="FK436" s="292"/>
      <c r="FL436" s="292"/>
      <c r="FM436" s="292"/>
      <c r="FN436" s="292"/>
      <c r="FO436" s="292"/>
    </row>
    <row r="437" spans="1:171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5"/>
      <c r="AK437" s="295"/>
      <c r="AL437" s="292"/>
      <c r="AM437" s="295"/>
      <c r="AN437" s="295"/>
      <c r="AO437" s="292"/>
      <c r="AP437" s="295"/>
      <c r="AQ437" s="292"/>
      <c r="AR437" s="295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5"/>
      <c r="BF437" s="295"/>
      <c r="BG437" s="295"/>
      <c r="BH437" s="295"/>
      <c r="BI437" s="295"/>
      <c r="BJ437" s="295"/>
      <c r="BK437" s="295"/>
      <c r="BL437" s="295"/>
      <c r="BM437" s="295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5"/>
      <c r="CC437" s="295"/>
      <c r="CD437" s="295"/>
      <c r="CE437" s="295"/>
      <c r="CF437" s="295"/>
      <c r="CG437" s="295"/>
      <c r="CH437" s="295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5"/>
      <c r="CX437" s="295"/>
      <c r="CY437" s="295"/>
      <c r="CZ437" s="295"/>
      <c r="DA437" s="295"/>
      <c r="DB437" s="295"/>
      <c r="DC437" s="295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5"/>
      <c r="DS437" s="295"/>
      <c r="DT437" s="292"/>
      <c r="DU437" s="295"/>
      <c r="DV437" s="295"/>
      <c r="DW437" s="295"/>
      <c r="DX437" s="295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5"/>
      <c r="EL437" s="295"/>
      <c r="EM437" s="295"/>
      <c r="EN437" s="292"/>
      <c r="EO437" s="292"/>
      <c r="EP437" s="295"/>
      <c r="EQ437" s="295"/>
      <c r="ER437" s="295"/>
      <c r="ES437" s="292"/>
      <c r="ET437" s="292"/>
      <c r="EU437" s="292"/>
      <c r="EV437" s="292"/>
      <c r="EW437" s="292"/>
      <c r="EX437" s="292"/>
      <c r="EY437" s="292"/>
      <c r="EZ437" s="292"/>
      <c r="FA437" s="292"/>
      <c r="FB437" s="292"/>
      <c r="FC437" s="292"/>
      <c r="FD437" s="292"/>
      <c r="FE437" s="292"/>
      <c r="FF437" s="292"/>
      <c r="FG437" s="292"/>
      <c r="FH437" s="295"/>
      <c r="FI437" s="295"/>
      <c r="FJ437" s="295"/>
      <c r="FK437" s="292"/>
      <c r="FL437" s="292"/>
      <c r="FM437" s="292"/>
      <c r="FN437" s="292"/>
      <c r="FO437" s="292"/>
    </row>
    <row r="438" spans="1:171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5"/>
      <c r="AK438" s="295"/>
      <c r="AL438" s="292"/>
      <c r="AM438" s="295"/>
      <c r="AN438" s="295"/>
      <c r="AO438" s="292"/>
      <c r="AP438" s="295"/>
      <c r="AQ438" s="292"/>
      <c r="AR438" s="295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5"/>
      <c r="BF438" s="295"/>
      <c r="BG438" s="295"/>
      <c r="BH438" s="295"/>
      <c r="BI438" s="295"/>
      <c r="BJ438" s="295"/>
      <c r="BK438" s="295"/>
      <c r="BL438" s="295"/>
      <c r="BM438" s="295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5"/>
      <c r="CC438" s="295"/>
      <c r="CD438" s="295"/>
      <c r="CE438" s="295"/>
      <c r="CF438" s="295"/>
      <c r="CG438" s="295"/>
      <c r="CH438" s="295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5"/>
      <c r="CX438" s="295"/>
      <c r="CY438" s="295"/>
      <c r="CZ438" s="295"/>
      <c r="DA438" s="295"/>
      <c r="DB438" s="295"/>
      <c r="DC438" s="295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5"/>
      <c r="DS438" s="295"/>
      <c r="DT438" s="292"/>
      <c r="DU438" s="295"/>
      <c r="DV438" s="295"/>
      <c r="DW438" s="295"/>
      <c r="DX438" s="295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5"/>
      <c r="EL438" s="295"/>
      <c r="EM438" s="295"/>
      <c r="EN438" s="292"/>
      <c r="EO438" s="292"/>
      <c r="EP438" s="295"/>
      <c r="EQ438" s="295"/>
      <c r="ER438" s="295"/>
      <c r="ES438" s="292"/>
      <c r="ET438" s="292"/>
      <c r="EU438" s="292"/>
      <c r="EV438" s="292"/>
      <c r="EW438" s="292"/>
      <c r="EX438" s="292"/>
      <c r="EY438" s="292"/>
      <c r="EZ438" s="292"/>
      <c r="FA438" s="292"/>
      <c r="FB438" s="292"/>
      <c r="FC438" s="292"/>
      <c r="FD438" s="292"/>
      <c r="FE438" s="292"/>
      <c r="FF438" s="292"/>
      <c r="FG438" s="292"/>
      <c r="FH438" s="295"/>
      <c r="FI438" s="295"/>
      <c r="FJ438" s="295"/>
      <c r="FK438" s="292"/>
      <c r="FL438" s="292"/>
      <c r="FM438" s="292"/>
      <c r="FN438" s="292"/>
      <c r="FO438" s="292"/>
    </row>
    <row r="439" spans="1:171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5"/>
      <c r="AK439" s="295"/>
      <c r="AL439" s="292"/>
      <c r="AM439" s="295"/>
      <c r="AN439" s="295"/>
      <c r="AO439" s="292"/>
      <c r="AP439" s="295"/>
      <c r="AQ439" s="292"/>
      <c r="AR439" s="295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5"/>
      <c r="BF439" s="295"/>
      <c r="BG439" s="295"/>
      <c r="BH439" s="295"/>
      <c r="BI439" s="295"/>
      <c r="BJ439" s="295"/>
      <c r="BK439" s="295"/>
      <c r="BL439" s="295"/>
      <c r="BM439" s="295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5"/>
      <c r="CC439" s="295"/>
      <c r="CD439" s="295"/>
      <c r="CE439" s="295"/>
      <c r="CF439" s="295"/>
      <c r="CG439" s="295"/>
      <c r="CH439" s="295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5"/>
      <c r="CX439" s="295"/>
      <c r="CY439" s="295"/>
      <c r="CZ439" s="295"/>
      <c r="DA439" s="295"/>
      <c r="DB439" s="295"/>
      <c r="DC439" s="295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5"/>
      <c r="DS439" s="295"/>
      <c r="DT439" s="292"/>
      <c r="DU439" s="295"/>
      <c r="DV439" s="295"/>
      <c r="DW439" s="295"/>
      <c r="DX439" s="295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5"/>
      <c r="EL439" s="295"/>
      <c r="EM439" s="295"/>
      <c r="EN439" s="292"/>
      <c r="EO439" s="292"/>
      <c r="EP439" s="295"/>
      <c r="EQ439" s="295"/>
      <c r="ER439" s="295"/>
      <c r="ES439" s="292"/>
      <c r="ET439" s="292"/>
      <c r="EU439" s="292"/>
      <c r="EV439" s="292"/>
      <c r="EW439" s="292"/>
      <c r="EX439" s="292"/>
      <c r="EY439" s="292"/>
      <c r="EZ439" s="292"/>
      <c r="FA439" s="292"/>
      <c r="FB439" s="292"/>
      <c r="FC439" s="292"/>
      <c r="FD439" s="292"/>
      <c r="FE439" s="292"/>
      <c r="FF439" s="292"/>
      <c r="FG439" s="292"/>
      <c r="FH439" s="295"/>
      <c r="FI439" s="295"/>
      <c r="FJ439" s="295"/>
      <c r="FK439" s="292"/>
      <c r="FL439" s="292"/>
      <c r="FM439" s="292"/>
      <c r="FN439" s="292"/>
      <c r="FO439" s="292"/>
    </row>
    <row r="440" spans="1:171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5"/>
      <c r="AK440" s="295"/>
      <c r="AL440" s="292"/>
      <c r="AM440" s="295"/>
      <c r="AN440" s="295"/>
      <c r="AO440" s="292"/>
      <c r="AP440" s="295"/>
      <c r="AQ440" s="292"/>
      <c r="AR440" s="295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5"/>
      <c r="BF440" s="295"/>
      <c r="BG440" s="295"/>
      <c r="BH440" s="295"/>
      <c r="BI440" s="295"/>
      <c r="BJ440" s="295"/>
      <c r="BK440" s="295"/>
      <c r="BL440" s="295"/>
      <c r="BM440" s="295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5"/>
      <c r="CC440" s="295"/>
      <c r="CD440" s="295"/>
      <c r="CE440" s="295"/>
      <c r="CF440" s="295"/>
      <c r="CG440" s="295"/>
      <c r="CH440" s="295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5"/>
      <c r="CX440" s="295"/>
      <c r="CY440" s="295"/>
      <c r="CZ440" s="295"/>
      <c r="DA440" s="295"/>
      <c r="DB440" s="295"/>
      <c r="DC440" s="295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5"/>
      <c r="DS440" s="295"/>
      <c r="DT440" s="292"/>
      <c r="DU440" s="295"/>
      <c r="DV440" s="295"/>
      <c r="DW440" s="295"/>
      <c r="DX440" s="295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5"/>
      <c r="EL440" s="295"/>
      <c r="EM440" s="295"/>
      <c r="EN440" s="292"/>
      <c r="EO440" s="292"/>
      <c r="EP440" s="295"/>
      <c r="EQ440" s="295"/>
      <c r="ER440" s="295"/>
      <c r="ES440" s="292"/>
      <c r="ET440" s="292"/>
      <c r="EU440" s="292"/>
      <c r="EV440" s="292"/>
      <c r="EW440" s="292"/>
      <c r="EX440" s="292"/>
      <c r="EY440" s="292"/>
      <c r="EZ440" s="292"/>
      <c r="FA440" s="292"/>
      <c r="FB440" s="292"/>
      <c r="FC440" s="292"/>
      <c r="FD440" s="292"/>
      <c r="FE440" s="292"/>
      <c r="FF440" s="292"/>
      <c r="FG440" s="292"/>
      <c r="FH440" s="295"/>
      <c r="FI440" s="295"/>
      <c r="FJ440" s="295"/>
      <c r="FK440" s="292"/>
      <c r="FL440" s="292"/>
      <c r="FM440" s="292"/>
      <c r="FN440" s="292"/>
      <c r="FO440" s="292"/>
    </row>
    <row r="441" spans="1:171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5"/>
      <c r="AK441" s="295"/>
      <c r="AL441" s="292"/>
      <c r="AM441" s="295"/>
      <c r="AN441" s="295"/>
      <c r="AO441" s="292"/>
      <c r="AP441" s="295"/>
      <c r="AQ441" s="292"/>
      <c r="AR441" s="295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5"/>
      <c r="BF441" s="295"/>
      <c r="BG441" s="295"/>
      <c r="BH441" s="295"/>
      <c r="BI441" s="295"/>
      <c r="BJ441" s="295"/>
      <c r="BK441" s="295"/>
      <c r="BL441" s="295"/>
      <c r="BM441" s="295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5"/>
      <c r="CC441" s="295"/>
      <c r="CD441" s="295"/>
      <c r="CE441" s="295"/>
      <c r="CF441" s="295"/>
      <c r="CG441" s="295"/>
      <c r="CH441" s="295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5"/>
      <c r="CX441" s="295"/>
      <c r="CY441" s="295"/>
      <c r="CZ441" s="295"/>
      <c r="DA441" s="295"/>
      <c r="DB441" s="295"/>
      <c r="DC441" s="295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5"/>
      <c r="DS441" s="295"/>
      <c r="DT441" s="292"/>
      <c r="DU441" s="295"/>
      <c r="DV441" s="295"/>
      <c r="DW441" s="295"/>
      <c r="DX441" s="295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5"/>
      <c r="EL441" s="295"/>
      <c r="EM441" s="295"/>
      <c r="EN441" s="292"/>
      <c r="EO441" s="292"/>
      <c r="EP441" s="295"/>
      <c r="EQ441" s="295"/>
      <c r="ER441" s="295"/>
      <c r="ES441" s="292"/>
      <c r="ET441" s="292"/>
      <c r="EU441" s="292"/>
      <c r="EV441" s="292"/>
      <c r="EW441" s="292"/>
      <c r="EX441" s="292"/>
      <c r="EY441" s="292"/>
      <c r="EZ441" s="292"/>
      <c r="FA441" s="292"/>
      <c r="FB441" s="292"/>
      <c r="FC441" s="292"/>
      <c r="FD441" s="292"/>
      <c r="FE441" s="292"/>
      <c r="FF441" s="292"/>
      <c r="FG441" s="292"/>
      <c r="FH441" s="295"/>
      <c r="FI441" s="295"/>
      <c r="FJ441" s="295"/>
      <c r="FK441" s="292"/>
      <c r="FL441" s="292"/>
      <c r="FM441" s="292"/>
      <c r="FN441" s="292"/>
      <c r="FO441" s="292"/>
    </row>
    <row r="442" spans="1:171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5"/>
      <c r="AK442" s="295"/>
      <c r="AL442" s="292"/>
      <c r="AM442" s="295"/>
      <c r="AN442" s="295"/>
      <c r="AO442" s="292"/>
      <c r="AP442" s="295"/>
      <c r="AQ442" s="292"/>
      <c r="AR442" s="295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5"/>
      <c r="BF442" s="295"/>
      <c r="BG442" s="295"/>
      <c r="BH442" s="295"/>
      <c r="BI442" s="295"/>
      <c r="BJ442" s="295"/>
      <c r="BK442" s="295"/>
      <c r="BL442" s="295"/>
      <c r="BM442" s="295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5"/>
      <c r="CC442" s="295"/>
      <c r="CD442" s="295"/>
      <c r="CE442" s="295"/>
      <c r="CF442" s="295"/>
      <c r="CG442" s="295"/>
      <c r="CH442" s="295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5"/>
      <c r="CX442" s="295"/>
      <c r="CY442" s="295"/>
      <c r="CZ442" s="295"/>
      <c r="DA442" s="295"/>
      <c r="DB442" s="295"/>
      <c r="DC442" s="295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5"/>
      <c r="DS442" s="295"/>
      <c r="DT442" s="292"/>
      <c r="DU442" s="295"/>
      <c r="DV442" s="295"/>
      <c r="DW442" s="295"/>
      <c r="DX442" s="295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5"/>
      <c r="EL442" s="295"/>
      <c r="EM442" s="295"/>
      <c r="EN442" s="292"/>
      <c r="EO442" s="292"/>
      <c r="EP442" s="295"/>
      <c r="EQ442" s="295"/>
      <c r="ER442" s="295"/>
      <c r="ES442" s="292"/>
      <c r="ET442" s="292"/>
      <c r="EU442" s="292"/>
      <c r="EV442" s="292"/>
      <c r="EW442" s="292"/>
      <c r="EX442" s="292"/>
      <c r="EY442" s="292"/>
      <c r="EZ442" s="292"/>
      <c r="FA442" s="292"/>
      <c r="FB442" s="292"/>
      <c r="FC442" s="292"/>
      <c r="FD442" s="292"/>
      <c r="FE442" s="292"/>
      <c r="FF442" s="292"/>
      <c r="FG442" s="292"/>
      <c r="FH442" s="295"/>
      <c r="FI442" s="295"/>
      <c r="FJ442" s="295"/>
      <c r="FK442" s="292"/>
      <c r="FL442" s="292"/>
      <c r="FM442" s="292"/>
      <c r="FN442" s="292"/>
      <c r="FO442" s="292"/>
    </row>
    <row r="443" spans="1:171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5"/>
      <c r="AK443" s="295"/>
      <c r="AL443" s="292"/>
      <c r="AM443" s="295"/>
      <c r="AN443" s="295"/>
      <c r="AO443" s="292"/>
      <c r="AP443" s="295"/>
      <c r="AQ443" s="292"/>
      <c r="AR443" s="295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5"/>
      <c r="BF443" s="295"/>
      <c r="BG443" s="295"/>
      <c r="BH443" s="295"/>
      <c r="BI443" s="295"/>
      <c r="BJ443" s="295"/>
      <c r="BK443" s="295"/>
      <c r="BL443" s="295"/>
      <c r="BM443" s="295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5"/>
      <c r="CC443" s="295"/>
      <c r="CD443" s="295"/>
      <c r="CE443" s="295"/>
      <c r="CF443" s="295"/>
      <c r="CG443" s="295"/>
      <c r="CH443" s="295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5"/>
      <c r="CX443" s="295"/>
      <c r="CY443" s="295"/>
      <c r="CZ443" s="295"/>
      <c r="DA443" s="295"/>
      <c r="DB443" s="295"/>
      <c r="DC443" s="295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5"/>
      <c r="DS443" s="295"/>
      <c r="DT443" s="292"/>
      <c r="DU443" s="295"/>
      <c r="DV443" s="295"/>
      <c r="DW443" s="295"/>
      <c r="DX443" s="295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5"/>
      <c r="EL443" s="295"/>
      <c r="EM443" s="295"/>
      <c r="EN443" s="292"/>
      <c r="EO443" s="292"/>
      <c r="EP443" s="295"/>
      <c r="EQ443" s="295"/>
      <c r="ER443" s="295"/>
      <c r="ES443" s="292"/>
      <c r="ET443" s="292"/>
      <c r="EU443" s="292"/>
      <c r="EV443" s="292"/>
      <c r="EW443" s="292"/>
      <c r="EX443" s="292"/>
      <c r="EY443" s="292"/>
      <c r="EZ443" s="292"/>
      <c r="FA443" s="292"/>
      <c r="FB443" s="292"/>
      <c r="FC443" s="292"/>
      <c r="FD443" s="292"/>
      <c r="FE443" s="292"/>
      <c r="FF443" s="292"/>
      <c r="FG443" s="292"/>
      <c r="FH443" s="295"/>
      <c r="FI443" s="295"/>
      <c r="FJ443" s="295"/>
      <c r="FK443" s="292"/>
      <c r="FL443" s="292"/>
      <c r="FM443" s="292"/>
      <c r="FN443" s="292"/>
      <c r="FO443" s="292"/>
    </row>
    <row r="444" spans="1:171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5"/>
      <c r="AK444" s="295"/>
      <c r="AL444" s="292"/>
      <c r="AM444" s="295"/>
      <c r="AN444" s="295"/>
      <c r="AO444" s="292"/>
      <c r="AP444" s="295"/>
      <c r="AQ444" s="292"/>
      <c r="AR444" s="295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5"/>
      <c r="BF444" s="295"/>
      <c r="BG444" s="295"/>
      <c r="BH444" s="295"/>
      <c r="BI444" s="295"/>
      <c r="BJ444" s="295"/>
      <c r="BK444" s="295"/>
      <c r="BL444" s="295"/>
      <c r="BM444" s="295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5"/>
      <c r="CC444" s="295"/>
      <c r="CD444" s="295"/>
      <c r="CE444" s="295"/>
      <c r="CF444" s="295"/>
      <c r="CG444" s="295"/>
      <c r="CH444" s="295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5"/>
      <c r="CX444" s="295"/>
      <c r="CY444" s="295"/>
      <c r="CZ444" s="295"/>
      <c r="DA444" s="295"/>
      <c r="DB444" s="295"/>
      <c r="DC444" s="295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5"/>
      <c r="DS444" s="295"/>
      <c r="DT444" s="292"/>
      <c r="DU444" s="295"/>
      <c r="DV444" s="295"/>
      <c r="DW444" s="295"/>
      <c r="DX444" s="295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5"/>
      <c r="EL444" s="295"/>
      <c r="EM444" s="295"/>
      <c r="EN444" s="292"/>
      <c r="EO444" s="292"/>
      <c r="EP444" s="295"/>
      <c r="EQ444" s="295"/>
      <c r="ER444" s="295"/>
      <c r="ES444" s="292"/>
      <c r="ET444" s="292"/>
      <c r="EU444" s="292"/>
      <c r="EV444" s="292"/>
      <c r="EW444" s="292"/>
      <c r="EX444" s="292"/>
      <c r="EY444" s="292"/>
      <c r="EZ444" s="292"/>
      <c r="FA444" s="292"/>
      <c r="FB444" s="292"/>
      <c r="FC444" s="292"/>
      <c r="FD444" s="292"/>
      <c r="FE444" s="292"/>
      <c r="FF444" s="292"/>
      <c r="FG444" s="292"/>
      <c r="FH444" s="295"/>
      <c r="FI444" s="295"/>
      <c r="FJ444" s="295"/>
      <c r="FK444" s="292"/>
      <c r="FL444" s="292"/>
      <c r="FM444" s="292"/>
      <c r="FN444" s="292"/>
      <c r="FO444" s="292"/>
    </row>
    <row r="445" spans="1:171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5"/>
      <c r="AK445" s="295"/>
      <c r="AL445" s="292"/>
      <c r="AM445" s="295"/>
      <c r="AN445" s="295"/>
      <c r="AO445" s="292"/>
      <c r="AP445" s="295"/>
      <c r="AQ445" s="292"/>
      <c r="AR445" s="295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5"/>
      <c r="BF445" s="295"/>
      <c r="BG445" s="295"/>
      <c r="BH445" s="295"/>
      <c r="BI445" s="295"/>
      <c r="BJ445" s="295"/>
      <c r="BK445" s="295"/>
      <c r="BL445" s="295"/>
      <c r="BM445" s="295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5"/>
      <c r="CC445" s="295"/>
      <c r="CD445" s="295"/>
      <c r="CE445" s="295"/>
      <c r="CF445" s="295"/>
      <c r="CG445" s="295"/>
      <c r="CH445" s="295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5"/>
      <c r="CX445" s="295"/>
      <c r="CY445" s="295"/>
      <c r="CZ445" s="295"/>
      <c r="DA445" s="295"/>
      <c r="DB445" s="295"/>
      <c r="DC445" s="295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5"/>
      <c r="DS445" s="295"/>
      <c r="DT445" s="292"/>
      <c r="DU445" s="295"/>
      <c r="DV445" s="295"/>
      <c r="DW445" s="295"/>
      <c r="DX445" s="295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5"/>
      <c r="EL445" s="295"/>
      <c r="EM445" s="295"/>
      <c r="EN445" s="292"/>
      <c r="EO445" s="292"/>
      <c r="EP445" s="295"/>
      <c r="EQ445" s="295"/>
      <c r="ER445" s="295"/>
      <c r="ES445" s="292"/>
      <c r="ET445" s="292"/>
      <c r="EU445" s="292"/>
      <c r="EV445" s="292"/>
      <c r="EW445" s="292"/>
      <c r="EX445" s="292"/>
      <c r="EY445" s="292"/>
      <c r="EZ445" s="292"/>
      <c r="FA445" s="292"/>
      <c r="FB445" s="292"/>
      <c r="FC445" s="292"/>
      <c r="FD445" s="292"/>
      <c r="FE445" s="292"/>
      <c r="FF445" s="292"/>
      <c r="FG445" s="292"/>
      <c r="FH445" s="295"/>
      <c r="FI445" s="295"/>
      <c r="FJ445" s="295"/>
      <c r="FK445" s="292"/>
      <c r="FL445" s="292"/>
      <c r="FM445" s="292"/>
      <c r="FN445" s="292"/>
      <c r="FO445" s="292"/>
    </row>
    <row r="446" spans="1:171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5"/>
      <c r="AK446" s="295"/>
      <c r="AL446" s="292"/>
      <c r="AM446" s="295"/>
      <c r="AN446" s="295"/>
      <c r="AO446" s="292"/>
      <c r="AP446" s="295"/>
      <c r="AQ446" s="292"/>
      <c r="AR446" s="295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5"/>
      <c r="BF446" s="295"/>
      <c r="BG446" s="295"/>
      <c r="BH446" s="295"/>
      <c r="BI446" s="295"/>
      <c r="BJ446" s="295"/>
      <c r="BK446" s="295"/>
      <c r="BL446" s="295"/>
      <c r="BM446" s="295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5"/>
      <c r="CC446" s="295"/>
      <c r="CD446" s="295"/>
      <c r="CE446" s="295"/>
      <c r="CF446" s="295"/>
      <c r="CG446" s="295"/>
      <c r="CH446" s="295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5"/>
      <c r="CX446" s="295"/>
      <c r="CY446" s="295"/>
      <c r="CZ446" s="295"/>
      <c r="DA446" s="295"/>
      <c r="DB446" s="295"/>
      <c r="DC446" s="295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5"/>
      <c r="DS446" s="295"/>
      <c r="DT446" s="292"/>
      <c r="DU446" s="295"/>
      <c r="DV446" s="295"/>
      <c r="DW446" s="295"/>
      <c r="DX446" s="295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5"/>
      <c r="EL446" s="295"/>
      <c r="EM446" s="295"/>
      <c r="EN446" s="292"/>
      <c r="EO446" s="292"/>
      <c r="EP446" s="295"/>
      <c r="EQ446" s="295"/>
      <c r="ER446" s="295"/>
      <c r="ES446" s="292"/>
      <c r="ET446" s="292"/>
      <c r="EU446" s="292"/>
      <c r="EV446" s="292"/>
      <c r="EW446" s="292"/>
      <c r="EX446" s="292"/>
      <c r="EY446" s="292"/>
      <c r="EZ446" s="292"/>
      <c r="FA446" s="292"/>
      <c r="FB446" s="292"/>
      <c r="FC446" s="292"/>
      <c r="FD446" s="292"/>
      <c r="FE446" s="292"/>
      <c r="FF446" s="292"/>
      <c r="FG446" s="292"/>
      <c r="FH446" s="295"/>
      <c r="FI446" s="295"/>
      <c r="FJ446" s="295"/>
      <c r="FK446" s="292"/>
      <c r="FL446" s="292"/>
      <c r="FM446" s="292"/>
      <c r="FN446" s="292"/>
      <c r="FO446" s="292"/>
    </row>
    <row r="447" spans="1:171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5"/>
      <c r="AK447" s="295"/>
      <c r="AL447" s="292"/>
      <c r="AM447" s="295"/>
      <c r="AN447" s="295"/>
      <c r="AO447" s="292"/>
      <c r="AP447" s="295"/>
      <c r="AQ447" s="292"/>
      <c r="AR447" s="295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5"/>
      <c r="BF447" s="295"/>
      <c r="BG447" s="295"/>
      <c r="BH447" s="295"/>
      <c r="BI447" s="295"/>
      <c r="BJ447" s="295"/>
      <c r="BK447" s="295"/>
      <c r="BL447" s="295"/>
      <c r="BM447" s="295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5"/>
      <c r="CC447" s="295"/>
      <c r="CD447" s="295"/>
      <c r="CE447" s="295"/>
      <c r="CF447" s="295"/>
      <c r="CG447" s="295"/>
      <c r="CH447" s="295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5"/>
      <c r="CX447" s="295"/>
      <c r="CY447" s="295"/>
      <c r="CZ447" s="295"/>
      <c r="DA447" s="295"/>
      <c r="DB447" s="295"/>
      <c r="DC447" s="295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5"/>
      <c r="DS447" s="295"/>
      <c r="DT447" s="292"/>
      <c r="DU447" s="295"/>
      <c r="DV447" s="295"/>
      <c r="DW447" s="295"/>
      <c r="DX447" s="295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5"/>
      <c r="EL447" s="295"/>
      <c r="EM447" s="295"/>
      <c r="EN447" s="292"/>
      <c r="EO447" s="292"/>
      <c r="EP447" s="295"/>
      <c r="EQ447" s="295"/>
      <c r="ER447" s="295"/>
      <c r="ES447" s="292"/>
      <c r="ET447" s="292"/>
      <c r="EU447" s="292"/>
      <c r="EV447" s="292"/>
      <c r="EW447" s="292"/>
      <c r="EX447" s="292"/>
      <c r="EY447" s="292"/>
      <c r="EZ447" s="292"/>
      <c r="FA447" s="292"/>
      <c r="FB447" s="292"/>
      <c r="FC447" s="292"/>
      <c r="FD447" s="292"/>
      <c r="FE447" s="292"/>
      <c r="FF447" s="292"/>
      <c r="FG447" s="292"/>
      <c r="FH447" s="295"/>
      <c r="FI447" s="295"/>
      <c r="FJ447" s="295"/>
      <c r="FK447" s="292"/>
      <c r="FL447" s="292"/>
      <c r="FM447" s="292"/>
      <c r="FN447" s="292"/>
      <c r="FO447" s="292"/>
    </row>
    <row r="448" spans="1:171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5"/>
      <c r="AK448" s="295"/>
      <c r="AL448" s="292"/>
      <c r="AM448" s="295"/>
      <c r="AN448" s="295"/>
      <c r="AO448" s="292"/>
      <c r="AP448" s="295"/>
      <c r="AQ448" s="292"/>
      <c r="AR448" s="295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5"/>
      <c r="BF448" s="295"/>
      <c r="BG448" s="295"/>
      <c r="BH448" s="295"/>
      <c r="BI448" s="295"/>
      <c r="BJ448" s="295"/>
      <c r="BK448" s="295"/>
      <c r="BL448" s="295"/>
      <c r="BM448" s="295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5"/>
      <c r="CC448" s="295"/>
      <c r="CD448" s="295"/>
      <c r="CE448" s="295"/>
      <c r="CF448" s="295"/>
      <c r="CG448" s="295"/>
      <c r="CH448" s="295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5"/>
      <c r="CX448" s="295"/>
      <c r="CY448" s="295"/>
      <c r="CZ448" s="295"/>
      <c r="DA448" s="295"/>
      <c r="DB448" s="295"/>
      <c r="DC448" s="295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5"/>
      <c r="DS448" s="295"/>
      <c r="DT448" s="292"/>
      <c r="DU448" s="295"/>
      <c r="DV448" s="295"/>
      <c r="DW448" s="295"/>
      <c r="DX448" s="295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5"/>
      <c r="EL448" s="295"/>
      <c r="EM448" s="295"/>
      <c r="EN448" s="292"/>
      <c r="EO448" s="292"/>
      <c r="EP448" s="295"/>
      <c r="EQ448" s="295"/>
      <c r="ER448" s="295"/>
      <c r="ES448" s="292"/>
      <c r="ET448" s="292"/>
      <c r="EU448" s="292"/>
      <c r="EV448" s="292"/>
      <c r="EW448" s="292"/>
      <c r="EX448" s="292"/>
      <c r="EY448" s="292"/>
      <c r="EZ448" s="292"/>
      <c r="FA448" s="292"/>
      <c r="FB448" s="292"/>
      <c r="FC448" s="292"/>
      <c r="FD448" s="292"/>
      <c r="FE448" s="292"/>
      <c r="FF448" s="292"/>
      <c r="FG448" s="292"/>
      <c r="FH448" s="295"/>
      <c r="FI448" s="295"/>
      <c r="FJ448" s="295"/>
      <c r="FK448" s="292"/>
      <c r="FL448" s="292"/>
      <c r="FM448" s="292"/>
      <c r="FN448" s="292"/>
      <c r="FO448" s="292"/>
    </row>
    <row r="449" spans="1:171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5"/>
      <c r="AK449" s="295"/>
      <c r="AL449" s="292"/>
      <c r="AM449" s="295"/>
      <c r="AN449" s="295"/>
      <c r="AO449" s="292"/>
      <c r="AP449" s="295"/>
      <c r="AQ449" s="292"/>
      <c r="AR449" s="295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5"/>
      <c r="BF449" s="295"/>
      <c r="BG449" s="295"/>
      <c r="BH449" s="295"/>
      <c r="BI449" s="295"/>
      <c r="BJ449" s="295"/>
      <c r="BK449" s="295"/>
      <c r="BL449" s="295"/>
      <c r="BM449" s="295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5"/>
      <c r="CC449" s="295"/>
      <c r="CD449" s="295"/>
      <c r="CE449" s="295"/>
      <c r="CF449" s="295"/>
      <c r="CG449" s="295"/>
      <c r="CH449" s="295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5"/>
      <c r="CX449" s="295"/>
      <c r="CY449" s="295"/>
      <c r="CZ449" s="295"/>
      <c r="DA449" s="295"/>
      <c r="DB449" s="295"/>
      <c r="DC449" s="295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5"/>
      <c r="DS449" s="295"/>
      <c r="DT449" s="292"/>
      <c r="DU449" s="295"/>
      <c r="DV449" s="295"/>
      <c r="DW449" s="295"/>
      <c r="DX449" s="295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5"/>
      <c r="EL449" s="295"/>
      <c r="EM449" s="295"/>
      <c r="EN449" s="292"/>
      <c r="EO449" s="292"/>
      <c r="EP449" s="295"/>
      <c r="EQ449" s="295"/>
      <c r="ER449" s="295"/>
      <c r="ES449" s="292"/>
      <c r="ET449" s="292"/>
      <c r="EU449" s="292"/>
      <c r="EV449" s="292"/>
      <c r="EW449" s="292"/>
      <c r="EX449" s="292"/>
      <c r="EY449" s="292"/>
      <c r="EZ449" s="292"/>
      <c r="FA449" s="292"/>
      <c r="FB449" s="292"/>
      <c r="FC449" s="292"/>
      <c r="FD449" s="292"/>
      <c r="FE449" s="292"/>
      <c r="FF449" s="292"/>
      <c r="FG449" s="292"/>
      <c r="FH449" s="295"/>
      <c r="FI449" s="295"/>
      <c r="FJ449" s="295"/>
      <c r="FK449" s="292"/>
      <c r="FL449" s="292"/>
      <c r="FM449" s="292"/>
      <c r="FN449" s="292"/>
      <c r="FO449" s="292"/>
    </row>
    <row r="450" spans="1:171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5"/>
      <c r="AK450" s="295"/>
      <c r="AL450" s="292"/>
      <c r="AM450" s="295"/>
      <c r="AN450" s="295"/>
      <c r="AO450" s="292"/>
      <c r="AP450" s="295"/>
      <c r="AQ450" s="292"/>
      <c r="AR450" s="295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5"/>
      <c r="BF450" s="295"/>
      <c r="BG450" s="295"/>
      <c r="BH450" s="295"/>
      <c r="BI450" s="295"/>
      <c r="BJ450" s="295"/>
      <c r="BK450" s="295"/>
      <c r="BL450" s="295"/>
      <c r="BM450" s="295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5"/>
      <c r="CC450" s="295"/>
      <c r="CD450" s="295"/>
      <c r="CE450" s="295"/>
      <c r="CF450" s="295"/>
      <c r="CG450" s="295"/>
      <c r="CH450" s="295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5"/>
      <c r="CX450" s="295"/>
      <c r="CY450" s="295"/>
      <c r="CZ450" s="295"/>
      <c r="DA450" s="295"/>
      <c r="DB450" s="295"/>
      <c r="DC450" s="295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5"/>
      <c r="DS450" s="295"/>
      <c r="DT450" s="292"/>
      <c r="DU450" s="295"/>
      <c r="DV450" s="295"/>
      <c r="DW450" s="295"/>
      <c r="DX450" s="295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5"/>
      <c r="EL450" s="295"/>
      <c r="EM450" s="295"/>
      <c r="EN450" s="292"/>
      <c r="EO450" s="292"/>
      <c r="EP450" s="295"/>
      <c r="EQ450" s="295"/>
      <c r="ER450" s="295"/>
      <c r="ES450" s="292"/>
      <c r="ET450" s="292"/>
      <c r="EU450" s="292"/>
      <c r="EV450" s="292"/>
      <c r="EW450" s="292"/>
      <c r="EX450" s="292"/>
      <c r="EY450" s="292"/>
      <c r="EZ450" s="292"/>
      <c r="FA450" s="292"/>
      <c r="FB450" s="292"/>
      <c r="FC450" s="292"/>
      <c r="FD450" s="292"/>
      <c r="FE450" s="292"/>
      <c r="FF450" s="292"/>
      <c r="FG450" s="292"/>
      <c r="FH450" s="295"/>
      <c r="FI450" s="295"/>
      <c r="FJ450" s="295"/>
      <c r="FK450" s="292"/>
      <c r="FL450" s="292"/>
      <c r="FM450" s="292"/>
      <c r="FN450" s="292"/>
      <c r="FO450" s="292"/>
    </row>
    <row r="451" spans="1:171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5"/>
      <c r="AK451" s="295"/>
      <c r="AL451" s="292"/>
      <c r="AM451" s="295"/>
      <c r="AN451" s="295"/>
      <c r="AO451" s="292"/>
      <c r="AP451" s="295"/>
      <c r="AQ451" s="292"/>
      <c r="AR451" s="295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5"/>
      <c r="BF451" s="295"/>
      <c r="BG451" s="295"/>
      <c r="BH451" s="295"/>
      <c r="BI451" s="295"/>
      <c r="BJ451" s="295"/>
      <c r="BK451" s="295"/>
      <c r="BL451" s="295"/>
      <c r="BM451" s="295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5"/>
      <c r="CC451" s="295"/>
      <c r="CD451" s="295"/>
      <c r="CE451" s="295"/>
      <c r="CF451" s="295"/>
      <c r="CG451" s="295"/>
      <c r="CH451" s="295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5"/>
      <c r="CX451" s="295"/>
      <c r="CY451" s="295"/>
      <c r="CZ451" s="295"/>
      <c r="DA451" s="295"/>
      <c r="DB451" s="295"/>
      <c r="DC451" s="295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5"/>
      <c r="DS451" s="295"/>
      <c r="DT451" s="292"/>
      <c r="DU451" s="295"/>
      <c r="DV451" s="295"/>
      <c r="DW451" s="295"/>
      <c r="DX451" s="295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5"/>
      <c r="EL451" s="295"/>
      <c r="EM451" s="295"/>
      <c r="EN451" s="292"/>
      <c r="EO451" s="292"/>
      <c r="EP451" s="295"/>
      <c r="EQ451" s="295"/>
      <c r="ER451" s="295"/>
      <c r="ES451" s="292"/>
      <c r="ET451" s="292"/>
      <c r="EU451" s="292"/>
      <c r="EV451" s="292"/>
      <c r="EW451" s="292"/>
      <c r="EX451" s="292"/>
      <c r="EY451" s="292"/>
      <c r="EZ451" s="292"/>
      <c r="FA451" s="292"/>
      <c r="FB451" s="292"/>
      <c r="FC451" s="292"/>
      <c r="FD451" s="292"/>
      <c r="FE451" s="292"/>
      <c r="FF451" s="292"/>
      <c r="FG451" s="292"/>
      <c r="FH451" s="295"/>
      <c r="FI451" s="295"/>
      <c r="FJ451" s="295"/>
      <c r="FK451" s="292"/>
      <c r="FL451" s="292"/>
      <c r="FM451" s="292"/>
      <c r="FN451" s="292"/>
      <c r="FO451" s="292"/>
    </row>
    <row r="452" spans="1:171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5"/>
      <c r="AK452" s="295"/>
      <c r="AL452" s="292"/>
      <c r="AM452" s="295"/>
      <c r="AN452" s="295"/>
      <c r="AO452" s="292"/>
      <c r="AP452" s="295"/>
      <c r="AQ452" s="292"/>
      <c r="AR452" s="295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5"/>
      <c r="BF452" s="295"/>
      <c r="BG452" s="295"/>
      <c r="BH452" s="295"/>
      <c r="BI452" s="295"/>
      <c r="BJ452" s="295"/>
      <c r="BK452" s="295"/>
      <c r="BL452" s="295"/>
      <c r="BM452" s="295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5"/>
      <c r="CC452" s="295"/>
      <c r="CD452" s="295"/>
      <c r="CE452" s="295"/>
      <c r="CF452" s="295"/>
      <c r="CG452" s="295"/>
      <c r="CH452" s="295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5"/>
      <c r="CX452" s="295"/>
      <c r="CY452" s="295"/>
      <c r="CZ452" s="295"/>
      <c r="DA452" s="295"/>
      <c r="DB452" s="295"/>
      <c r="DC452" s="295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5"/>
      <c r="DS452" s="295"/>
      <c r="DT452" s="292"/>
      <c r="DU452" s="295"/>
      <c r="DV452" s="295"/>
      <c r="DW452" s="295"/>
      <c r="DX452" s="295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5"/>
      <c r="EL452" s="295"/>
      <c r="EM452" s="295"/>
      <c r="EN452" s="292"/>
      <c r="EO452" s="292"/>
      <c r="EP452" s="295"/>
      <c r="EQ452" s="295"/>
      <c r="ER452" s="295"/>
      <c r="ES452" s="292"/>
      <c r="ET452" s="292"/>
      <c r="EU452" s="292"/>
      <c r="EV452" s="292"/>
      <c r="EW452" s="292"/>
      <c r="EX452" s="292"/>
      <c r="EY452" s="292"/>
      <c r="EZ452" s="292"/>
      <c r="FA452" s="292"/>
      <c r="FB452" s="292"/>
      <c r="FC452" s="292"/>
      <c r="FD452" s="292"/>
      <c r="FE452" s="292"/>
      <c r="FF452" s="292"/>
      <c r="FG452" s="292"/>
      <c r="FH452" s="295"/>
      <c r="FI452" s="295"/>
      <c r="FJ452" s="295"/>
      <c r="FK452" s="292"/>
      <c r="FL452" s="292"/>
      <c r="FM452" s="292"/>
      <c r="FN452" s="292"/>
      <c r="FO452" s="292"/>
    </row>
    <row r="453" spans="1:171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5"/>
      <c r="AK453" s="295"/>
      <c r="AL453" s="292"/>
      <c r="AM453" s="295"/>
      <c r="AN453" s="295"/>
      <c r="AO453" s="292"/>
      <c r="AP453" s="295"/>
      <c r="AQ453" s="292"/>
      <c r="AR453" s="295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5"/>
      <c r="BF453" s="295"/>
      <c r="BG453" s="295"/>
      <c r="BH453" s="295"/>
      <c r="BI453" s="295"/>
      <c r="BJ453" s="295"/>
      <c r="BK453" s="295"/>
      <c r="BL453" s="295"/>
      <c r="BM453" s="295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5"/>
      <c r="CC453" s="295"/>
      <c r="CD453" s="295"/>
      <c r="CE453" s="295"/>
      <c r="CF453" s="295"/>
      <c r="CG453" s="295"/>
      <c r="CH453" s="295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5"/>
      <c r="CX453" s="295"/>
      <c r="CY453" s="295"/>
      <c r="CZ453" s="295"/>
      <c r="DA453" s="295"/>
      <c r="DB453" s="295"/>
      <c r="DC453" s="295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5"/>
      <c r="DS453" s="295"/>
      <c r="DT453" s="292"/>
      <c r="DU453" s="295"/>
      <c r="DV453" s="295"/>
      <c r="DW453" s="295"/>
      <c r="DX453" s="295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5"/>
      <c r="EL453" s="295"/>
      <c r="EM453" s="295"/>
      <c r="EN453" s="292"/>
      <c r="EO453" s="292"/>
      <c r="EP453" s="295"/>
      <c r="EQ453" s="295"/>
      <c r="ER453" s="295"/>
      <c r="ES453" s="292"/>
      <c r="ET453" s="292"/>
      <c r="EU453" s="292"/>
      <c r="EV453" s="292"/>
      <c r="EW453" s="292"/>
      <c r="EX453" s="292"/>
      <c r="EY453" s="292"/>
      <c r="EZ453" s="292"/>
      <c r="FA453" s="292"/>
      <c r="FB453" s="292"/>
      <c r="FC453" s="292"/>
      <c r="FD453" s="292"/>
      <c r="FE453" s="292"/>
      <c r="FF453" s="292"/>
      <c r="FG453" s="292"/>
      <c r="FH453" s="295"/>
      <c r="FI453" s="295"/>
      <c r="FJ453" s="295"/>
      <c r="FK453" s="292"/>
      <c r="FL453" s="292"/>
      <c r="FM453" s="292"/>
      <c r="FN453" s="292"/>
      <c r="FO453" s="292"/>
    </row>
    <row r="454" spans="1:171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5"/>
      <c r="AK454" s="295"/>
      <c r="AL454" s="292"/>
      <c r="AM454" s="295"/>
      <c r="AN454" s="295"/>
      <c r="AO454" s="292"/>
      <c r="AP454" s="295"/>
      <c r="AQ454" s="292"/>
      <c r="AR454" s="295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5"/>
      <c r="BF454" s="295"/>
      <c r="BG454" s="295"/>
      <c r="BH454" s="295"/>
      <c r="BI454" s="295"/>
      <c r="BJ454" s="295"/>
      <c r="BK454" s="295"/>
      <c r="BL454" s="295"/>
      <c r="BM454" s="295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5"/>
      <c r="CC454" s="295"/>
      <c r="CD454" s="295"/>
      <c r="CE454" s="295"/>
      <c r="CF454" s="295"/>
      <c r="CG454" s="295"/>
      <c r="CH454" s="295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5"/>
      <c r="CX454" s="295"/>
      <c r="CY454" s="295"/>
      <c r="CZ454" s="295"/>
      <c r="DA454" s="295"/>
      <c r="DB454" s="295"/>
      <c r="DC454" s="295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5"/>
      <c r="DS454" s="295"/>
      <c r="DT454" s="292"/>
      <c r="DU454" s="295"/>
      <c r="DV454" s="295"/>
      <c r="DW454" s="295"/>
      <c r="DX454" s="295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5"/>
      <c r="EL454" s="295"/>
      <c r="EM454" s="295"/>
      <c r="EN454" s="292"/>
      <c r="EO454" s="292"/>
      <c r="EP454" s="295"/>
      <c r="EQ454" s="295"/>
      <c r="ER454" s="295"/>
      <c r="ES454" s="292"/>
      <c r="ET454" s="292"/>
      <c r="EU454" s="292"/>
      <c r="EV454" s="292"/>
      <c r="EW454" s="292"/>
      <c r="EX454" s="292"/>
      <c r="EY454" s="292"/>
      <c r="EZ454" s="292"/>
      <c r="FA454" s="292"/>
      <c r="FB454" s="292"/>
      <c r="FC454" s="292"/>
      <c r="FD454" s="292"/>
      <c r="FE454" s="292"/>
      <c r="FF454" s="292"/>
      <c r="FG454" s="292"/>
      <c r="FH454" s="295"/>
      <c r="FI454" s="295"/>
      <c r="FJ454" s="295"/>
      <c r="FK454" s="292"/>
      <c r="FL454" s="292"/>
      <c r="FM454" s="292"/>
      <c r="FN454" s="292"/>
      <c r="FO454" s="292"/>
    </row>
    <row r="455" spans="1:171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5"/>
      <c r="AK455" s="295"/>
      <c r="AL455" s="292"/>
      <c r="AM455" s="295"/>
      <c r="AN455" s="295"/>
      <c r="AO455" s="292"/>
      <c r="AP455" s="295"/>
      <c r="AQ455" s="292"/>
      <c r="AR455" s="295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5"/>
      <c r="BF455" s="295"/>
      <c r="BG455" s="295"/>
      <c r="BH455" s="295"/>
      <c r="BI455" s="295"/>
      <c r="BJ455" s="295"/>
      <c r="BK455" s="295"/>
      <c r="BL455" s="295"/>
      <c r="BM455" s="295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5"/>
      <c r="CC455" s="295"/>
      <c r="CD455" s="295"/>
      <c r="CE455" s="295"/>
      <c r="CF455" s="295"/>
      <c r="CG455" s="295"/>
      <c r="CH455" s="295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5"/>
      <c r="CX455" s="295"/>
      <c r="CY455" s="295"/>
      <c r="CZ455" s="295"/>
      <c r="DA455" s="295"/>
      <c r="DB455" s="295"/>
      <c r="DC455" s="295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5"/>
      <c r="DS455" s="295"/>
      <c r="DT455" s="292"/>
      <c r="DU455" s="295"/>
      <c r="DV455" s="295"/>
      <c r="DW455" s="295"/>
      <c r="DX455" s="295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5"/>
      <c r="EL455" s="295"/>
      <c r="EM455" s="295"/>
      <c r="EN455" s="292"/>
      <c r="EO455" s="292"/>
      <c r="EP455" s="295"/>
      <c r="EQ455" s="295"/>
      <c r="ER455" s="295"/>
      <c r="ES455" s="292"/>
      <c r="ET455" s="292"/>
      <c r="EU455" s="292"/>
      <c r="EV455" s="292"/>
      <c r="EW455" s="292"/>
      <c r="EX455" s="292"/>
      <c r="EY455" s="292"/>
      <c r="EZ455" s="292"/>
      <c r="FA455" s="292"/>
      <c r="FB455" s="292"/>
      <c r="FC455" s="292"/>
      <c r="FD455" s="292"/>
      <c r="FE455" s="292"/>
      <c r="FF455" s="292"/>
      <c r="FG455" s="292"/>
      <c r="FH455" s="295"/>
      <c r="FI455" s="295"/>
      <c r="FJ455" s="295"/>
      <c r="FK455" s="292"/>
      <c r="FL455" s="292"/>
      <c r="FM455" s="292"/>
      <c r="FN455" s="292"/>
      <c r="FO455" s="292"/>
    </row>
    <row r="456" spans="1:171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5"/>
      <c r="AK456" s="295"/>
      <c r="AL456" s="292"/>
      <c r="AM456" s="295"/>
      <c r="AN456" s="295"/>
      <c r="AO456" s="292"/>
      <c r="AP456" s="295"/>
      <c r="AQ456" s="292"/>
      <c r="AR456" s="295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5"/>
      <c r="BF456" s="295"/>
      <c r="BG456" s="295"/>
      <c r="BH456" s="295"/>
      <c r="BI456" s="295"/>
      <c r="BJ456" s="295"/>
      <c r="BK456" s="295"/>
      <c r="BL456" s="295"/>
      <c r="BM456" s="295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5"/>
      <c r="CC456" s="295"/>
      <c r="CD456" s="295"/>
      <c r="CE456" s="295"/>
      <c r="CF456" s="295"/>
      <c r="CG456" s="295"/>
      <c r="CH456" s="295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5"/>
      <c r="CX456" s="295"/>
      <c r="CY456" s="295"/>
      <c r="CZ456" s="295"/>
      <c r="DA456" s="295"/>
      <c r="DB456" s="295"/>
      <c r="DC456" s="295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5"/>
      <c r="DS456" s="295"/>
      <c r="DT456" s="292"/>
      <c r="DU456" s="295"/>
      <c r="DV456" s="295"/>
      <c r="DW456" s="295"/>
      <c r="DX456" s="295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5"/>
      <c r="EL456" s="295"/>
      <c r="EM456" s="295"/>
      <c r="EN456" s="292"/>
      <c r="EO456" s="292"/>
      <c r="EP456" s="295"/>
      <c r="EQ456" s="295"/>
      <c r="ER456" s="295"/>
      <c r="ES456" s="292"/>
      <c r="ET456" s="292"/>
      <c r="EU456" s="292"/>
      <c r="EV456" s="292"/>
      <c r="EW456" s="292"/>
      <c r="EX456" s="292"/>
      <c r="EY456" s="292"/>
      <c r="EZ456" s="292"/>
      <c r="FA456" s="292"/>
      <c r="FB456" s="292"/>
      <c r="FC456" s="292"/>
      <c r="FD456" s="292"/>
      <c r="FE456" s="292"/>
      <c r="FF456" s="292"/>
      <c r="FG456" s="292"/>
      <c r="FH456" s="295"/>
      <c r="FI456" s="295"/>
      <c r="FJ456" s="295"/>
      <c r="FK456" s="292"/>
      <c r="FL456" s="292"/>
      <c r="FM456" s="292"/>
      <c r="FN456" s="292"/>
      <c r="FO456" s="292"/>
    </row>
    <row r="457" spans="1:171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5"/>
      <c r="AK457" s="295"/>
      <c r="AL457" s="292"/>
      <c r="AM457" s="295"/>
      <c r="AN457" s="295"/>
      <c r="AO457" s="292"/>
      <c r="AP457" s="295"/>
      <c r="AQ457" s="292"/>
      <c r="AR457" s="295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5"/>
      <c r="BF457" s="295"/>
      <c r="BG457" s="295"/>
      <c r="BH457" s="295"/>
      <c r="BI457" s="295"/>
      <c r="BJ457" s="295"/>
      <c r="BK457" s="295"/>
      <c r="BL457" s="295"/>
      <c r="BM457" s="295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5"/>
      <c r="CC457" s="295"/>
      <c r="CD457" s="295"/>
      <c r="CE457" s="295"/>
      <c r="CF457" s="295"/>
      <c r="CG457" s="295"/>
      <c r="CH457" s="295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5"/>
      <c r="CX457" s="295"/>
      <c r="CY457" s="295"/>
      <c r="CZ457" s="295"/>
      <c r="DA457" s="295"/>
      <c r="DB457" s="295"/>
      <c r="DC457" s="295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5"/>
      <c r="DS457" s="295"/>
      <c r="DT457" s="292"/>
      <c r="DU457" s="295"/>
      <c r="DV457" s="295"/>
      <c r="DW457" s="295"/>
      <c r="DX457" s="295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5"/>
      <c r="EL457" s="295"/>
      <c r="EM457" s="295"/>
      <c r="EN457" s="292"/>
      <c r="EO457" s="292"/>
      <c r="EP457" s="295"/>
      <c r="EQ457" s="295"/>
      <c r="ER457" s="295"/>
      <c r="ES457" s="292"/>
      <c r="ET457" s="292"/>
      <c r="EU457" s="292"/>
      <c r="EV457" s="292"/>
      <c r="EW457" s="292"/>
      <c r="EX457" s="292"/>
      <c r="EY457" s="292"/>
      <c r="EZ457" s="292"/>
      <c r="FA457" s="292"/>
      <c r="FB457" s="292"/>
      <c r="FC457" s="292"/>
      <c r="FD457" s="292"/>
      <c r="FE457" s="292"/>
      <c r="FF457" s="292"/>
      <c r="FG457" s="292"/>
      <c r="FH457" s="295"/>
      <c r="FI457" s="295"/>
      <c r="FJ457" s="295"/>
      <c r="FK457" s="292"/>
      <c r="FL457" s="292"/>
      <c r="FM457" s="292"/>
      <c r="FN457" s="292"/>
      <c r="FO457" s="292"/>
    </row>
    <row r="458" spans="1:171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5"/>
      <c r="AK458" s="295"/>
      <c r="AL458" s="292"/>
      <c r="AM458" s="295"/>
      <c r="AN458" s="295"/>
      <c r="AO458" s="292"/>
      <c r="AP458" s="295"/>
      <c r="AQ458" s="292"/>
      <c r="AR458" s="295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5"/>
      <c r="BF458" s="295"/>
      <c r="BG458" s="295"/>
      <c r="BH458" s="295"/>
      <c r="BI458" s="295"/>
      <c r="BJ458" s="295"/>
      <c r="BK458" s="295"/>
      <c r="BL458" s="295"/>
      <c r="BM458" s="295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5"/>
      <c r="CC458" s="295"/>
      <c r="CD458" s="295"/>
      <c r="CE458" s="295"/>
      <c r="CF458" s="295"/>
      <c r="CG458" s="295"/>
      <c r="CH458" s="295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5"/>
      <c r="CX458" s="295"/>
      <c r="CY458" s="295"/>
      <c r="CZ458" s="295"/>
      <c r="DA458" s="295"/>
      <c r="DB458" s="295"/>
      <c r="DC458" s="295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5"/>
      <c r="DS458" s="295"/>
      <c r="DT458" s="292"/>
      <c r="DU458" s="295"/>
      <c r="DV458" s="295"/>
      <c r="DW458" s="295"/>
      <c r="DX458" s="295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5"/>
      <c r="EL458" s="295"/>
      <c r="EM458" s="295"/>
      <c r="EN458" s="292"/>
      <c r="EO458" s="292"/>
      <c r="EP458" s="295"/>
      <c r="EQ458" s="295"/>
      <c r="ER458" s="295"/>
      <c r="ES458" s="292"/>
      <c r="ET458" s="292"/>
      <c r="EU458" s="292"/>
      <c r="EV458" s="292"/>
      <c r="EW458" s="292"/>
      <c r="EX458" s="292"/>
      <c r="EY458" s="292"/>
      <c r="EZ458" s="292"/>
      <c r="FA458" s="292"/>
      <c r="FB458" s="292"/>
      <c r="FC458" s="292"/>
      <c r="FD458" s="292"/>
      <c r="FE458" s="292"/>
      <c r="FF458" s="292"/>
      <c r="FG458" s="292"/>
      <c r="FH458" s="295"/>
      <c r="FI458" s="295"/>
      <c r="FJ458" s="295"/>
      <c r="FK458" s="292"/>
      <c r="FL458" s="292"/>
      <c r="FM458" s="292"/>
      <c r="FN458" s="292"/>
      <c r="FO458" s="292"/>
    </row>
    <row r="459" spans="1:171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5"/>
      <c r="AK459" s="295"/>
      <c r="AL459" s="292"/>
      <c r="AM459" s="295"/>
      <c r="AN459" s="295"/>
      <c r="AO459" s="292"/>
      <c r="AP459" s="295"/>
      <c r="AQ459" s="292"/>
      <c r="AR459" s="295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5"/>
      <c r="BF459" s="295"/>
      <c r="BG459" s="295"/>
      <c r="BH459" s="295"/>
      <c r="BI459" s="295"/>
      <c r="BJ459" s="295"/>
      <c r="BK459" s="295"/>
      <c r="BL459" s="295"/>
      <c r="BM459" s="295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5"/>
      <c r="CC459" s="295"/>
      <c r="CD459" s="295"/>
      <c r="CE459" s="295"/>
      <c r="CF459" s="295"/>
      <c r="CG459" s="295"/>
      <c r="CH459" s="295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5"/>
      <c r="CX459" s="295"/>
      <c r="CY459" s="295"/>
      <c r="CZ459" s="295"/>
      <c r="DA459" s="295"/>
      <c r="DB459" s="295"/>
      <c r="DC459" s="295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5"/>
      <c r="DS459" s="295"/>
      <c r="DT459" s="292"/>
      <c r="DU459" s="295"/>
      <c r="DV459" s="295"/>
      <c r="DW459" s="295"/>
      <c r="DX459" s="295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5"/>
      <c r="EL459" s="295"/>
      <c r="EM459" s="295"/>
      <c r="EN459" s="292"/>
      <c r="EO459" s="292"/>
      <c r="EP459" s="295"/>
      <c r="EQ459" s="295"/>
      <c r="ER459" s="295"/>
      <c r="ES459" s="292"/>
      <c r="ET459" s="292"/>
      <c r="EU459" s="292"/>
      <c r="EV459" s="292"/>
      <c r="EW459" s="292"/>
      <c r="EX459" s="292"/>
      <c r="EY459" s="292"/>
      <c r="EZ459" s="292"/>
      <c r="FA459" s="292"/>
      <c r="FB459" s="292"/>
      <c r="FC459" s="292"/>
      <c r="FD459" s="292"/>
      <c r="FE459" s="292"/>
      <c r="FF459" s="292"/>
      <c r="FG459" s="292"/>
      <c r="FH459" s="295"/>
      <c r="FI459" s="295"/>
      <c r="FJ459" s="295"/>
      <c r="FK459" s="292"/>
      <c r="FL459" s="292"/>
      <c r="FM459" s="292"/>
      <c r="FN459" s="292"/>
      <c r="FO459" s="292"/>
    </row>
    <row r="460" spans="1:171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5"/>
      <c r="AK460" s="295"/>
      <c r="AL460" s="292"/>
      <c r="AM460" s="295"/>
      <c r="AN460" s="295"/>
      <c r="AO460" s="292"/>
      <c r="AP460" s="295"/>
      <c r="AQ460" s="292"/>
      <c r="AR460" s="295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5"/>
      <c r="BF460" s="295"/>
      <c r="BG460" s="295"/>
      <c r="BH460" s="295"/>
      <c r="BI460" s="295"/>
      <c r="BJ460" s="295"/>
      <c r="BK460" s="295"/>
      <c r="BL460" s="295"/>
      <c r="BM460" s="295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5"/>
      <c r="CC460" s="295"/>
      <c r="CD460" s="295"/>
      <c r="CE460" s="295"/>
      <c r="CF460" s="295"/>
      <c r="CG460" s="295"/>
      <c r="CH460" s="295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5"/>
      <c r="CX460" s="295"/>
      <c r="CY460" s="295"/>
      <c r="CZ460" s="295"/>
      <c r="DA460" s="295"/>
      <c r="DB460" s="295"/>
      <c r="DC460" s="295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5"/>
      <c r="DS460" s="295"/>
      <c r="DT460" s="292"/>
      <c r="DU460" s="295"/>
      <c r="DV460" s="295"/>
      <c r="DW460" s="295"/>
      <c r="DX460" s="295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5"/>
      <c r="EL460" s="295"/>
      <c r="EM460" s="295"/>
      <c r="EN460" s="292"/>
      <c r="EO460" s="292"/>
      <c r="EP460" s="295"/>
      <c r="EQ460" s="295"/>
      <c r="ER460" s="295"/>
      <c r="ES460" s="292"/>
      <c r="ET460" s="292"/>
      <c r="EU460" s="292"/>
      <c r="EV460" s="292"/>
      <c r="EW460" s="292"/>
      <c r="EX460" s="292"/>
      <c r="EY460" s="292"/>
      <c r="EZ460" s="292"/>
      <c r="FA460" s="292"/>
      <c r="FB460" s="292"/>
      <c r="FC460" s="292"/>
      <c r="FD460" s="292"/>
      <c r="FE460" s="292"/>
      <c r="FF460" s="292"/>
      <c r="FG460" s="292"/>
      <c r="FH460" s="295"/>
      <c r="FI460" s="295"/>
      <c r="FJ460" s="295"/>
      <c r="FK460" s="292"/>
      <c r="FL460" s="292"/>
      <c r="FM460" s="292"/>
      <c r="FN460" s="292"/>
      <c r="FO460" s="292"/>
    </row>
    <row r="461" spans="1:171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5"/>
      <c r="AK461" s="295"/>
      <c r="AL461" s="292"/>
      <c r="AM461" s="295"/>
      <c r="AN461" s="295"/>
      <c r="AO461" s="292"/>
      <c r="AP461" s="295"/>
      <c r="AQ461" s="292"/>
      <c r="AR461" s="295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5"/>
      <c r="BF461" s="295"/>
      <c r="BG461" s="295"/>
      <c r="BH461" s="295"/>
      <c r="BI461" s="295"/>
      <c r="BJ461" s="295"/>
      <c r="BK461" s="295"/>
      <c r="BL461" s="295"/>
      <c r="BM461" s="295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5"/>
      <c r="CC461" s="295"/>
      <c r="CD461" s="295"/>
      <c r="CE461" s="295"/>
      <c r="CF461" s="295"/>
      <c r="CG461" s="295"/>
      <c r="CH461" s="295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5"/>
      <c r="CX461" s="295"/>
      <c r="CY461" s="295"/>
      <c r="CZ461" s="295"/>
      <c r="DA461" s="295"/>
      <c r="DB461" s="295"/>
      <c r="DC461" s="295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5"/>
      <c r="DS461" s="295"/>
      <c r="DT461" s="292"/>
      <c r="DU461" s="295"/>
      <c r="DV461" s="295"/>
      <c r="DW461" s="295"/>
      <c r="DX461" s="295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5"/>
      <c r="EL461" s="295"/>
      <c r="EM461" s="295"/>
      <c r="EN461" s="292"/>
      <c r="EO461" s="292"/>
      <c r="EP461" s="295"/>
      <c r="EQ461" s="295"/>
      <c r="ER461" s="295"/>
      <c r="ES461" s="292"/>
      <c r="ET461" s="292"/>
      <c r="EU461" s="292"/>
      <c r="EV461" s="292"/>
      <c r="EW461" s="292"/>
      <c r="EX461" s="292"/>
      <c r="EY461" s="292"/>
      <c r="EZ461" s="292"/>
      <c r="FA461" s="292"/>
      <c r="FB461" s="292"/>
      <c r="FC461" s="292"/>
      <c r="FD461" s="292"/>
      <c r="FE461" s="292"/>
      <c r="FF461" s="292"/>
      <c r="FG461" s="292"/>
      <c r="FH461" s="295"/>
      <c r="FI461" s="295"/>
      <c r="FJ461" s="295"/>
      <c r="FK461" s="292"/>
      <c r="FL461" s="292"/>
      <c r="FM461" s="292"/>
      <c r="FN461" s="292"/>
      <c r="FO461" s="292"/>
    </row>
    <row r="462" spans="1:171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5"/>
      <c r="AK462" s="295"/>
      <c r="AL462" s="292"/>
      <c r="AM462" s="295"/>
      <c r="AN462" s="295"/>
      <c r="AO462" s="292"/>
      <c r="AP462" s="295"/>
      <c r="AQ462" s="292"/>
      <c r="AR462" s="295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5"/>
      <c r="BF462" s="295"/>
      <c r="BG462" s="295"/>
      <c r="BH462" s="295"/>
      <c r="BI462" s="295"/>
      <c r="BJ462" s="295"/>
      <c r="BK462" s="295"/>
      <c r="BL462" s="295"/>
      <c r="BM462" s="295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5"/>
      <c r="CC462" s="295"/>
      <c r="CD462" s="295"/>
      <c r="CE462" s="295"/>
      <c r="CF462" s="295"/>
      <c r="CG462" s="295"/>
      <c r="CH462" s="295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5"/>
      <c r="CX462" s="295"/>
      <c r="CY462" s="295"/>
      <c r="CZ462" s="295"/>
      <c r="DA462" s="295"/>
      <c r="DB462" s="295"/>
      <c r="DC462" s="295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5"/>
      <c r="DS462" s="295"/>
      <c r="DT462" s="292"/>
      <c r="DU462" s="295"/>
      <c r="DV462" s="295"/>
      <c r="DW462" s="295"/>
      <c r="DX462" s="295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5"/>
      <c r="EL462" s="295"/>
      <c r="EM462" s="295"/>
      <c r="EN462" s="292"/>
      <c r="EO462" s="292"/>
      <c r="EP462" s="295"/>
      <c r="EQ462" s="295"/>
      <c r="ER462" s="295"/>
      <c r="ES462" s="292"/>
      <c r="ET462" s="292"/>
      <c r="EU462" s="292"/>
      <c r="EV462" s="292"/>
      <c r="EW462" s="292"/>
      <c r="EX462" s="292"/>
      <c r="EY462" s="292"/>
      <c r="EZ462" s="292"/>
      <c r="FA462" s="292"/>
      <c r="FB462" s="292"/>
      <c r="FC462" s="292"/>
      <c r="FD462" s="292"/>
      <c r="FE462" s="292"/>
      <c r="FF462" s="292"/>
      <c r="FG462" s="292"/>
      <c r="FH462" s="295"/>
      <c r="FI462" s="295"/>
      <c r="FJ462" s="295"/>
      <c r="FK462" s="292"/>
      <c r="FL462" s="292"/>
      <c r="FM462" s="292"/>
      <c r="FN462" s="292"/>
      <c r="FO462" s="292"/>
    </row>
    <row r="463" spans="1:171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5"/>
      <c r="AK463" s="295"/>
      <c r="AL463" s="292"/>
      <c r="AM463" s="295"/>
      <c r="AN463" s="295"/>
      <c r="AO463" s="292"/>
      <c r="AP463" s="295"/>
      <c r="AQ463" s="292"/>
      <c r="AR463" s="295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5"/>
      <c r="BF463" s="295"/>
      <c r="BG463" s="295"/>
      <c r="BH463" s="295"/>
      <c r="BI463" s="295"/>
      <c r="BJ463" s="295"/>
      <c r="BK463" s="295"/>
      <c r="BL463" s="295"/>
      <c r="BM463" s="295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5"/>
      <c r="CC463" s="295"/>
      <c r="CD463" s="295"/>
      <c r="CE463" s="295"/>
      <c r="CF463" s="295"/>
      <c r="CG463" s="295"/>
      <c r="CH463" s="295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5"/>
      <c r="CX463" s="295"/>
      <c r="CY463" s="295"/>
      <c r="CZ463" s="295"/>
      <c r="DA463" s="295"/>
      <c r="DB463" s="295"/>
      <c r="DC463" s="295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5"/>
      <c r="DS463" s="295"/>
      <c r="DT463" s="292"/>
      <c r="DU463" s="295"/>
      <c r="DV463" s="295"/>
      <c r="DW463" s="295"/>
      <c r="DX463" s="295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5"/>
      <c r="EL463" s="295"/>
      <c r="EM463" s="295"/>
      <c r="EN463" s="292"/>
      <c r="EO463" s="292"/>
      <c r="EP463" s="295"/>
      <c r="EQ463" s="295"/>
      <c r="ER463" s="295"/>
      <c r="ES463" s="292"/>
      <c r="ET463" s="292"/>
      <c r="EU463" s="292"/>
      <c r="EV463" s="292"/>
      <c r="EW463" s="292"/>
      <c r="EX463" s="292"/>
      <c r="EY463" s="292"/>
      <c r="EZ463" s="292"/>
      <c r="FA463" s="292"/>
      <c r="FB463" s="292"/>
      <c r="FC463" s="292"/>
      <c r="FD463" s="292"/>
      <c r="FE463" s="292"/>
      <c r="FF463" s="292"/>
      <c r="FG463" s="292"/>
      <c r="FH463" s="295"/>
      <c r="FI463" s="295"/>
      <c r="FJ463" s="295"/>
      <c r="FK463" s="292"/>
      <c r="FL463" s="292"/>
      <c r="FM463" s="292"/>
      <c r="FN463" s="292"/>
      <c r="FO463" s="292"/>
    </row>
    <row r="464" spans="1:171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5"/>
      <c r="AK464" s="295"/>
      <c r="AL464" s="292"/>
      <c r="AM464" s="295"/>
      <c r="AN464" s="295"/>
      <c r="AO464" s="292"/>
      <c r="AP464" s="295"/>
      <c r="AQ464" s="292"/>
      <c r="AR464" s="295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5"/>
      <c r="BF464" s="295"/>
      <c r="BG464" s="295"/>
      <c r="BH464" s="295"/>
      <c r="BI464" s="295"/>
      <c r="BJ464" s="295"/>
      <c r="BK464" s="295"/>
      <c r="BL464" s="295"/>
      <c r="BM464" s="295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5"/>
      <c r="CC464" s="295"/>
      <c r="CD464" s="295"/>
      <c r="CE464" s="295"/>
      <c r="CF464" s="295"/>
      <c r="CG464" s="295"/>
      <c r="CH464" s="295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5"/>
      <c r="CX464" s="295"/>
      <c r="CY464" s="295"/>
      <c r="CZ464" s="295"/>
      <c r="DA464" s="295"/>
      <c r="DB464" s="295"/>
      <c r="DC464" s="295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5"/>
      <c r="DS464" s="295"/>
      <c r="DT464" s="292"/>
      <c r="DU464" s="295"/>
      <c r="DV464" s="295"/>
      <c r="DW464" s="295"/>
      <c r="DX464" s="295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5"/>
      <c r="EL464" s="295"/>
      <c r="EM464" s="295"/>
      <c r="EN464" s="292"/>
      <c r="EO464" s="292"/>
      <c r="EP464" s="295"/>
      <c r="EQ464" s="295"/>
      <c r="ER464" s="295"/>
      <c r="ES464" s="292"/>
      <c r="ET464" s="292"/>
      <c r="EU464" s="292"/>
      <c r="EV464" s="292"/>
      <c r="EW464" s="292"/>
      <c r="EX464" s="292"/>
      <c r="EY464" s="292"/>
      <c r="EZ464" s="292"/>
      <c r="FA464" s="292"/>
      <c r="FB464" s="292"/>
      <c r="FC464" s="292"/>
      <c r="FD464" s="292"/>
      <c r="FE464" s="292"/>
      <c r="FF464" s="292"/>
      <c r="FG464" s="292"/>
      <c r="FH464" s="295"/>
      <c r="FI464" s="295"/>
      <c r="FJ464" s="295"/>
      <c r="FK464" s="292"/>
      <c r="FL464" s="292"/>
      <c r="FM464" s="292"/>
      <c r="FN464" s="292"/>
      <c r="FO464" s="292"/>
    </row>
    <row r="465" spans="1:171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5"/>
      <c r="AK465" s="295"/>
      <c r="AL465" s="292"/>
      <c r="AM465" s="295"/>
      <c r="AN465" s="295"/>
      <c r="AO465" s="292"/>
      <c r="AP465" s="295"/>
      <c r="AQ465" s="292"/>
      <c r="AR465" s="295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5"/>
      <c r="BF465" s="295"/>
      <c r="BG465" s="295"/>
      <c r="BH465" s="295"/>
      <c r="BI465" s="295"/>
      <c r="BJ465" s="295"/>
      <c r="BK465" s="295"/>
      <c r="BL465" s="295"/>
      <c r="BM465" s="295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5"/>
      <c r="CC465" s="295"/>
      <c r="CD465" s="295"/>
      <c r="CE465" s="295"/>
      <c r="CF465" s="295"/>
      <c r="CG465" s="295"/>
      <c r="CH465" s="295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5"/>
      <c r="CX465" s="295"/>
      <c r="CY465" s="295"/>
      <c r="CZ465" s="295"/>
      <c r="DA465" s="295"/>
      <c r="DB465" s="295"/>
      <c r="DC465" s="295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5"/>
      <c r="DS465" s="295"/>
      <c r="DT465" s="292"/>
      <c r="DU465" s="295"/>
      <c r="DV465" s="295"/>
      <c r="DW465" s="295"/>
      <c r="DX465" s="295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5"/>
      <c r="EL465" s="295"/>
      <c r="EM465" s="295"/>
      <c r="EN465" s="292"/>
      <c r="EO465" s="292"/>
      <c r="EP465" s="295"/>
      <c r="EQ465" s="295"/>
      <c r="ER465" s="295"/>
      <c r="ES465" s="292"/>
      <c r="ET465" s="292"/>
      <c r="EU465" s="292"/>
      <c r="EV465" s="292"/>
      <c r="EW465" s="292"/>
      <c r="EX465" s="292"/>
      <c r="EY465" s="292"/>
      <c r="EZ465" s="292"/>
      <c r="FA465" s="292"/>
      <c r="FB465" s="292"/>
      <c r="FC465" s="292"/>
      <c r="FD465" s="292"/>
      <c r="FE465" s="292"/>
      <c r="FF465" s="292"/>
      <c r="FG465" s="292"/>
      <c r="FH465" s="295"/>
      <c r="FI465" s="295"/>
      <c r="FJ465" s="295"/>
      <c r="FK465" s="292"/>
      <c r="FL465" s="292"/>
      <c r="FM465" s="292"/>
      <c r="FN465" s="292"/>
      <c r="FO465" s="292"/>
    </row>
    <row r="466" spans="1:171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5"/>
      <c r="AK466" s="295"/>
      <c r="AL466" s="292"/>
      <c r="AM466" s="295"/>
      <c r="AN466" s="295"/>
      <c r="AO466" s="292"/>
      <c r="AP466" s="295"/>
      <c r="AQ466" s="292"/>
      <c r="AR466" s="295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5"/>
      <c r="BF466" s="295"/>
      <c r="BG466" s="295"/>
      <c r="BH466" s="295"/>
      <c r="BI466" s="295"/>
      <c r="BJ466" s="295"/>
      <c r="BK466" s="295"/>
      <c r="BL466" s="295"/>
      <c r="BM466" s="295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5"/>
      <c r="CC466" s="295"/>
      <c r="CD466" s="295"/>
      <c r="CE466" s="295"/>
      <c r="CF466" s="295"/>
      <c r="CG466" s="295"/>
      <c r="CH466" s="295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5"/>
      <c r="CX466" s="295"/>
      <c r="CY466" s="295"/>
      <c r="CZ466" s="295"/>
      <c r="DA466" s="295"/>
      <c r="DB466" s="295"/>
      <c r="DC466" s="295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5"/>
      <c r="DS466" s="295"/>
      <c r="DT466" s="292"/>
      <c r="DU466" s="295"/>
      <c r="DV466" s="295"/>
      <c r="DW466" s="295"/>
      <c r="DX466" s="295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5"/>
      <c r="EL466" s="295"/>
      <c r="EM466" s="295"/>
      <c r="EN466" s="292"/>
      <c r="EO466" s="292"/>
      <c r="EP466" s="295"/>
      <c r="EQ466" s="295"/>
      <c r="ER466" s="295"/>
      <c r="ES466" s="292"/>
      <c r="ET466" s="292"/>
      <c r="EU466" s="292"/>
      <c r="EV466" s="292"/>
      <c r="EW466" s="292"/>
      <c r="EX466" s="292"/>
      <c r="EY466" s="292"/>
      <c r="EZ466" s="292"/>
      <c r="FA466" s="292"/>
      <c r="FB466" s="292"/>
      <c r="FC466" s="292"/>
      <c r="FD466" s="292"/>
      <c r="FE466" s="292"/>
      <c r="FF466" s="292"/>
      <c r="FG466" s="292"/>
      <c r="FH466" s="295"/>
      <c r="FI466" s="295"/>
      <c r="FJ466" s="295"/>
      <c r="FK466" s="292"/>
      <c r="FL466" s="292"/>
      <c r="FM466" s="292"/>
      <c r="FN466" s="292"/>
      <c r="FO466" s="292"/>
    </row>
    <row r="467" spans="1:171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5"/>
      <c r="AK467" s="295"/>
      <c r="AL467" s="292"/>
      <c r="AM467" s="295"/>
      <c r="AN467" s="295"/>
      <c r="AO467" s="292"/>
      <c r="AP467" s="295"/>
      <c r="AQ467" s="292"/>
      <c r="AR467" s="295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5"/>
      <c r="BF467" s="295"/>
      <c r="BG467" s="295"/>
      <c r="BH467" s="295"/>
      <c r="BI467" s="295"/>
      <c r="BJ467" s="295"/>
      <c r="BK467" s="295"/>
      <c r="BL467" s="295"/>
      <c r="BM467" s="295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5"/>
      <c r="CC467" s="295"/>
      <c r="CD467" s="295"/>
      <c r="CE467" s="295"/>
      <c r="CF467" s="295"/>
      <c r="CG467" s="295"/>
      <c r="CH467" s="295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5"/>
      <c r="CX467" s="295"/>
      <c r="CY467" s="295"/>
      <c r="CZ467" s="295"/>
      <c r="DA467" s="295"/>
      <c r="DB467" s="295"/>
      <c r="DC467" s="295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5"/>
      <c r="DS467" s="295"/>
      <c r="DT467" s="292"/>
      <c r="DU467" s="295"/>
      <c r="DV467" s="295"/>
      <c r="DW467" s="295"/>
      <c r="DX467" s="295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5"/>
      <c r="EL467" s="295"/>
      <c r="EM467" s="295"/>
      <c r="EN467" s="292"/>
      <c r="EO467" s="292"/>
      <c r="EP467" s="295"/>
      <c r="EQ467" s="295"/>
      <c r="ER467" s="295"/>
      <c r="ES467" s="292"/>
      <c r="ET467" s="292"/>
      <c r="EU467" s="292"/>
      <c r="EV467" s="292"/>
      <c r="EW467" s="292"/>
      <c r="EX467" s="292"/>
      <c r="EY467" s="292"/>
      <c r="EZ467" s="292"/>
      <c r="FA467" s="292"/>
      <c r="FB467" s="292"/>
      <c r="FC467" s="292"/>
      <c r="FD467" s="292"/>
      <c r="FE467" s="292"/>
      <c r="FF467" s="292"/>
      <c r="FG467" s="292"/>
      <c r="FH467" s="295"/>
      <c r="FI467" s="295"/>
      <c r="FJ467" s="295"/>
      <c r="FK467" s="292"/>
      <c r="FL467" s="292"/>
      <c r="FM467" s="292"/>
      <c r="FN467" s="292"/>
      <c r="FO467" s="292"/>
    </row>
    <row r="468" spans="1:171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5"/>
      <c r="AK468" s="295"/>
      <c r="AL468" s="292"/>
      <c r="AM468" s="295"/>
      <c r="AN468" s="295"/>
      <c r="AO468" s="292"/>
      <c r="AP468" s="295"/>
      <c r="AQ468" s="292"/>
      <c r="AR468" s="295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5"/>
      <c r="BF468" s="295"/>
      <c r="BG468" s="295"/>
      <c r="BH468" s="295"/>
      <c r="BI468" s="295"/>
      <c r="BJ468" s="295"/>
      <c r="BK468" s="295"/>
      <c r="BL468" s="295"/>
      <c r="BM468" s="295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5"/>
      <c r="CC468" s="295"/>
      <c r="CD468" s="295"/>
      <c r="CE468" s="295"/>
      <c r="CF468" s="295"/>
      <c r="CG468" s="295"/>
      <c r="CH468" s="295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5"/>
      <c r="CX468" s="295"/>
      <c r="CY468" s="295"/>
      <c r="CZ468" s="295"/>
      <c r="DA468" s="295"/>
      <c r="DB468" s="295"/>
      <c r="DC468" s="295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5"/>
      <c r="DS468" s="295"/>
      <c r="DT468" s="292"/>
      <c r="DU468" s="295"/>
      <c r="DV468" s="295"/>
      <c r="DW468" s="295"/>
      <c r="DX468" s="295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5"/>
      <c r="EL468" s="295"/>
      <c r="EM468" s="295"/>
      <c r="EN468" s="292"/>
      <c r="EO468" s="292"/>
      <c r="EP468" s="295"/>
      <c r="EQ468" s="295"/>
      <c r="ER468" s="295"/>
      <c r="ES468" s="292"/>
      <c r="ET468" s="292"/>
      <c r="EU468" s="292"/>
      <c r="EV468" s="292"/>
      <c r="EW468" s="292"/>
      <c r="EX468" s="292"/>
      <c r="EY468" s="292"/>
      <c r="EZ468" s="292"/>
      <c r="FA468" s="292"/>
      <c r="FB468" s="292"/>
      <c r="FC468" s="292"/>
      <c r="FD468" s="292"/>
      <c r="FE468" s="292"/>
      <c r="FF468" s="292"/>
      <c r="FG468" s="292"/>
      <c r="FH468" s="295"/>
      <c r="FI468" s="295"/>
      <c r="FJ468" s="295"/>
      <c r="FK468" s="292"/>
      <c r="FL468" s="292"/>
      <c r="FM468" s="292"/>
      <c r="FN468" s="292"/>
      <c r="FO468" s="292"/>
    </row>
    <row r="469" spans="1:171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5"/>
      <c r="AK469" s="295"/>
      <c r="AL469" s="292"/>
      <c r="AM469" s="295"/>
      <c r="AN469" s="295"/>
      <c r="AO469" s="292"/>
      <c r="AP469" s="295"/>
      <c r="AQ469" s="292"/>
      <c r="AR469" s="295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5"/>
      <c r="BF469" s="295"/>
      <c r="BG469" s="295"/>
      <c r="BH469" s="295"/>
      <c r="BI469" s="295"/>
      <c r="BJ469" s="295"/>
      <c r="BK469" s="295"/>
      <c r="BL469" s="295"/>
      <c r="BM469" s="295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5"/>
      <c r="CC469" s="295"/>
      <c r="CD469" s="295"/>
      <c r="CE469" s="295"/>
      <c r="CF469" s="295"/>
      <c r="CG469" s="295"/>
      <c r="CH469" s="295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5"/>
      <c r="CX469" s="295"/>
      <c r="CY469" s="295"/>
      <c r="CZ469" s="295"/>
      <c r="DA469" s="295"/>
      <c r="DB469" s="295"/>
      <c r="DC469" s="295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5"/>
      <c r="DS469" s="295"/>
      <c r="DT469" s="292"/>
      <c r="DU469" s="295"/>
      <c r="DV469" s="295"/>
      <c r="DW469" s="295"/>
      <c r="DX469" s="295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5"/>
      <c r="EL469" s="295"/>
      <c r="EM469" s="295"/>
      <c r="EN469" s="292"/>
      <c r="EO469" s="292"/>
      <c r="EP469" s="295"/>
      <c r="EQ469" s="295"/>
      <c r="ER469" s="295"/>
      <c r="ES469" s="292"/>
      <c r="ET469" s="292"/>
      <c r="EU469" s="292"/>
      <c r="EV469" s="292"/>
      <c r="EW469" s="292"/>
      <c r="EX469" s="292"/>
      <c r="EY469" s="292"/>
      <c r="EZ469" s="292"/>
      <c r="FA469" s="292"/>
      <c r="FB469" s="292"/>
      <c r="FC469" s="292"/>
      <c r="FD469" s="292"/>
      <c r="FE469" s="292"/>
      <c r="FF469" s="292"/>
      <c r="FG469" s="292"/>
      <c r="FH469" s="295"/>
      <c r="FI469" s="295"/>
      <c r="FJ469" s="295"/>
      <c r="FK469" s="292"/>
      <c r="FL469" s="292"/>
      <c r="FM469" s="292"/>
      <c r="FN469" s="292"/>
      <c r="FO469" s="292"/>
    </row>
    <row r="470" spans="1:171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5"/>
      <c r="AK470" s="295"/>
      <c r="AL470" s="292"/>
      <c r="AM470" s="295"/>
      <c r="AN470" s="295"/>
      <c r="AO470" s="292"/>
      <c r="AP470" s="295"/>
      <c r="AQ470" s="292"/>
      <c r="AR470" s="295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5"/>
      <c r="BF470" s="295"/>
      <c r="BG470" s="295"/>
      <c r="BH470" s="295"/>
      <c r="BI470" s="295"/>
      <c r="BJ470" s="295"/>
      <c r="BK470" s="295"/>
      <c r="BL470" s="295"/>
      <c r="BM470" s="295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5"/>
      <c r="CC470" s="295"/>
      <c r="CD470" s="295"/>
      <c r="CE470" s="295"/>
      <c r="CF470" s="295"/>
      <c r="CG470" s="295"/>
      <c r="CH470" s="295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5"/>
      <c r="CX470" s="295"/>
      <c r="CY470" s="295"/>
      <c r="CZ470" s="295"/>
      <c r="DA470" s="295"/>
      <c r="DB470" s="295"/>
      <c r="DC470" s="295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5"/>
      <c r="DS470" s="295"/>
      <c r="DT470" s="292"/>
      <c r="DU470" s="295"/>
      <c r="DV470" s="295"/>
      <c r="DW470" s="295"/>
      <c r="DX470" s="295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5"/>
      <c r="EL470" s="295"/>
      <c r="EM470" s="295"/>
      <c r="EN470" s="292"/>
      <c r="EO470" s="292"/>
      <c r="EP470" s="295"/>
      <c r="EQ470" s="295"/>
      <c r="ER470" s="295"/>
      <c r="ES470" s="292"/>
      <c r="ET470" s="292"/>
      <c r="EU470" s="292"/>
      <c r="EV470" s="292"/>
      <c r="EW470" s="292"/>
      <c r="EX470" s="292"/>
      <c r="EY470" s="292"/>
      <c r="EZ470" s="292"/>
      <c r="FA470" s="292"/>
      <c r="FB470" s="292"/>
      <c r="FC470" s="292"/>
      <c r="FD470" s="292"/>
      <c r="FE470" s="292"/>
      <c r="FF470" s="292"/>
      <c r="FG470" s="292"/>
      <c r="FH470" s="295"/>
      <c r="FI470" s="295"/>
      <c r="FJ470" s="295"/>
      <c r="FK470" s="292"/>
      <c r="FL470" s="292"/>
      <c r="FM470" s="292"/>
      <c r="FN470" s="292"/>
      <c r="FO470" s="292"/>
    </row>
    <row r="471" spans="1:171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5"/>
      <c r="AK471" s="295"/>
      <c r="AL471" s="292"/>
      <c r="AM471" s="295"/>
      <c r="AN471" s="295"/>
      <c r="AO471" s="292"/>
      <c r="AP471" s="295"/>
      <c r="AQ471" s="292"/>
      <c r="AR471" s="295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5"/>
      <c r="BF471" s="295"/>
      <c r="BG471" s="295"/>
      <c r="BH471" s="295"/>
      <c r="BI471" s="295"/>
      <c r="BJ471" s="295"/>
      <c r="BK471" s="295"/>
      <c r="BL471" s="295"/>
      <c r="BM471" s="295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5"/>
      <c r="CC471" s="295"/>
      <c r="CD471" s="295"/>
      <c r="CE471" s="295"/>
      <c r="CF471" s="295"/>
      <c r="CG471" s="295"/>
      <c r="CH471" s="295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5"/>
      <c r="CX471" s="295"/>
      <c r="CY471" s="295"/>
      <c r="CZ471" s="295"/>
      <c r="DA471" s="295"/>
      <c r="DB471" s="295"/>
      <c r="DC471" s="295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5"/>
      <c r="DS471" s="295"/>
      <c r="DT471" s="292"/>
      <c r="DU471" s="295"/>
      <c r="DV471" s="295"/>
      <c r="DW471" s="295"/>
      <c r="DX471" s="295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5"/>
      <c r="EL471" s="295"/>
      <c r="EM471" s="295"/>
      <c r="EN471" s="292"/>
      <c r="EO471" s="292"/>
      <c r="EP471" s="295"/>
      <c r="EQ471" s="295"/>
      <c r="ER471" s="295"/>
      <c r="ES471" s="292"/>
      <c r="ET471" s="292"/>
      <c r="EU471" s="292"/>
      <c r="EV471" s="292"/>
      <c r="EW471" s="292"/>
      <c r="EX471" s="292"/>
      <c r="EY471" s="292"/>
      <c r="EZ471" s="292"/>
      <c r="FA471" s="292"/>
      <c r="FB471" s="292"/>
      <c r="FC471" s="292"/>
      <c r="FD471" s="292"/>
      <c r="FE471" s="292"/>
      <c r="FF471" s="292"/>
      <c r="FG471" s="292"/>
      <c r="FH471" s="295"/>
      <c r="FI471" s="295"/>
      <c r="FJ471" s="295"/>
      <c r="FK471" s="292"/>
      <c r="FL471" s="292"/>
      <c r="FM471" s="292"/>
      <c r="FN471" s="292"/>
      <c r="FO471" s="292"/>
    </row>
    <row r="472" spans="1:171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5"/>
      <c r="AK472" s="295"/>
      <c r="AL472" s="292"/>
      <c r="AM472" s="295"/>
      <c r="AN472" s="295"/>
      <c r="AO472" s="292"/>
      <c r="AP472" s="295"/>
      <c r="AQ472" s="292"/>
      <c r="AR472" s="295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5"/>
      <c r="BF472" s="295"/>
      <c r="BG472" s="295"/>
      <c r="BH472" s="295"/>
      <c r="BI472" s="295"/>
      <c r="BJ472" s="295"/>
      <c r="BK472" s="295"/>
      <c r="BL472" s="295"/>
      <c r="BM472" s="295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5"/>
      <c r="CC472" s="295"/>
      <c r="CD472" s="295"/>
      <c r="CE472" s="295"/>
      <c r="CF472" s="295"/>
      <c r="CG472" s="295"/>
      <c r="CH472" s="295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5"/>
      <c r="CX472" s="295"/>
      <c r="CY472" s="295"/>
      <c r="CZ472" s="295"/>
      <c r="DA472" s="295"/>
      <c r="DB472" s="295"/>
      <c r="DC472" s="295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5"/>
      <c r="DS472" s="295"/>
      <c r="DT472" s="292"/>
      <c r="DU472" s="295"/>
      <c r="DV472" s="295"/>
      <c r="DW472" s="295"/>
      <c r="DX472" s="295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5"/>
      <c r="EL472" s="295"/>
      <c r="EM472" s="295"/>
      <c r="EN472" s="292"/>
      <c r="EO472" s="292"/>
      <c r="EP472" s="295"/>
      <c r="EQ472" s="295"/>
      <c r="ER472" s="295"/>
      <c r="ES472" s="292"/>
      <c r="ET472" s="292"/>
      <c r="EU472" s="292"/>
      <c r="EV472" s="292"/>
      <c r="EW472" s="292"/>
      <c r="EX472" s="292"/>
      <c r="EY472" s="292"/>
      <c r="EZ472" s="292"/>
      <c r="FA472" s="292"/>
      <c r="FB472" s="292"/>
      <c r="FC472" s="292"/>
      <c r="FD472" s="292"/>
      <c r="FE472" s="292"/>
      <c r="FF472" s="292"/>
      <c r="FG472" s="292"/>
      <c r="FH472" s="295"/>
      <c r="FI472" s="295"/>
      <c r="FJ472" s="295"/>
      <c r="FK472" s="292"/>
      <c r="FL472" s="292"/>
      <c r="FM472" s="292"/>
      <c r="FN472" s="292"/>
      <c r="FO472" s="292"/>
    </row>
    <row r="473" spans="1:171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5"/>
      <c r="AK473" s="295"/>
      <c r="AL473" s="292"/>
      <c r="AM473" s="295"/>
      <c r="AN473" s="295"/>
      <c r="AO473" s="292"/>
      <c r="AP473" s="295"/>
      <c r="AQ473" s="292"/>
      <c r="AR473" s="295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5"/>
      <c r="BF473" s="295"/>
      <c r="BG473" s="295"/>
      <c r="BH473" s="295"/>
      <c r="BI473" s="295"/>
      <c r="BJ473" s="295"/>
      <c r="BK473" s="295"/>
      <c r="BL473" s="295"/>
      <c r="BM473" s="295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5"/>
      <c r="CC473" s="295"/>
      <c r="CD473" s="295"/>
      <c r="CE473" s="295"/>
      <c r="CF473" s="295"/>
      <c r="CG473" s="295"/>
      <c r="CH473" s="295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5"/>
      <c r="CX473" s="295"/>
      <c r="CY473" s="295"/>
      <c r="CZ473" s="295"/>
      <c r="DA473" s="295"/>
      <c r="DB473" s="295"/>
      <c r="DC473" s="295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5"/>
      <c r="DS473" s="295"/>
      <c r="DT473" s="292"/>
      <c r="DU473" s="295"/>
      <c r="DV473" s="295"/>
      <c r="DW473" s="295"/>
      <c r="DX473" s="295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5"/>
      <c r="EL473" s="295"/>
      <c r="EM473" s="295"/>
      <c r="EN473" s="292"/>
      <c r="EO473" s="292"/>
      <c r="EP473" s="295"/>
      <c r="EQ473" s="295"/>
      <c r="ER473" s="295"/>
      <c r="ES473" s="292"/>
      <c r="ET473" s="292"/>
      <c r="EU473" s="292"/>
      <c r="EV473" s="292"/>
      <c r="EW473" s="292"/>
      <c r="EX473" s="292"/>
      <c r="EY473" s="292"/>
      <c r="EZ473" s="292"/>
      <c r="FA473" s="292"/>
      <c r="FB473" s="292"/>
      <c r="FC473" s="292"/>
      <c r="FD473" s="292"/>
      <c r="FE473" s="292"/>
      <c r="FF473" s="292"/>
      <c r="FG473" s="292"/>
      <c r="FH473" s="295"/>
      <c r="FI473" s="295"/>
      <c r="FJ473" s="295"/>
      <c r="FK473" s="292"/>
      <c r="FL473" s="292"/>
      <c r="FM473" s="292"/>
      <c r="FN473" s="292"/>
      <c r="FO473" s="292"/>
    </row>
    <row r="474" spans="1:171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5"/>
      <c r="AK474" s="295"/>
      <c r="AL474" s="292"/>
      <c r="AM474" s="295"/>
      <c r="AN474" s="295"/>
      <c r="AO474" s="292"/>
      <c r="AP474" s="295"/>
      <c r="AQ474" s="292"/>
      <c r="AR474" s="295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5"/>
      <c r="BF474" s="295"/>
      <c r="BG474" s="295"/>
      <c r="BH474" s="295"/>
      <c r="BI474" s="295"/>
      <c r="BJ474" s="295"/>
      <c r="BK474" s="295"/>
      <c r="BL474" s="295"/>
      <c r="BM474" s="295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5"/>
      <c r="CC474" s="295"/>
      <c r="CD474" s="295"/>
      <c r="CE474" s="295"/>
      <c r="CF474" s="295"/>
      <c r="CG474" s="295"/>
      <c r="CH474" s="295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5"/>
      <c r="CX474" s="295"/>
      <c r="CY474" s="295"/>
      <c r="CZ474" s="295"/>
      <c r="DA474" s="295"/>
      <c r="DB474" s="295"/>
      <c r="DC474" s="295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5"/>
      <c r="DS474" s="295"/>
      <c r="DT474" s="292"/>
      <c r="DU474" s="295"/>
      <c r="DV474" s="295"/>
      <c r="DW474" s="295"/>
      <c r="DX474" s="295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5"/>
      <c r="EL474" s="295"/>
      <c r="EM474" s="295"/>
      <c r="EN474" s="292"/>
      <c r="EO474" s="292"/>
      <c r="EP474" s="295"/>
      <c r="EQ474" s="295"/>
      <c r="ER474" s="295"/>
      <c r="ES474" s="292"/>
      <c r="ET474" s="292"/>
      <c r="EU474" s="292"/>
      <c r="EV474" s="292"/>
      <c r="EW474" s="292"/>
      <c r="EX474" s="292"/>
      <c r="EY474" s="292"/>
      <c r="EZ474" s="292"/>
      <c r="FA474" s="292"/>
      <c r="FB474" s="292"/>
      <c r="FC474" s="292"/>
      <c r="FD474" s="292"/>
      <c r="FE474" s="292"/>
      <c r="FF474" s="292"/>
      <c r="FG474" s="292"/>
      <c r="FH474" s="295"/>
      <c r="FI474" s="295"/>
      <c r="FJ474" s="295"/>
      <c r="FK474" s="292"/>
      <c r="FL474" s="292"/>
      <c r="FM474" s="292"/>
      <c r="FN474" s="292"/>
      <c r="FO474" s="292"/>
    </row>
    <row r="475" spans="1:171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5"/>
      <c r="AK475" s="295"/>
      <c r="AL475" s="292"/>
      <c r="AM475" s="295"/>
      <c r="AN475" s="295"/>
      <c r="AO475" s="292"/>
      <c r="AP475" s="295"/>
      <c r="AQ475" s="292"/>
      <c r="AR475" s="295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5"/>
      <c r="BF475" s="295"/>
      <c r="BG475" s="295"/>
      <c r="BH475" s="295"/>
      <c r="BI475" s="295"/>
      <c r="BJ475" s="295"/>
      <c r="BK475" s="295"/>
      <c r="BL475" s="295"/>
      <c r="BM475" s="295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5"/>
      <c r="CC475" s="295"/>
      <c r="CD475" s="295"/>
      <c r="CE475" s="295"/>
      <c r="CF475" s="295"/>
      <c r="CG475" s="295"/>
      <c r="CH475" s="295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5"/>
      <c r="CX475" s="295"/>
      <c r="CY475" s="295"/>
      <c r="CZ475" s="295"/>
      <c r="DA475" s="295"/>
      <c r="DB475" s="295"/>
      <c r="DC475" s="295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5"/>
      <c r="DS475" s="295"/>
      <c r="DT475" s="292"/>
      <c r="DU475" s="295"/>
      <c r="DV475" s="295"/>
      <c r="DW475" s="295"/>
      <c r="DX475" s="295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5"/>
      <c r="EL475" s="295"/>
      <c r="EM475" s="295"/>
      <c r="EN475" s="292"/>
      <c r="EO475" s="292"/>
      <c r="EP475" s="295"/>
      <c r="EQ475" s="295"/>
      <c r="ER475" s="295"/>
      <c r="ES475" s="292"/>
      <c r="ET475" s="292"/>
      <c r="EU475" s="292"/>
      <c r="EV475" s="292"/>
      <c r="EW475" s="292"/>
      <c r="EX475" s="292"/>
      <c r="EY475" s="292"/>
      <c r="EZ475" s="292"/>
      <c r="FA475" s="292"/>
      <c r="FB475" s="292"/>
      <c r="FC475" s="292"/>
      <c r="FD475" s="292"/>
      <c r="FE475" s="292"/>
      <c r="FF475" s="292"/>
      <c r="FG475" s="292"/>
      <c r="FH475" s="295"/>
      <c r="FI475" s="295"/>
      <c r="FJ475" s="295"/>
      <c r="FK475" s="292"/>
      <c r="FL475" s="292"/>
      <c r="FM475" s="292"/>
      <c r="FN475" s="292"/>
      <c r="FO475" s="292"/>
    </row>
    <row r="476" spans="1:171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5"/>
      <c r="AK476" s="295"/>
      <c r="AL476" s="292"/>
      <c r="AM476" s="295"/>
      <c r="AN476" s="295"/>
      <c r="AO476" s="292"/>
      <c r="AP476" s="295"/>
      <c r="AQ476" s="292"/>
      <c r="AR476" s="295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5"/>
      <c r="BF476" s="295"/>
      <c r="BG476" s="295"/>
      <c r="BH476" s="295"/>
      <c r="BI476" s="295"/>
      <c r="BJ476" s="295"/>
      <c r="BK476" s="295"/>
      <c r="BL476" s="295"/>
      <c r="BM476" s="295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5"/>
      <c r="CC476" s="295"/>
      <c r="CD476" s="295"/>
      <c r="CE476" s="295"/>
      <c r="CF476" s="295"/>
      <c r="CG476" s="295"/>
      <c r="CH476" s="295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5"/>
      <c r="CX476" s="295"/>
      <c r="CY476" s="295"/>
      <c r="CZ476" s="295"/>
      <c r="DA476" s="295"/>
      <c r="DB476" s="295"/>
      <c r="DC476" s="295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5"/>
      <c r="DS476" s="295"/>
      <c r="DT476" s="292"/>
      <c r="DU476" s="295"/>
      <c r="DV476" s="295"/>
      <c r="DW476" s="295"/>
      <c r="DX476" s="295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5"/>
      <c r="EL476" s="295"/>
      <c r="EM476" s="295"/>
      <c r="EN476" s="292"/>
      <c r="EO476" s="292"/>
      <c r="EP476" s="295"/>
      <c r="EQ476" s="295"/>
      <c r="ER476" s="295"/>
      <c r="ES476" s="292"/>
      <c r="ET476" s="292"/>
      <c r="EU476" s="292"/>
      <c r="EV476" s="292"/>
      <c r="EW476" s="292"/>
      <c r="EX476" s="292"/>
      <c r="EY476" s="292"/>
      <c r="EZ476" s="292"/>
      <c r="FA476" s="292"/>
      <c r="FB476" s="292"/>
      <c r="FC476" s="292"/>
      <c r="FD476" s="292"/>
      <c r="FE476" s="292"/>
      <c r="FF476" s="292"/>
      <c r="FG476" s="292"/>
      <c r="FH476" s="295"/>
      <c r="FI476" s="295"/>
      <c r="FJ476" s="295"/>
      <c r="FK476" s="292"/>
      <c r="FL476" s="292"/>
      <c r="FM476" s="292"/>
      <c r="FN476" s="292"/>
      <c r="FO476" s="292"/>
    </row>
    <row r="477" spans="1:171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5"/>
      <c r="AK477" s="295"/>
      <c r="AL477" s="292"/>
      <c r="AM477" s="295"/>
      <c r="AN477" s="295"/>
      <c r="AO477" s="292"/>
      <c r="AP477" s="295"/>
      <c r="AQ477" s="292"/>
      <c r="AR477" s="295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5"/>
      <c r="BF477" s="295"/>
      <c r="BG477" s="295"/>
      <c r="BH477" s="295"/>
      <c r="BI477" s="295"/>
      <c r="BJ477" s="295"/>
      <c r="BK477" s="295"/>
      <c r="BL477" s="295"/>
      <c r="BM477" s="295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5"/>
      <c r="CC477" s="295"/>
      <c r="CD477" s="295"/>
      <c r="CE477" s="295"/>
      <c r="CF477" s="295"/>
      <c r="CG477" s="295"/>
      <c r="CH477" s="295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5"/>
      <c r="CX477" s="295"/>
      <c r="CY477" s="295"/>
      <c r="CZ477" s="295"/>
      <c r="DA477" s="295"/>
      <c r="DB477" s="295"/>
      <c r="DC477" s="295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5"/>
      <c r="DS477" s="295"/>
      <c r="DT477" s="292"/>
      <c r="DU477" s="295"/>
      <c r="DV477" s="295"/>
      <c r="DW477" s="295"/>
      <c r="DX477" s="295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5"/>
      <c r="EL477" s="295"/>
      <c r="EM477" s="295"/>
      <c r="EN477" s="292"/>
      <c r="EO477" s="292"/>
      <c r="EP477" s="295"/>
      <c r="EQ477" s="295"/>
      <c r="ER477" s="295"/>
      <c r="ES477" s="292"/>
      <c r="ET477" s="292"/>
      <c r="EU477" s="292"/>
      <c r="EV477" s="292"/>
      <c r="EW477" s="292"/>
      <c r="EX477" s="292"/>
      <c r="EY477" s="292"/>
      <c r="EZ477" s="292"/>
      <c r="FA477" s="292"/>
      <c r="FB477" s="292"/>
      <c r="FC477" s="292"/>
      <c r="FD477" s="292"/>
      <c r="FE477" s="292"/>
      <c r="FF477" s="292"/>
      <c r="FG477" s="292"/>
      <c r="FH477" s="295"/>
      <c r="FI477" s="295"/>
      <c r="FJ477" s="295"/>
      <c r="FK477" s="292"/>
      <c r="FL477" s="292"/>
      <c r="FM477" s="292"/>
      <c r="FN477" s="292"/>
      <c r="FO477" s="292"/>
    </row>
    <row r="478" spans="1:171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5"/>
      <c r="AK478" s="295"/>
      <c r="AL478" s="292"/>
      <c r="AM478" s="295"/>
      <c r="AN478" s="295"/>
      <c r="AO478" s="292"/>
      <c r="AP478" s="295"/>
      <c r="AQ478" s="292"/>
      <c r="AR478" s="295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5"/>
      <c r="BF478" s="295"/>
      <c r="BG478" s="295"/>
      <c r="BH478" s="295"/>
      <c r="BI478" s="295"/>
      <c r="BJ478" s="295"/>
      <c r="BK478" s="295"/>
      <c r="BL478" s="295"/>
      <c r="BM478" s="295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5"/>
      <c r="CC478" s="295"/>
      <c r="CD478" s="295"/>
      <c r="CE478" s="295"/>
      <c r="CF478" s="295"/>
      <c r="CG478" s="295"/>
      <c r="CH478" s="295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5"/>
      <c r="CX478" s="295"/>
      <c r="CY478" s="295"/>
      <c r="CZ478" s="295"/>
      <c r="DA478" s="295"/>
      <c r="DB478" s="295"/>
      <c r="DC478" s="295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5"/>
      <c r="DS478" s="295"/>
      <c r="DT478" s="292"/>
      <c r="DU478" s="295"/>
      <c r="DV478" s="295"/>
      <c r="DW478" s="295"/>
      <c r="DX478" s="295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5"/>
      <c r="EL478" s="295"/>
      <c r="EM478" s="295"/>
      <c r="EN478" s="292"/>
      <c r="EO478" s="292"/>
      <c r="EP478" s="295"/>
      <c r="EQ478" s="295"/>
      <c r="ER478" s="295"/>
      <c r="ES478" s="292"/>
      <c r="ET478" s="292"/>
      <c r="EU478" s="292"/>
      <c r="EV478" s="292"/>
      <c r="EW478" s="292"/>
      <c r="EX478" s="292"/>
      <c r="EY478" s="292"/>
      <c r="EZ478" s="292"/>
      <c r="FA478" s="292"/>
      <c r="FB478" s="292"/>
      <c r="FC478" s="292"/>
      <c r="FD478" s="292"/>
      <c r="FE478" s="292"/>
      <c r="FF478" s="292"/>
      <c r="FG478" s="292"/>
      <c r="FH478" s="295"/>
      <c r="FI478" s="295"/>
      <c r="FJ478" s="295"/>
      <c r="FK478" s="292"/>
      <c r="FL478" s="292"/>
      <c r="FM478" s="292"/>
      <c r="FN478" s="292"/>
      <c r="FO478" s="292"/>
    </row>
    <row r="479" spans="1:171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5"/>
      <c r="AK479" s="295"/>
      <c r="AL479" s="292"/>
      <c r="AM479" s="295"/>
      <c r="AN479" s="295"/>
      <c r="AO479" s="292"/>
      <c r="AP479" s="295"/>
      <c r="AQ479" s="292"/>
      <c r="AR479" s="295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5"/>
      <c r="BF479" s="295"/>
      <c r="BG479" s="295"/>
      <c r="BH479" s="295"/>
      <c r="BI479" s="295"/>
      <c r="BJ479" s="295"/>
      <c r="BK479" s="295"/>
      <c r="BL479" s="295"/>
      <c r="BM479" s="295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5"/>
      <c r="CC479" s="295"/>
      <c r="CD479" s="295"/>
      <c r="CE479" s="295"/>
      <c r="CF479" s="295"/>
      <c r="CG479" s="295"/>
      <c r="CH479" s="295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5"/>
      <c r="CX479" s="295"/>
      <c r="CY479" s="295"/>
      <c r="CZ479" s="295"/>
      <c r="DA479" s="295"/>
      <c r="DB479" s="295"/>
      <c r="DC479" s="295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5"/>
      <c r="DS479" s="295"/>
      <c r="DT479" s="292"/>
      <c r="DU479" s="295"/>
      <c r="DV479" s="295"/>
      <c r="DW479" s="295"/>
      <c r="DX479" s="295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5"/>
      <c r="EL479" s="295"/>
      <c r="EM479" s="295"/>
      <c r="EN479" s="292"/>
      <c r="EO479" s="292"/>
      <c r="EP479" s="295"/>
      <c r="EQ479" s="295"/>
      <c r="ER479" s="295"/>
      <c r="ES479" s="292"/>
      <c r="ET479" s="292"/>
      <c r="EU479" s="292"/>
      <c r="EV479" s="292"/>
      <c r="EW479" s="292"/>
      <c r="EX479" s="292"/>
      <c r="EY479" s="292"/>
      <c r="EZ479" s="292"/>
      <c r="FA479" s="292"/>
      <c r="FB479" s="292"/>
      <c r="FC479" s="292"/>
      <c r="FD479" s="292"/>
      <c r="FE479" s="292"/>
      <c r="FF479" s="292"/>
      <c r="FG479" s="292"/>
      <c r="FH479" s="295"/>
      <c r="FI479" s="295"/>
      <c r="FJ479" s="295"/>
      <c r="FK479" s="292"/>
      <c r="FL479" s="292"/>
      <c r="FM479" s="292"/>
      <c r="FN479" s="292"/>
      <c r="FO479" s="292"/>
    </row>
    <row r="480" spans="1:171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5"/>
      <c r="AK480" s="295"/>
      <c r="AL480" s="292"/>
      <c r="AM480" s="295"/>
      <c r="AN480" s="295"/>
      <c r="AO480" s="292"/>
      <c r="AP480" s="295"/>
      <c r="AQ480" s="292"/>
      <c r="AR480" s="295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5"/>
      <c r="BF480" s="295"/>
      <c r="BG480" s="295"/>
      <c r="BH480" s="295"/>
      <c r="BI480" s="295"/>
      <c r="BJ480" s="295"/>
      <c r="BK480" s="295"/>
      <c r="BL480" s="295"/>
      <c r="BM480" s="295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5"/>
      <c r="CC480" s="295"/>
      <c r="CD480" s="295"/>
      <c r="CE480" s="295"/>
      <c r="CF480" s="295"/>
      <c r="CG480" s="295"/>
      <c r="CH480" s="295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5"/>
      <c r="CX480" s="295"/>
      <c r="CY480" s="295"/>
      <c r="CZ480" s="295"/>
      <c r="DA480" s="295"/>
      <c r="DB480" s="295"/>
      <c r="DC480" s="295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5"/>
      <c r="DS480" s="295"/>
      <c r="DT480" s="292"/>
      <c r="DU480" s="295"/>
      <c r="DV480" s="295"/>
      <c r="DW480" s="295"/>
      <c r="DX480" s="295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5"/>
      <c r="EL480" s="295"/>
      <c r="EM480" s="295"/>
      <c r="EN480" s="292"/>
      <c r="EO480" s="292"/>
      <c r="EP480" s="295"/>
      <c r="EQ480" s="295"/>
      <c r="ER480" s="295"/>
      <c r="ES480" s="292"/>
      <c r="ET480" s="292"/>
      <c r="EU480" s="292"/>
      <c r="EV480" s="292"/>
      <c r="EW480" s="292"/>
      <c r="EX480" s="292"/>
      <c r="EY480" s="292"/>
      <c r="EZ480" s="292"/>
      <c r="FA480" s="292"/>
      <c r="FB480" s="292"/>
      <c r="FC480" s="292"/>
      <c r="FD480" s="292"/>
      <c r="FE480" s="292"/>
      <c r="FF480" s="292"/>
      <c r="FG480" s="292"/>
      <c r="FH480" s="295"/>
      <c r="FI480" s="295"/>
      <c r="FJ480" s="295"/>
      <c r="FK480" s="292"/>
      <c r="FL480" s="292"/>
      <c r="FM480" s="292"/>
      <c r="FN480" s="292"/>
      <c r="FO480" s="292"/>
    </row>
    <row r="481" spans="1:171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5"/>
      <c r="AK481" s="295"/>
      <c r="AL481" s="292"/>
      <c r="AM481" s="295"/>
      <c r="AN481" s="295"/>
      <c r="AO481" s="292"/>
      <c r="AP481" s="295"/>
      <c r="AQ481" s="292"/>
      <c r="AR481" s="295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5"/>
      <c r="BF481" s="295"/>
      <c r="BG481" s="295"/>
      <c r="BH481" s="295"/>
      <c r="BI481" s="295"/>
      <c r="BJ481" s="295"/>
      <c r="BK481" s="295"/>
      <c r="BL481" s="295"/>
      <c r="BM481" s="295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5"/>
      <c r="CC481" s="295"/>
      <c r="CD481" s="295"/>
      <c r="CE481" s="295"/>
      <c r="CF481" s="295"/>
      <c r="CG481" s="295"/>
      <c r="CH481" s="295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5"/>
      <c r="CX481" s="295"/>
      <c r="CY481" s="295"/>
      <c r="CZ481" s="295"/>
      <c r="DA481" s="295"/>
      <c r="DB481" s="295"/>
      <c r="DC481" s="295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5"/>
      <c r="DS481" s="295"/>
      <c r="DT481" s="292"/>
      <c r="DU481" s="295"/>
      <c r="DV481" s="295"/>
      <c r="DW481" s="295"/>
      <c r="DX481" s="295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5"/>
      <c r="EL481" s="295"/>
      <c r="EM481" s="295"/>
      <c r="EN481" s="292"/>
      <c r="EO481" s="292"/>
      <c r="EP481" s="295"/>
      <c r="EQ481" s="295"/>
      <c r="ER481" s="295"/>
      <c r="ES481" s="292"/>
      <c r="ET481" s="292"/>
      <c r="EU481" s="292"/>
      <c r="EV481" s="292"/>
      <c r="EW481" s="292"/>
      <c r="EX481" s="292"/>
      <c r="EY481" s="292"/>
      <c r="EZ481" s="292"/>
      <c r="FA481" s="292"/>
      <c r="FB481" s="292"/>
      <c r="FC481" s="292"/>
      <c r="FD481" s="292"/>
      <c r="FE481" s="292"/>
      <c r="FF481" s="292"/>
      <c r="FG481" s="292"/>
      <c r="FH481" s="295"/>
      <c r="FI481" s="295"/>
      <c r="FJ481" s="295"/>
      <c r="FK481" s="292"/>
      <c r="FL481" s="292"/>
      <c r="FM481" s="292"/>
      <c r="FN481" s="292"/>
      <c r="FO481" s="292"/>
    </row>
    <row r="482" spans="1:171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5"/>
      <c r="AK482" s="295"/>
      <c r="AL482" s="292"/>
      <c r="AM482" s="295"/>
      <c r="AN482" s="295"/>
      <c r="AO482" s="292"/>
      <c r="AP482" s="295"/>
      <c r="AQ482" s="292"/>
      <c r="AR482" s="295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5"/>
      <c r="BF482" s="295"/>
      <c r="BG482" s="295"/>
      <c r="BH482" s="295"/>
      <c r="BI482" s="295"/>
      <c r="BJ482" s="295"/>
      <c r="BK482" s="295"/>
      <c r="BL482" s="295"/>
      <c r="BM482" s="295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5"/>
      <c r="CC482" s="295"/>
      <c r="CD482" s="295"/>
      <c r="CE482" s="295"/>
      <c r="CF482" s="295"/>
      <c r="CG482" s="295"/>
      <c r="CH482" s="295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5"/>
      <c r="CX482" s="295"/>
      <c r="CY482" s="295"/>
      <c r="CZ482" s="295"/>
      <c r="DA482" s="295"/>
      <c r="DB482" s="295"/>
      <c r="DC482" s="295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5"/>
      <c r="DS482" s="295"/>
      <c r="DT482" s="292"/>
      <c r="DU482" s="295"/>
      <c r="DV482" s="295"/>
      <c r="DW482" s="295"/>
      <c r="DX482" s="295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5"/>
      <c r="EL482" s="295"/>
      <c r="EM482" s="295"/>
      <c r="EN482" s="292"/>
      <c r="EO482" s="292"/>
      <c r="EP482" s="295"/>
      <c r="EQ482" s="295"/>
      <c r="ER482" s="295"/>
      <c r="ES482" s="292"/>
      <c r="ET482" s="292"/>
      <c r="EU482" s="292"/>
      <c r="EV482" s="292"/>
      <c r="EW482" s="292"/>
      <c r="EX482" s="292"/>
      <c r="EY482" s="292"/>
      <c r="EZ482" s="292"/>
      <c r="FA482" s="292"/>
      <c r="FB482" s="292"/>
      <c r="FC482" s="292"/>
      <c r="FD482" s="292"/>
      <c r="FE482" s="292"/>
      <c r="FF482" s="292"/>
      <c r="FG482" s="292"/>
      <c r="FH482" s="295"/>
      <c r="FI482" s="295"/>
      <c r="FJ482" s="295"/>
      <c r="FK482" s="292"/>
      <c r="FL482" s="292"/>
      <c r="FM482" s="292"/>
      <c r="FN482" s="292"/>
      <c r="FO482" s="292"/>
    </row>
    <row r="483" spans="1:171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5"/>
      <c r="AK483" s="295"/>
      <c r="AL483" s="292"/>
      <c r="AM483" s="295"/>
      <c r="AN483" s="295"/>
      <c r="AO483" s="292"/>
      <c r="AP483" s="295"/>
      <c r="AQ483" s="292"/>
      <c r="AR483" s="295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5"/>
      <c r="BF483" s="295"/>
      <c r="BG483" s="295"/>
      <c r="BH483" s="295"/>
      <c r="BI483" s="295"/>
      <c r="BJ483" s="295"/>
      <c r="BK483" s="295"/>
      <c r="BL483" s="295"/>
      <c r="BM483" s="295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5"/>
      <c r="CC483" s="295"/>
      <c r="CD483" s="295"/>
      <c r="CE483" s="295"/>
      <c r="CF483" s="295"/>
      <c r="CG483" s="295"/>
      <c r="CH483" s="295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5"/>
      <c r="CX483" s="295"/>
      <c r="CY483" s="295"/>
      <c r="CZ483" s="295"/>
      <c r="DA483" s="295"/>
      <c r="DB483" s="295"/>
      <c r="DC483" s="295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5"/>
      <c r="DS483" s="295"/>
      <c r="DT483" s="292"/>
      <c r="DU483" s="295"/>
      <c r="DV483" s="295"/>
      <c r="DW483" s="295"/>
      <c r="DX483" s="295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5"/>
      <c r="EL483" s="295"/>
      <c r="EM483" s="295"/>
      <c r="EN483" s="292"/>
      <c r="EO483" s="292"/>
      <c r="EP483" s="295"/>
      <c r="EQ483" s="295"/>
      <c r="ER483" s="295"/>
      <c r="ES483" s="292"/>
      <c r="ET483" s="292"/>
      <c r="EU483" s="292"/>
      <c r="EV483" s="292"/>
      <c r="EW483" s="292"/>
      <c r="EX483" s="292"/>
      <c r="EY483" s="292"/>
      <c r="EZ483" s="292"/>
      <c r="FA483" s="292"/>
      <c r="FB483" s="292"/>
      <c r="FC483" s="292"/>
      <c r="FD483" s="292"/>
      <c r="FE483" s="292"/>
      <c r="FF483" s="292"/>
      <c r="FG483" s="292"/>
      <c r="FH483" s="295"/>
      <c r="FI483" s="295"/>
      <c r="FJ483" s="295"/>
      <c r="FK483" s="292"/>
      <c r="FL483" s="292"/>
      <c r="FM483" s="292"/>
      <c r="FN483" s="292"/>
      <c r="FO483" s="292"/>
    </row>
    <row r="484" spans="1:171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5"/>
      <c r="AK484" s="295"/>
      <c r="AL484" s="292"/>
      <c r="AM484" s="295"/>
      <c r="AN484" s="295"/>
      <c r="AO484" s="292"/>
      <c r="AP484" s="295"/>
      <c r="AQ484" s="292"/>
      <c r="AR484" s="295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5"/>
      <c r="BF484" s="295"/>
      <c r="BG484" s="295"/>
      <c r="BH484" s="295"/>
      <c r="BI484" s="295"/>
      <c r="BJ484" s="295"/>
      <c r="BK484" s="295"/>
      <c r="BL484" s="295"/>
      <c r="BM484" s="295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5"/>
      <c r="CC484" s="295"/>
      <c r="CD484" s="295"/>
      <c r="CE484" s="295"/>
      <c r="CF484" s="295"/>
      <c r="CG484" s="295"/>
      <c r="CH484" s="295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5"/>
      <c r="CX484" s="295"/>
      <c r="CY484" s="295"/>
      <c r="CZ484" s="295"/>
      <c r="DA484" s="295"/>
      <c r="DB484" s="295"/>
      <c r="DC484" s="295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5"/>
      <c r="DS484" s="295"/>
      <c r="DT484" s="292"/>
      <c r="DU484" s="295"/>
      <c r="DV484" s="295"/>
      <c r="DW484" s="295"/>
      <c r="DX484" s="295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5"/>
      <c r="EL484" s="295"/>
      <c r="EM484" s="295"/>
      <c r="EN484" s="292"/>
      <c r="EO484" s="292"/>
      <c r="EP484" s="295"/>
      <c r="EQ484" s="295"/>
      <c r="ER484" s="295"/>
      <c r="ES484" s="292"/>
      <c r="ET484" s="292"/>
      <c r="EU484" s="292"/>
      <c r="EV484" s="292"/>
      <c r="EW484" s="292"/>
      <c r="EX484" s="292"/>
      <c r="EY484" s="292"/>
      <c r="EZ484" s="292"/>
      <c r="FA484" s="292"/>
      <c r="FB484" s="292"/>
      <c r="FC484" s="292"/>
      <c r="FD484" s="292"/>
      <c r="FE484" s="292"/>
      <c r="FF484" s="292"/>
      <c r="FG484" s="292"/>
      <c r="FH484" s="295"/>
      <c r="FI484" s="295"/>
      <c r="FJ484" s="295"/>
      <c r="FK484" s="292"/>
      <c r="FL484" s="292"/>
      <c r="FM484" s="292"/>
      <c r="FN484" s="292"/>
      <c r="FO484" s="292"/>
    </row>
    <row r="485" spans="1:171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5"/>
      <c r="AK485" s="295"/>
      <c r="AL485" s="292"/>
      <c r="AM485" s="295"/>
      <c r="AN485" s="295"/>
      <c r="AO485" s="292"/>
      <c r="AP485" s="295"/>
      <c r="AQ485" s="292"/>
      <c r="AR485" s="295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5"/>
      <c r="BF485" s="295"/>
      <c r="BG485" s="295"/>
      <c r="BH485" s="295"/>
      <c r="BI485" s="295"/>
      <c r="BJ485" s="295"/>
      <c r="BK485" s="295"/>
      <c r="BL485" s="295"/>
      <c r="BM485" s="295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5"/>
      <c r="CC485" s="295"/>
      <c r="CD485" s="295"/>
      <c r="CE485" s="295"/>
      <c r="CF485" s="295"/>
      <c r="CG485" s="295"/>
      <c r="CH485" s="295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5"/>
      <c r="CX485" s="295"/>
      <c r="CY485" s="295"/>
      <c r="CZ485" s="295"/>
      <c r="DA485" s="295"/>
      <c r="DB485" s="295"/>
      <c r="DC485" s="295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5"/>
      <c r="DS485" s="295"/>
      <c r="DT485" s="292"/>
      <c r="DU485" s="295"/>
      <c r="DV485" s="295"/>
      <c r="DW485" s="295"/>
      <c r="DX485" s="295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5"/>
      <c r="EL485" s="295"/>
      <c r="EM485" s="295"/>
      <c r="EN485" s="292"/>
      <c r="EO485" s="292"/>
      <c r="EP485" s="295"/>
      <c r="EQ485" s="295"/>
      <c r="ER485" s="295"/>
      <c r="ES485" s="292"/>
      <c r="ET485" s="292"/>
      <c r="EU485" s="292"/>
      <c r="EV485" s="292"/>
      <c r="EW485" s="292"/>
      <c r="EX485" s="292"/>
      <c r="EY485" s="292"/>
      <c r="EZ485" s="292"/>
      <c r="FA485" s="292"/>
      <c r="FB485" s="292"/>
      <c r="FC485" s="292"/>
      <c r="FD485" s="292"/>
      <c r="FE485" s="292"/>
      <c r="FF485" s="292"/>
      <c r="FG485" s="292"/>
      <c r="FH485" s="295"/>
      <c r="FI485" s="295"/>
      <c r="FJ485" s="295"/>
      <c r="FK485" s="292"/>
      <c r="FL485" s="292"/>
      <c r="FM485" s="292"/>
      <c r="FN485" s="292"/>
      <c r="FO485" s="292"/>
    </row>
    <row r="486" spans="1:171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5"/>
      <c r="AK486" s="295"/>
      <c r="AL486" s="292"/>
      <c r="AM486" s="295"/>
      <c r="AN486" s="295"/>
      <c r="AO486" s="292"/>
      <c r="AP486" s="295"/>
      <c r="AQ486" s="292"/>
      <c r="AR486" s="295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5"/>
      <c r="BF486" s="295"/>
      <c r="BG486" s="295"/>
      <c r="BH486" s="295"/>
      <c r="BI486" s="295"/>
      <c r="BJ486" s="295"/>
      <c r="BK486" s="295"/>
      <c r="BL486" s="295"/>
      <c r="BM486" s="295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5"/>
      <c r="CC486" s="295"/>
      <c r="CD486" s="295"/>
      <c r="CE486" s="295"/>
      <c r="CF486" s="295"/>
      <c r="CG486" s="295"/>
      <c r="CH486" s="295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5"/>
      <c r="CX486" s="295"/>
      <c r="CY486" s="295"/>
      <c r="CZ486" s="295"/>
      <c r="DA486" s="295"/>
      <c r="DB486" s="295"/>
      <c r="DC486" s="295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5"/>
      <c r="DS486" s="295"/>
      <c r="DT486" s="292"/>
      <c r="DU486" s="295"/>
      <c r="DV486" s="295"/>
      <c r="DW486" s="295"/>
      <c r="DX486" s="295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5"/>
      <c r="EL486" s="295"/>
      <c r="EM486" s="295"/>
      <c r="EN486" s="292"/>
      <c r="EO486" s="292"/>
      <c r="EP486" s="295"/>
      <c r="EQ486" s="295"/>
      <c r="ER486" s="295"/>
      <c r="ES486" s="292"/>
      <c r="ET486" s="292"/>
      <c r="EU486" s="292"/>
      <c r="EV486" s="292"/>
      <c r="EW486" s="292"/>
      <c r="EX486" s="292"/>
      <c r="EY486" s="292"/>
      <c r="EZ486" s="292"/>
      <c r="FA486" s="292"/>
      <c r="FB486" s="292"/>
      <c r="FC486" s="292"/>
      <c r="FD486" s="292"/>
      <c r="FE486" s="292"/>
      <c r="FF486" s="292"/>
      <c r="FG486" s="292"/>
      <c r="FH486" s="295"/>
      <c r="FI486" s="295"/>
      <c r="FJ486" s="295"/>
      <c r="FK486" s="292"/>
      <c r="FL486" s="292"/>
      <c r="FM486" s="292"/>
      <c r="FN486" s="292"/>
      <c r="FO486" s="292"/>
    </row>
    <row r="487" spans="1:171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5"/>
      <c r="AK487" s="295"/>
      <c r="AL487" s="292"/>
      <c r="AM487" s="295"/>
      <c r="AN487" s="295"/>
      <c r="AO487" s="292"/>
      <c r="AP487" s="295"/>
      <c r="AQ487" s="292"/>
      <c r="AR487" s="295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5"/>
      <c r="BF487" s="295"/>
      <c r="BG487" s="295"/>
      <c r="BH487" s="295"/>
      <c r="BI487" s="295"/>
      <c r="BJ487" s="295"/>
      <c r="BK487" s="295"/>
      <c r="BL487" s="295"/>
      <c r="BM487" s="295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5"/>
      <c r="CC487" s="295"/>
      <c r="CD487" s="295"/>
      <c r="CE487" s="295"/>
      <c r="CF487" s="295"/>
      <c r="CG487" s="295"/>
      <c r="CH487" s="295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5"/>
      <c r="CX487" s="295"/>
      <c r="CY487" s="295"/>
      <c r="CZ487" s="295"/>
      <c r="DA487" s="295"/>
      <c r="DB487" s="295"/>
      <c r="DC487" s="295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5"/>
      <c r="DS487" s="295"/>
      <c r="DT487" s="292"/>
      <c r="DU487" s="295"/>
      <c r="DV487" s="295"/>
      <c r="DW487" s="295"/>
      <c r="DX487" s="295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5"/>
      <c r="EL487" s="295"/>
      <c r="EM487" s="295"/>
      <c r="EN487" s="292"/>
      <c r="EO487" s="292"/>
      <c r="EP487" s="295"/>
      <c r="EQ487" s="295"/>
      <c r="ER487" s="295"/>
      <c r="ES487" s="292"/>
      <c r="ET487" s="292"/>
      <c r="EU487" s="292"/>
      <c r="EV487" s="292"/>
      <c r="EW487" s="292"/>
      <c r="EX487" s="292"/>
      <c r="EY487" s="292"/>
      <c r="EZ487" s="292"/>
      <c r="FA487" s="292"/>
      <c r="FB487" s="292"/>
      <c r="FC487" s="292"/>
      <c r="FD487" s="292"/>
      <c r="FE487" s="292"/>
      <c r="FF487" s="292"/>
      <c r="FG487" s="292"/>
      <c r="FH487" s="295"/>
      <c r="FI487" s="295"/>
      <c r="FJ487" s="295"/>
      <c r="FK487" s="292"/>
      <c r="FL487" s="292"/>
      <c r="FM487" s="292"/>
      <c r="FN487" s="292"/>
      <c r="FO487" s="292"/>
    </row>
    <row r="488" spans="1:171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5"/>
      <c r="AK488" s="295"/>
      <c r="AL488" s="292"/>
      <c r="AM488" s="295"/>
      <c r="AN488" s="295"/>
      <c r="AO488" s="292"/>
      <c r="AP488" s="295"/>
      <c r="AQ488" s="292"/>
      <c r="AR488" s="295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5"/>
      <c r="BF488" s="295"/>
      <c r="BG488" s="295"/>
      <c r="BH488" s="295"/>
      <c r="BI488" s="295"/>
      <c r="BJ488" s="295"/>
      <c r="BK488" s="295"/>
      <c r="BL488" s="295"/>
      <c r="BM488" s="295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5"/>
      <c r="CC488" s="295"/>
      <c r="CD488" s="295"/>
      <c r="CE488" s="295"/>
      <c r="CF488" s="295"/>
      <c r="CG488" s="295"/>
      <c r="CH488" s="295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5"/>
      <c r="CX488" s="295"/>
      <c r="CY488" s="295"/>
      <c r="CZ488" s="295"/>
      <c r="DA488" s="295"/>
      <c r="DB488" s="295"/>
      <c r="DC488" s="295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5"/>
      <c r="DS488" s="295"/>
      <c r="DT488" s="292"/>
      <c r="DU488" s="295"/>
      <c r="DV488" s="295"/>
      <c r="DW488" s="295"/>
      <c r="DX488" s="295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5"/>
      <c r="EL488" s="295"/>
      <c r="EM488" s="295"/>
      <c r="EN488" s="292"/>
      <c r="EO488" s="292"/>
      <c r="EP488" s="295"/>
      <c r="EQ488" s="295"/>
      <c r="ER488" s="295"/>
      <c r="ES488" s="292"/>
      <c r="ET488" s="292"/>
      <c r="EU488" s="292"/>
      <c r="EV488" s="292"/>
      <c r="EW488" s="292"/>
      <c r="EX488" s="292"/>
      <c r="EY488" s="292"/>
      <c r="EZ488" s="292"/>
      <c r="FA488" s="292"/>
      <c r="FB488" s="292"/>
      <c r="FC488" s="292"/>
      <c r="FD488" s="292"/>
      <c r="FE488" s="292"/>
      <c r="FF488" s="292"/>
      <c r="FG488" s="292"/>
      <c r="FH488" s="295"/>
      <c r="FI488" s="295"/>
      <c r="FJ488" s="295"/>
      <c r="FK488" s="292"/>
      <c r="FL488" s="292"/>
      <c r="FM488" s="292"/>
      <c r="FN488" s="292"/>
      <c r="FO488" s="292"/>
    </row>
    <row r="489" spans="1:171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5"/>
      <c r="AK489" s="295"/>
      <c r="AL489" s="292"/>
      <c r="AM489" s="295"/>
      <c r="AN489" s="295"/>
      <c r="AO489" s="292"/>
      <c r="AP489" s="295"/>
      <c r="AQ489" s="292"/>
      <c r="AR489" s="295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5"/>
      <c r="BF489" s="295"/>
      <c r="BG489" s="295"/>
      <c r="BH489" s="295"/>
      <c r="BI489" s="295"/>
      <c r="BJ489" s="295"/>
      <c r="BK489" s="295"/>
      <c r="BL489" s="295"/>
      <c r="BM489" s="295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5"/>
      <c r="CC489" s="295"/>
      <c r="CD489" s="295"/>
      <c r="CE489" s="295"/>
      <c r="CF489" s="295"/>
      <c r="CG489" s="295"/>
      <c r="CH489" s="295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5"/>
      <c r="CX489" s="295"/>
      <c r="CY489" s="295"/>
      <c r="CZ489" s="295"/>
      <c r="DA489" s="295"/>
      <c r="DB489" s="295"/>
      <c r="DC489" s="295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5"/>
      <c r="DS489" s="295"/>
      <c r="DT489" s="292"/>
      <c r="DU489" s="295"/>
      <c r="DV489" s="295"/>
      <c r="DW489" s="295"/>
      <c r="DX489" s="295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5"/>
      <c r="EL489" s="295"/>
      <c r="EM489" s="295"/>
      <c r="EN489" s="292"/>
      <c r="EO489" s="292"/>
      <c r="EP489" s="295"/>
      <c r="EQ489" s="295"/>
      <c r="ER489" s="295"/>
      <c r="ES489" s="292"/>
      <c r="ET489" s="292"/>
      <c r="EU489" s="292"/>
      <c r="EV489" s="292"/>
      <c r="EW489" s="292"/>
      <c r="EX489" s="292"/>
      <c r="EY489" s="292"/>
      <c r="EZ489" s="292"/>
      <c r="FA489" s="292"/>
      <c r="FB489" s="292"/>
      <c r="FC489" s="292"/>
      <c r="FD489" s="292"/>
      <c r="FE489" s="292"/>
      <c r="FF489" s="292"/>
      <c r="FG489" s="292"/>
      <c r="FH489" s="295"/>
      <c r="FI489" s="295"/>
      <c r="FJ489" s="295"/>
      <c r="FK489" s="292"/>
      <c r="FL489" s="292"/>
      <c r="FM489" s="292"/>
      <c r="FN489" s="292"/>
      <c r="FO489" s="292"/>
    </row>
    <row r="490" spans="1:171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5"/>
      <c r="AK490" s="295"/>
      <c r="AL490" s="292"/>
      <c r="AM490" s="295"/>
      <c r="AN490" s="295"/>
      <c r="AO490" s="292"/>
      <c r="AP490" s="295"/>
      <c r="AQ490" s="292"/>
      <c r="AR490" s="295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5"/>
      <c r="BF490" s="295"/>
      <c r="BG490" s="295"/>
      <c r="BH490" s="295"/>
      <c r="BI490" s="295"/>
      <c r="BJ490" s="295"/>
      <c r="BK490" s="295"/>
      <c r="BL490" s="295"/>
      <c r="BM490" s="295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5"/>
      <c r="CC490" s="295"/>
      <c r="CD490" s="295"/>
      <c r="CE490" s="295"/>
      <c r="CF490" s="295"/>
      <c r="CG490" s="295"/>
      <c r="CH490" s="295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5"/>
      <c r="CX490" s="295"/>
      <c r="CY490" s="295"/>
      <c r="CZ490" s="295"/>
      <c r="DA490" s="295"/>
      <c r="DB490" s="295"/>
      <c r="DC490" s="295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5"/>
      <c r="DS490" s="295"/>
      <c r="DT490" s="292"/>
      <c r="DU490" s="295"/>
      <c r="DV490" s="295"/>
      <c r="DW490" s="295"/>
      <c r="DX490" s="295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5"/>
      <c r="EL490" s="295"/>
      <c r="EM490" s="295"/>
      <c r="EN490" s="292"/>
      <c r="EO490" s="292"/>
      <c r="EP490" s="295"/>
      <c r="EQ490" s="295"/>
      <c r="ER490" s="295"/>
      <c r="ES490" s="292"/>
      <c r="ET490" s="292"/>
      <c r="EU490" s="292"/>
      <c r="EV490" s="292"/>
      <c r="EW490" s="292"/>
      <c r="EX490" s="292"/>
      <c r="EY490" s="292"/>
      <c r="EZ490" s="292"/>
      <c r="FA490" s="292"/>
      <c r="FB490" s="292"/>
      <c r="FC490" s="292"/>
      <c r="FD490" s="292"/>
      <c r="FE490" s="292"/>
      <c r="FF490" s="292"/>
      <c r="FG490" s="292"/>
      <c r="FH490" s="295"/>
      <c r="FI490" s="295"/>
      <c r="FJ490" s="295"/>
      <c r="FK490" s="292"/>
      <c r="FL490" s="292"/>
      <c r="FM490" s="292"/>
      <c r="FN490" s="292"/>
      <c r="FO490" s="292"/>
    </row>
    <row r="491" spans="1:171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5"/>
      <c r="AK491" s="295"/>
      <c r="AL491" s="292"/>
      <c r="AM491" s="295"/>
      <c r="AN491" s="295"/>
      <c r="AO491" s="292"/>
      <c r="AP491" s="295"/>
      <c r="AQ491" s="292"/>
      <c r="AR491" s="295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5"/>
      <c r="BF491" s="295"/>
      <c r="BG491" s="295"/>
      <c r="BH491" s="295"/>
      <c r="BI491" s="295"/>
      <c r="BJ491" s="295"/>
      <c r="BK491" s="295"/>
      <c r="BL491" s="295"/>
      <c r="BM491" s="295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5"/>
      <c r="CC491" s="295"/>
      <c r="CD491" s="295"/>
      <c r="CE491" s="295"/>
      <c r="CF491" s="295"/>
      <c r="CG491" s="295"/>
      <c r="CH491" s="295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5"/>
      <c r="CX491" s="295"/>
      <c r="CY491" s="295"/>
      <c r="CZ491" s="295"/>
      <c r="DA491" s="295"/>
      <c r="DB491" s="295"/>
      <c r="DC491" s="295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5"/>
      <c r="DS491" s="295"/>
      <c r="DT491" s="292"/>
      <c r="DU491" s="295"/>
      <c r="DV491" s="295"/>
      <c r="DW491" s="295"/>
      <c r="DX491" s="295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5"/>
      <c r="EL491" s="295"/>
      <c r="EM491" s="295"/>
      <c r="EN491" s="292"/>
      <c r="EO491" s="292"/>
      <c r="EP491" s="295"/>
      <c r="EQ491" s="295"/>
      <c r="ER491" s="295"/>
      <c r="ES491" s="292"/>
      <c r="ET491" s="292"/>
      <c r="EU491" s="292"/>
      <c r="EV491" s="292"/>
      <c r="EW491" s="292"/>
      <c r="EX491" s="292"/>
      <c r="EY491" s="292"/>
      <c r="EZ491" s="292"/>
      <c r="FA491" s="292"/>
      <c r="FB491" s="292"/>
      <c r="FC491" s="292"/>
      <c r="FD491" s="292"/>
      <c r="FE491" s="292"/>
      <c r="FF491" s="292"/>
      <c r="FG491" s="292"/>
      <c r="FH491" s="295"/>
      <c r="FI491" s="295"/>
      <c r="FJ491" s="295"/>
      <c r="FK491" s="292"/>
      <c r="FL491" s="292"/>
      <c r="FM491" s="292"/>
      <c r="FN491" s="292"/>
      <c r="FO491" s="292"/>
    </row>
    <row r="492" spans="1:171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5"/>
      <c r="AK492" s="295"/>
      <c r="AL492" s="292"/>
      <c r="AM492" s="295"/>
      <c r="AN492" s="295"/>
      <c r="AO492" s="292"/>
      <c r="AP492" s="295"/>
      <c r="AQ492" s="292"/>
      <c r="AR492" s="295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5"/>
      <c r="BF492" s="295"/>
      <c r="BG492" s="295"/>
      <c r="BH492" s="295"/>
      <c r="BI492" s="295"/>
      <c r="BJ492" s="295"/>
      <c r="BK492" s="295"/>
      <c r="BL492" s="295"/>
      <c r="BM492" s="295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5"/>
      <c r="CC492" s="295"/>
      <c r="CD492" s="295"/>
      <c r="CE492" s="295"/>
      <c r="CF492" s="295"/>
      <c r="CG492" s="295"/>
      <c r="CH492" s="295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5"/>
      <c r="CX492" s="295"/>
      <c r="CY492" s="295"/>
      <c r="CZ492" s="295"/>
      <c r="DA492" s="295"/>
      <c r="DB492" s="295"/>
      <c r="DC492" s="295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5"/>
      <c r="DS492" s="295"/>
      <c r="DT492" s="292"/>
      <c r="DU492" s="295"/>
      <c r="DV492" s="295"/>
      <c r="DW492" s="295"/>
      <c r="DX492" s="295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5"/>
      <c r="EL492" s="295"/>
      <c r="EM492" s="295"/>
      <c r="EN492" s="292"/>
      <c r="EO492" s="292"/>
      <c r="EP492" s="295"/>
      <c r="EQ492" s="295"/>
      <c r="ER492" s="295"/>
      <c r="ES492" s="292"/>
      <c r="ET492" s="292"/>
      <c r="EU492" s="292"/>
      <c r="EV492" s="292"/>
      <c r="EW492" s="292"/>
      <c r="EX492" s="292"/>
      <c r="EY492" s="292"/>
      <c r="EZ492" s="292"/>
      <c r="FA492" s="292"/>
      <c r="FB492" s="292"/>
      <c r="FC492" s="292"/>
      <c r="FD492" s="292"/>
      <c r="FE492" s="292"/>
      <c r="FF492" s="292"/>
      <c r="FG492" s="292"/>
      <c r="FH492" s="295"/>
      <c r="FI492" s="295"/>
      <c r="FJ492" s="295"/>
      <c r="FK492" s="292"/>
      <c r="FL492" s="292"/>
      <c r="FM492" s="292"/>
      <c r="FN492" s="292"/>
      <c r="FO492" s="292"/>
    </row>
    <row r="493" spans="1:171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5"/>
      <c r="AK493" s="295"/>
      <c r="AL493" s="292"/>
      <c r="AM493" s="295"/>
      <c r="AN493" s="295"/>
      <c r="AO493" s="292"/>
      <c r="AP493" s="295"/>
      <c r="AQ493" s="292"/>
      <c r="AR493" s="295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5"/>
      <c r="BF493" s="295"/>
      <c r="BG493" s="295"/>
      <c r="BH493" s="295"/>
      <c r="BI493" s="295"/>
      <c r="BJ493" s="295"/>
      <c r="BK493" s="295"/>
      <c r="BL493" s="295"/>
      <c r="BM493" s="295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5"/>
      <c r="CC493" s="295"/>
      <c r="CD493" s="295"/>
      <c r="CE493" s="295"/>
      <c r="CF493" s="295"/>
      <c r="CG493" s="295"/>
      <c r="CH493" s="295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5"/>
      <c r="CX493" s="295"/>
      <c r="CY493" s="295"/>
      <c r="CZ493" s="295"/>
      <c r="DA493" s="295"/>
      <c r="DB493" s="295"/>
      <c r="DC493" s="295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5"/>
      <c r="DS493" s="295"/>
      <c r="DT493" s="292"/>
      <c r="DU493" s="295"/>
      <c r="DV493" s="295"/>
      <c r="DW493" s="295"/>
      <c r="DX493" s="295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5"/>
      <c r="EL493" s="295"/>
      <c r="EM493" s="295"/>
      <c r="EN493" s="292"/>
      <c r="EO493" s="292"/>
      <c r="EP493" s="295"/>
      <c r="EQ493" s="295"/>
      <c r="ER493" s="295"/>
      <c r="ES493" s="292"/>
      <c r="ET493" s="292"/>
      <c r="EU493" s="292"/>
      <c r="EV493" s="292"/>
      <c r="EW493" s="292"/>
      <c r="EX493" s="292"/>
      <c r="EY493" s="292"/>
      <c r="EZ493" s="292"/>
      <c r="FA493" s="292"/>
      <c r="FB493" s="292"/>
      <c r="FC493" s="292"/>
      <c r="FD493" s="292"/>
      <c r="FE493" s="292"/>
      <c r="FF493" s="292"/>
      <c r="FG493" s="292"/>
      <c r="FH493" s="295"/>
      <c r="FI493" s="295"/>
      <c r="FJ493" s="295"/>
      <c r="FK493" s="292"/>
      <c r="FL493" s="292"/>
      <c r="FM493" s="292"/>
      <c r="FN493" s="292"/>
      <c r="FO493" s="292"/>
    </row>
    <row r="494" spans="1:171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5"/>
      <c r="AK494" s="295"/>
      <c r="AL494" s="292"/>
      <c r="AM494" s="295"/>
      <c r="AN494" s="295"/>
      <c r="AO494" s="292"/>
      <c r="AP494" s="295"/>
      <c r="AQ494" s="292"/>
      <c r="AR494" s="295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5"/>
      <c r="BF494" s="295"/>
      <c r="BG494" s="295"/>
      <c r="BH494" s="295"/>
      <c r="BI494" s="295"/>
      <c r="BJ494" s="295"/>
      <c r="BK494" s="295"/>
      <c r="BL494" s="295"/>
      <c r="BM494" s="295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5"/>
      <c r="CC494" s="295"/>
      <c r="CD494" s="295"/>
      <c r="CE494" s="295"/>
      <c r="CF494" s="295"/>
      <c r="CG494" s="295"/>
      <c r="CH494" s="295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5"/>
      <c r="CX494" s="295"/>
      <c r="CY494" s="295"/>
      <c r="CZ494" s="295"/>
      <c r="DA494" s="295"/>
      <c r="DB494" s="295"/>
      <c r="DC494" s="295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5"/>
      <c r="DS494" s="295"/>
      <c r="DT494" s="292"/>
      <c r="DU494" s="295"/>
      <c r="DV494" s="295"/>
      <c r="DW494" s="295"/>
      <c r="DX494" s="295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5"/>
      <c r="EL494" s="295"/>
      <c r="EM494" s="295"/>
      <c r="EN494" s="292"/>
      <c r="EO494" s="292"/>
      <c r="EP494" s="295"/>
      <c r="EQ494" s="295"/>
      <c r="ER494" s="295"/>
      <c r="ES494" s="292"/>
      <c r="ET494" s="292"/>
      <c r="EU494" s="292"/>
      <c r="EV494" s="292"/>
      <c r="EW494" s="292"/>
      <c r="EX494" s="292"/>
      <c r="EY494" s="292"/>
      <c r="EZ494" s="292"/>
      <c r="FA494" s="292"/>
      <c r="FB494" s="292"/>
      <c r="FC494" s="292"/>
      <c r="FD494" s="292"/>
      <c r="FE494" s="292"/>
      <c r="FF494" s="292"/>
      <c r="FG494" s="292"/>
      <c r="FH494" s="295"/>
      <c r="FI494" s="295"/>
      <c r="FJ494" s="295"/>
      <c r="FK494" s="292"/>
      <c r="FL494" s="292"/>
      <c r="FM494" s="292"/>
      <c r="FN494" s="292"/>
      <c r="FO494" s="292"/>
    </row>
    <row r="495" spans="1:171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5"/>
      <c r="AK495" s="295"/>
      <c r="AL495" s="292"/>
      <c r="AM495" s="295"/>
      <c r="AN495" s="295"/>
      <c r="AO495" s="292"/>
      <c r="AP495" s="295"/>
      <c r="AQ495" s="292"/>
      <c r="AR495" s="295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5"/>
      <c r="BF495" s="295"/>
      <c r="BG495" s="295"/>
      <c r="BH495" s="295"/>
      <c r="BI495" s="295"/>
      <c r="BJ495" s="295"/>
      <c r="BK495" s="295"/>
      <c r="BL495" s="295"/>
      <c r="BM495" s="295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5"/>
      <c r="CC495" s="295"/>
      <c r="CD495" s="295"/>
      <c r="CE495" s="295"/>
      <c r="CF495" s="295"/>
      <c r="CG495" s="295"/>
      <c r="CH495" s="295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5"/>
      <c r="CX495" s="295"/>
      <c r="CY495" s="295"/>
      <c r="CZ495" s="295"/>
      <c r="DA495" s="295"/>
      <c r="DB495" s="295"/>
      <c r="DC495" s="295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5"/>
      <c r="DS495" s="295"/>
      <c r="DT495" s="292"/>
      <c r="DU495" s="295"/>
      <c r="DV495" s="295"/>
      <c r="DW495" s="295"/>
      <c r="DX495" s="295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5"/>
      <c r="EL495" s="295"/>
      <c r="EM495" s="295"/>
      <c r="EN495" s="292"/>
      <c r="EO495" s="292"/>
      <c r="EP495" s="295"/>
      <c r="EQ495" s="295"/>
      <c r="ER495" s="295"/>
      <c r="ES495" s="292"/>
      <c r="ET495" s="292"/>
      <c r="EU495" s="292"/>
      <c r="EV495" s="292"/>
      <c r="EW495" s="292"/>
      <c r="EX495" s="292"/>
      <c r="EY495" s="292"/>
      <c r="EZ495" s="292"/>
      <c r="FA495" s="292"/>
      <c r="FB495" s="292"/>
      <c r="FC495" s="292"/>
      <c r="FD495" s="292"/>
      <c r="FE495" s="292"/>
      <c r="FF495" s="292"/>
      <c r="FG495" s="292"/>
      <c r="FH495" s="295"/>
      <c r="FI495" s="295"/>
      <c r="FJ495" s="295"/>
      <c r="FK495" s="292"/>
      <c r="FL495" s="292"/>
      <c r="FM495" s="292"/>
      <c r="FN495" s="292"/>
      <c r="FO495" s="292"/>
    </row>
    <row r="496" spans="1:171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5"/>
      <c r="AK496" s="295"/>
      <c r="AL496" s="292"/>
      <c r="AM496" s="295"/>
      <c r="AN496" s="295"/>
      <c r="AO496" s="292"/>
      <c r="AP496" s="295"/>
      <c r="AQ496" s="292"/>
      <c r="AR496" s="295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5"/>
      <c r="BF496" s="295"/>
      <c r="BG496" s="295"/>
      <c r="BH496" s="295"/>
      <c r="BI496" s="295"/>
      <c r="BJ496" s="295"/>
      <c r="BK496" s="295"/>
      <c r="BL496" s="295"/>
      <c r="BM496" s="295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5"/>
      <c r="CC496" s="295"/>
      <c r="CD496" s="295"/>
      <c r="CE496" s="295"/>
      <c r="CF496" s="295"/>
      <c r="CG496" s="295"/>
      <c r="CH496" s="295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5"/>
      <c r="CX496" s="295"/>
      <c r="CY496" s="295"/>
      <c r="CZ496" s="295"/>
      <c r="DA496" s="295"/>
      <c r="DB496" s="295"/>
      <c r="DC496" s="295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5"/>
      <c r="DS496" s="295"/>
      <c r="DT496" s="292"/>
      <c r="DU496" s="295"/>
      <c r="DV496" s="295"/>
      <c r="DW496" s="295"/>
      <c r="DX496" s="295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5"/>
      <c r="EL496" s="295"/>
      <c r="EM496" s="295"/>
      <c r="EN496" s="292"/>
      <c r="EO496" s="292"/>
      <c r="EP496" s="295"/>
      <c r="EQ496" s="295"/>
      <c r="ER496" s="295"/>
      <c r="ES496" s="292"/>
      <c r="ET496" s="292"/>
      <c r="EU496" s="292"/>
      <c r="EV496" s="292"/>
      <c r="EW496" s="292"/>
      <c r="EX496" s="292"/>
      <c r="EY496" s="292"/>
      <c r="EZ496" s="292"/>
      <c r="FA496" s="292"/>
      <c r="FB496" s="292"/>
      <c r="FC496" s="292"/>
      <c r="FD496" s="292"/>
      <c r="FE496" s="292"/>
      <c r="FF496" s="292"/>
      <c r="FG496" s="292"/>
      <c r="FH496" s="295"/>
      <c r="FI496" s="295"/>
      <c r="FJ496" s="295"/>
      <c r="FK496" s="292"/>
      <c r="FL496" s="292"/>
      <c r="FM496" s="292"/>
      <c r="FN496" s="292"/>
      <c r="FO496" s="292"/>
    </row>
    <row r="497" spans="1:171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5"/>
      <c r="AK497" s="295"/>
      <c r="AL497" s="292"/>
      <c r="AM497" s="295"/>
      <c r="AN497" s="295"/>
      <c r="AO497" s="292"/>
      <c r="AP497" s="295"/>
      <c r="AQ497" s="292"/>
      <c r="AR497" s="295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5"/>
      <c r="BF497" s="295"/>
      <c r="BG497" s="295"/>
      <c r="BH497" s="295"/>
      <c r="BI497" s="295"/>
      <c r="BJ497" s="295"/>
      <c r="BK497" s="295"/>
      <c r="BL497" s="295"/>
      <c r="BM497" s="295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5"/>
      <c r="CC497" s="295"/>
      <c r="CD497" s="295"/>
      <c r="CE497" s="295"/>
      <c r="CF497" s="295"/>
      <c r="CG497" s="295"/>
      <c r="CH497" s="295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5"/>
      <c r="CX497" s="295"/>
      <c r="CY497" s="295"/>
      <c r="CZ497" s="295"/>
      <c r="DA497" s="295"/>
      <c r="DB497" s="295"/>
      <c r="DC497" s="295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5"/>
      <c r="DS497" s="295"/>
      <c r="DT497" s="292"/>
      <c r="DU497" s="295"/>
      <c r="DV497" s="295"/>
      <c r="DW497" s="295"/>
      <c r="DX497" s="295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5"/>
      <c r="EL497" s="295"/>
      <c r="EM497" s="295"/>
      <c r="EN497" s="292"/>
      <c r="EO497" s="292"/>
      <c r="EP497" s="295"/>
      <c r="EQ497" s="295"/>
      <c r="ER497" s="295"/>
      <c r="ES497" s="292"/>
      <c r="ET497" s="292"/>
      <c r="EU497" s="292"/>
      <c r="EV497" s="292"/>
      <c r="EW497" s="292"/>
      <c r="EX497" s="292"/>
      <c r="EY497" s="292"/>
      <c r="EZ497" s="292"/>
      <c r="FA497" s="292"/>
      <c r="FB497" s="292"/>
      <c r="FC497" s="292"/>
      <c r="FD497" s="292"/>
      <c r="FE497" s="292"/>
      <c r="FF497" s="292"/>
      <c r="FG497" s="292"/>
      <c r="FH497" s="295"/>
      <c r="FI497" s="295"/>
      <c r="FJ497" s="295"/>
      <c r="FK497" s="292"/>
      <c r="FL497" s="292"/>
      <c r="FM497" s="292"/>
      <c r="FN497" s="292"/>
      <c r="FO497" s="292"/>
    </row>
    <row r="498" spans="1:171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5"/>
      <c r="AK498" s="295"/>
      <c r="AL498" s="292"/>
      <c r="AM498" s="295"/>
      <c r="AN498" s="295"/>
      <c r="AO498" s="292"/>
      <c r="AP498" s="295"/>
      <c r="AQ498" s="292"/>
      <c r="AR498" s="295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5"/>
      <c r="BF498" s="295"/>
      <c r="BG498" s="295"/>
      <c r="BH498" s="295"/>
      <c r="BI498" s="295"/>
      <c r="BJ498" s="295"/>
      <c r="BK498" s="295"/>
      <c r="BL498" s="295"/>
      <c r="BM498" s="295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5"/>
      <c r="CC498" s="295"/>
      <c r="CD498" s="295"/>
      <c r="CE498" s="295"/>
      <c r="CF498" s="295"/>
      <c r="CG498" s="295"/>
      <c r="CH498" s="295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5"/>
      <c r="CX498" s="295"/>
      <c r="CY498" s="295"/>
      <c r="CZ498" s="295"/>
      <c r="DA498" s="295"/>
      <c r="DB498" s="295"/>
      <c r="DC498" s="295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5"/>
      <c r="DS498" s="295"/>
      <c r="DT498" s="292"/>
      <c r="DU498" s="295"/>
      <c r="DV498" s="295"/>
      <c r="DW498" s="295"/>
      <c r="DX498" s="295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5"/>
      <c r="EL498" s="295"/>
      <c r="EM498" s="295"/>
      <c r="EN498" s="292"/>
      <c r="EO498" s="292"/>
      <c r="EP498" s="295"/>
      <c r="EQ498" s="295"/>
      <c r="ER498" s="295"/>
      <c r="ES498" s="292"/>
      <c r="ET498" s="292"/>
      <c r="EU498" s="292"/>
      <c r="EV498" s="292"/>
      <c r="EW498" s="292"/>
      <c r="EX498" s="292"/>
      <c r="EY498" s="292"/>
      <c r="EZ498" s="292"/>
      <c r="FA498" s="292"/>
      <c r="FB498" s="292"/>
      <c r="FC498" s="292"/>
      <c r="FD498" s="292"/>
      <c r="FE498" s="292"/>
      <c r="FF498" s="292"/>
      <c r="FG498" s="292"/>
      <c r="FH498" s="295"/>
      <c r="FI498" s="295"/>
      <c r="FJ498" s="295"/>
      <c r="FK498" s="292"/>
      <c r="FL498" s="292"/>
      <c r="FM498" s="292"/>
      <c r="FN498" s="292"/>
      <c r="FO498" s="292"/>
    </row>
    <row r="499" spans="1:171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5"/>
      <c r="AK499" s="295"/>
      <c r="AL499" s="292"/>
      <c r="AM499" s="295"/>
      <c r="AN499" s="295"/>
      <c r="AO499" s="292"/>
      <c r="AP499" s="295"/>
      <c r="AQ499" s="292"/>
      <c r="AR499" s="295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5"/>
      <c r="BF499" s="295"/>
      <c r="BG499" s="295"/>
      <c r="BH499" s="295"/>
      <c r="BI499" s="295"/>
      <c r="BJ499" s="295"/>
      <c r="BK499" s="295"/>
      <c r="BL499" s="295"/>
      <c r="BM499" s="295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5"/>
      <c r="CC499" s="295"/>
      <c r="CD499" s="295"/>
      <c r="CE499" s="295"/>
      <c r="CF499" s="295"/>
      <c r="CG499" s="295"/>
      <c r="CH499" s="295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5"/>
      <c r="CX499" s="295"/>
      <c r="CY499" s="295"/>
      <c r="CZ499" s="295"/>
      <c r="DA499" s="295"/>
      <c r="DB499" s="295"/>
      <c r="DC499" s="295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5"/>
      <c r="DS499" s="295"/>
      <c r="DT499" s="292"/>
      <c r="DU499" s="295"/>
      <c r="DV499" s="295"/>
      <c r="DW499" s="295"/>
      <c r="DX499" s="295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5"/>
      <c r="EL499" s="295"/>
      <c r="EM499" s="295"/>
      <c r="EN499" s="292"/>
      <c r="EO499" s="292"/>
      <c r="EP499" s="295"/>
      <c r="EQ499" s="295"/>
      <c r="ER499" s="295"/>
      <c r="ES499" s="292"/>
      <c r="ET499" s="292"/>
      <c r="EU499" s="292"/>
      <c r="EV499" s="292"/>
      <c r="EW499" s="292"/>
      <c r="EX499" s="292"/>
      <c r="EY499" s="292"/>
      <c r="EZ499" s="292"/>
      <c r="FA499" s="292"/>
      <c r="FB499" s="292"/>
      <c r="FC499" s="292"/>
      <c r="FD499" s="292"/>
      <c r="FE499" s="292"/>
      <c r="FF499" s="292"/>
      <c r="FG499" s="292"/>
      <c r="FH499" s="295"/>
      <c r="FI499" s="295"/>
      <c r="FJ499" s="295"/>
      <c r="FK499" s="292"/>
      <c r="FL499" s="292"/>
      <c r="FM499" s="292"/>
      <c r="FN499" s="292"/>
      <c r="FO499" s="292"/>
    </row>
    <row r="500" spans="1:171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5"/>
      <c r="AK500" s="295"/>
      <c r="AL500" s="292"/>
      <c r="AM500" s="295"/>
      <c r="AN500" s="295"/>
      <c r="AO500" s="292"/>
      <c r="AP500" s="295"/>
      <c r="AQ500" s="292"/>
      <c r="AR500" s="295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5"/>
      <c r="BF500" s="295"/>
      <c r="BG500" s="295"/>
      <c r="BH500" s="295"/>
      <c r="BI500" s="295"/>
      <c r="BJ500" s="295"/>
      <c r="BK500" s="295"/>
      <c r="BL500" s="295"/>
      <c r="BM500" s="295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5"/>
      <c r="CC500" s="295"/>
      <c r="CD500" s="295"/>
      <c r="CE500" s="295"/>
      <c r="CF500" s="295"/>
      <c r="CG500" s="295"/>
      <c r="CH500" s="295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5"/>
      <c r="CX500" s="295"/>
      <c r="CY500" s="295"/>
      <c r="CZ500" s="295"/>
      <c r="DA500" s="295"/>
      <c r="DB500" s="295"/>
      <c r="DC500" s="295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5"/>
      <c r="DS500" s="295"/>
      <c r="DT500" s="292"/>
      <c r="DU500" s="295"/>
      <c r="DV500" s="295"/>
      <c r="DW500" s="295"/>
      <c r="DX500" s="295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5"/>
      <c r="EL500" s="295"/>
      <c r="EM500" s="295"/>
      <c r="EN500" s="292"/>
      <c r="EO500" s="292"/>
      <c r="EP500" s="295"/>
      <c r="EQ500" s="295"/>
      <c r="ER500" s="295"/>
      <c r="ES500" s="292"/>
      <c r="ET500" s="292"/>
      <c r="EU500" s="292"/>
      <c r="EV500" s="292"/>
      <c r="EW500" s="292"/>
      <c r="EX500" s="292"/>
      <c r="EY500" s="292"/>
      <c r="EZ500" s="292"/>
      <c r="FA500" s="292"/>
      <c r="FB500" s="292"/>
      <c r="FC500" s="292"/>
      <c r="FD500" s="292"/>
      <c r="FE500" s="292"/>
      <c r="FF500" s="292"/>
      <c r="FG500" s="292"/>
      <c r="FH500" s="295"/>
      <c r="FI500" s="295"/>
      <c r="FJ500" s="295"/>
      <c r="FK500" s="292"/>
      <c r="FL500" s="292"/>
      <c r="FM500" s="292"/>
      <c r="FN500" s="292"/>
      <c r="FO500" s="292"/>
    </row>
    <row r="501" spans="1:171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5"/>
      <c r="AK501" s="295"/>
      <c r="AL501" s="292"/>
      <c r="AM501" s="295"/>
      <c r="AN501" s="295"/>
      <c r="AO501" s="292"/>
      <c r="AP501" s="295"/>
      <c r="AQ501" s="292"/>
      <c r="AR501" s="295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5"/>
      <c r="BF501" s="295"/>
      <c r="BG501" s="295"/>
      <c r="BH501" s="295"/>
      <c r="BI501" s="295"/>
      <c r="BJ501" s="295"/>
      <c r="BK501" s="295"/>
      <c r="BL501" s="295"/>
      <c r="BM501" s="295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5"/>
      <c r="CC501" s="295"/>
      <c r="CD501" s="295"/>
      <c r="CE501" s="295"/>
      <c r="CF501" s="295"/>
      <c r="CG501" s="295"/>
      <c r="CH501" s="295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5"/>
      <c r="CX501" s="295"/>
      <c r="CY501" s="295"/>
      <c r="CZ501" s="295"/>
      <c r="DA501" s="295"/>
      <c r="DB501" s="295"/>
      <c r="DC501" s="295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5"/>
      <c r="DS501" s="295"/>
      <c r="DT501" s="292"/>
      <c r="DU501" s="295"/>
      <c r="DV501" s="295"/>
      <c r="DW501" s="295"/>
      <c r="DX501" s="295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5"/>
      <c r="EL501" s="295"/>
      <c r="EM501" s="295"/>
      <c r="EN501" s="292"/>
      <c r="EO501" s="292"/>
      <c r="EP501" s="295"/>
      <c r="EQ501" s="295"/>
      <c r="ER501" s="295"/>
      <c r="ES501" s="292"/>
      <c r="ET501" s="292"/>
      <c r="EU501" s="292"/>
      <c r="EV501" s="292"/>
      <c r="EW501" s="292"/>
      <c r="EX501" s="292"/>
      <c r="EY501" s="292"/>
      <c r="EZ501" s="292"/>
      <c r="FA501" s="292"/>
      <c r="FB501" s="292"/>
      <c r="FC501" s="292"/>
      <c r="FD501" s="292"/>
      <c r="FE501" s="292"/>
      <c r="FF501" s="292"/>
      <c r="FG501" s="292"/>
      <c r="FH501" s="295"/>
      <c r="FI501" s="295"/>
      <c r="FJ501" s="295"/>
      <c r="FK501" s="292"/>
      <c r="FL501" s="292"/>
      <c r="FM501" s="292"/>
      <c r="FN501" s="292"/>
      <c r="FO501" s="292"/>
    </row>
    <row r="502" spans="1:171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5"/>
      <c r="AK502" s="295"/>
      <c r="AL502" s="292"/>
      <c r="AM502" s="295"/>
      <c r="AN502" s="295"/>
      <c r="AO502" s="292"/>
      <c r="AP502" s="295"/>
      <c r="AQ502" s="292"/>
      <c r="AR502" s="295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5"/>
      <c r="BF502" s="295"/>
      <c r="BG502" s="295"/>
      <c r="BH502" s="295"/>
      <c r="BI502" s="295"/>
      <c r="BJ502" s="295"/>
      <c r="BK502" s="295"/>
      <c r="BL502" s="295"/>
      <c r="BM502" s="295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5"/>
      <c r="CC502" s="295"/>
      <c r="CD502" s="295"/>
      <c r="CE502" s="295"/>
      <c r="CF502" s="295"/>
      <c r="CG502" s="295"/>
      <c r="CH502" s="295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5"/>
      <c r="CX502" s="295"/>
      <c r="CY502" s="295"/>
      <c r="CZ502" s="295"/>
      <c r="DA502" s="295"/>
      <c r="DB502" s="295"/>
      <c r="DC502" s="295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5"/>
      <c r="DS502" s="295"/>
      <c r="DT502" s="292"/>
      <c r="DU502" s="295"/>
      <c r="DV502" s="295"/>
      <c r="DW502" s="295"/>
      <c r="DX502" s="295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5"/>
      <c r="EL502" s="295"/>
      <c r="EM502" s="295"/>
      <c r="EN502" s="292"/>
      <c r="EO502" s="292"/>
      <c r="EP502" s="295"/>
      <c r="EQ502" s="295"/>
      <c r="ER502" s="295"/>
      <c r="ES502" s="292"/>
      <c r="ET502" s="292"/>
      <c r="EU502" s="292"/>
      <c r="EV502" s="292"/>
      <c r="EW502" s="292"/>
      <c r="EX502" s="292"/>
      <c r="EY502" s="292"/>
      <c r="EZ502" s="292"/>
      <c r="FA502" s="292"/>
      <c r="FB502" s="292"/>
      <c r="FC502" s="292"/>
      <c r="FD502" s="292"/>
      <c r="FE502" s="292"/>
      <c r="FF502" s="292"/>
      <c r="FG502" s="292"/>
      <c r="FH502" s="295"/>
      <c r="FI502" s="295"/>
      <c r="FJ502" s="295"/>
      <c r="FK502" s="292"/>
      <c r="FL502" s="292"/>
      <c r="FM502" s="292"/>
      <c r="FN502" s="292"/>
      <c r="FO502" s="292"/>
    </row>
    <row r="503" spans="1:171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5"/>
      <c r="AK503" s="295"/>
      <c r="AL503" s="292"/>
      <c r="AM503" s="295"/>
      <c r="AN503" s="295"/>
      <c r="AO503" s="292"/>
      <c r="AP503" s="295"/>
      <c r="AQ503" s="292"/>
      <c r="AR503" s="295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5"/>
      <c r="BF503" s="295"/>
      <c r="BG503" s="295"/>
      <c r="BH503" s="295"/>
      <c r="BI503" s="295"/>
      <c r="BJ503" s="295"/>
      <c r="BK503" s="295"/>
      <c r="BL503" s="295"/>
      <c r="BM503" s="295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5"/>
      <c r="CC503" s="295"/>
      <c r="CD503" s="295"/>
      <c r="CE503" s="295"/>
      <c r="CF503" s="295"/>
      <c r="CG503" s="295"/>
      <c r="CH503" s="295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5"/>
      <c r="CX503" s="295"/>
      <c r="CY503" s="295"/>
      <c r="CZ503" s="295"/>
      <c r="DA503" s="295"/>
      <c r="DB503" s="295"/>
      <c r="DC503" s="295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5"/>
      <c r="DS503" s="295"/>
      <c r="DT503" s="292"/>
      <c r="DU503" s="295"/>
      <c r="DV503" s="295"/>
      <c r="DW503" s="295"/>
      <c r="DX503" s="295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5"/>
      <c r="EL503" s="295"/>
      <c r="EM503" s="295"/>
      <c r="EN503" s="292"/>
      <c r="EO503" s="292"/>
      <c r="EP503" s="295"/>
      <c r="EQ503" s="295"/>
      <c r="ER503" s="295"/>
      <c r="ES503" s="292"/>
      <c r="ET503" s="292"/>
      <c r="EU503" s="292"/>
      <c r="EV503" s="292"/>
      <c r="EW503" s="292"/>
      <c r="EX503" s="292"/>
      <c r="EY503" s="292"/>
      <c r="EZ503" s="292"/>
      <c r="FA503" s="292"/>
      <c r="FB503" s="292"/>
      <c r="FC503" s="292"/>
      <c r="FD503" s="292"/>
      <c r="FE503" s="292"/>
      <c r="FF503" s="292"/>
      <c r="FG503" s="292"/>
      <c r="FH503" s="295"/>
      <c r="FI503" s="295"/>
      <c r="FJ503" s="295"/>
      <c r="FK503" s="292"/>
      <c r="FL503" s="292"/>
      <c r="FM503" s="292"/>
      <c r="FN503" s="292"/>
      <c r="FO503" s="292"/>
    </row>
    <row r="504" spans="1:171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5"/>
      <c r="AK504" s="295"/>
      <c r="AL504" s="292"/>
      <c r="AM504" s="295"/>
      <c r="AN504" s="295"/>
      <c r="AO504" s="292"/>
      <c r="AP504" s="295"/>
      <c r="AQ504" s="292"/>
      <c r="AR504" s="295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5"/>
      <c r="BF504" s="295"/>
      <c r="BG504" s="295"/>
      <c r="BH504" s="295"/>
      <c r="BI504" s="295"/>
      <c r="BJ504" s="295"/>
      <c r="BK504" s="295"/>
      <c r="BL504" s="295"/>
      <c r="BM504" s="295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5"/>
      <c r="CC504" s="295"/>
      <c r="CD504" s="295"/>
      <c r="CE504" s="295"/>
      <c r="CF504" s="295"/>
      <c r="CG504" s="295"/>
      <c r="CH504" s="295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5"/>
      <c r="CX504" s="295"/>
      <c r="CY504" s="295"/>
      <c r="CZ504" s="295"/>
      <c r="DA504" s="295"/>
      <c r="DB504" s="295"/>
      <c r="DC504" s="295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5"/>
      <c r="DS504" s="295"/>
      <c r="DT504" s="292"/>
      <c r="DU504" s="295"/>
      <c r="DV504" s="295"/>
      <c r="DW504" s="295"/>
      <c r="DX504" s="295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5"/>
      <c r="EL504" s="295"/>
      <c r="EM504" s="295"/>
      <c r="EN504" s="292"/>
      <c r="EO504" s="292"/>
      <c r="EP504" s="295"/>
      <c r="EQ504" s="295"/>
      <c r="ER504" s="295"/>
      <c r="ES504" s="292"/>
      <c r="ET504" s="292"/>
      <c r="EU504" s="292"/>
      <c r="EV504" s="292"/>
      <c r="EW504" s="292"/>
      <c r="EX504" s="292"/>
      <c r="EY504" s="292"/>
      <c r="EZ504" s="292"/>
      <c r="FA504" s="292"/>
      <c r="FB504" s="292"/>
      <c r="FC504" s="292"/>
      <c r="FD504" s="292"/>
      <c r="FE504" s="292"/>
      <c r="FF504" s="292"/>
      <c r="FG504" s="292"/>
      <c r="FH504" s="295"/>
      <c r="FI504" s="295"/>
      <c r="FJ504" s="295"/>
      <c r="FK504" s="292"/>
      <c r="FL504" s="292"/>
      <c r="FM504" s="292"/>
      <c r="FN504" s="292"/>
      <c r="FO504" s="292"/>
    </row>
    <row r="505" spans="1:171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5"/>
      <c r="AK505" s="295"/>
      <c r="AL505" s="292"/>
      <c r="AM505" s="295"/>
      <c r="AN505" s="295"/>
      <c r="AO505" s="292"/>
      <c r="AP505" s="295"/>
      <c r="AQ505" s="292"/>
      <c r="AR505" s="295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5"/>
      <c r="BF505" s="295"/>
      <c r="BG505" s="295"/>
      <c r="BH505" s="295"/>
      <c r="BI505" s="295"/>
      <c r="BJ505" s="295"/>
      <c r="BK505" s="295"/>
      <c r="BL505" s="295"/>
      <c r="BM505" s="295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5"/>
      <c r="CC505" s="295"/>
      <c r="CD505" s="295"/>
      <c r="CE505" s="295"/>
      <c r="CF505" s="295"/>
      <c r="CG505" s="295"/>
      <c r="CH505" s="295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5"/>
      <c r="CX505" s="295"/>
      <c r="CY505" s="295"/>
      <c r="CZ505" s="295"/>
      <c r="DA505" s="295"/>
      <c r="DB505" s="295"/>
      <c r="DC505" s="295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5"/>
      <c r="DS505" s="295"/>
      <c r="DT505" s="292"/>
      <c r="DU505" s="295"/>
      <c r="DV505" s="295"/>
      <c r="DW505" s="295"/>
      <c r="DX505" s="295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5"/>
      <c r="EL505" s="295"/>
      <c r="EM505" s="295"/>
      <c r="EN505" s="292"/>
      <c r="EO505" s="292"/>
      <c r="EP505" s="295"/>
      <c r="EQ505" s="295"/>
      <c r="ER505" s="295"/>
      <c r="ES505" s="292"/>
      <c r="ET505" s="292"/>
      <c r="EU505" s="292"/>
      <c r="EV505" s="292"/>
      <c r="EW505" s="292"/>
      <c r="EX505" s="292"/>
      <c r="EY505" s="292"/>
      <c r="EZ505" s="292"/>
      <c r="FA505" s="292"/>
      <c r="FB505" s="292"/>
      <c r="FC505" s="292"/>
      <c r="FD505" s="292"/>
      <c r="FE505" s="292"/>
      <c r="FF505" s="292"/>
      <c r="FG505" s="292"/>
      <c r="FH505" s="295"/>
      <c r="FI505" s="295"/>
      <c r="FJ505" s="295"/>
      <c r="FK505" s="292"/>
      <c r="FL505" s="292"/>
      <c r="FM505" s="292"/>
      <c r="FN505" s="292"/>
      <c r="FO505" s="292"/>
    </row>
    <row r="506" spans="1:171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5"/>
      <c r="AK506" s="295"/>
      <c r="AL506" s="292"/>
      <c r="AM506" s="295"/>
      <c r="AN506" s="295"/>
      <c r="AO506" s="292"/>
      <c r="AP506" s="295"/>
      <c r="AQ506" s="292"/>
      <c r="AR506" s="295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5"/>
      <c r="BF506" s="295"/>
      <c r="BG506" s="295"/>
      <c r="BH506" s="295"/>
      <c r="BI506" s="295"/>
      <c r="BJ506" s="295"/>
      <c r="BK506" s="295"/>
      <c r="BL506" s="295"/>
      <c r="BM506" s="295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5"/>
      <c r="CC506" s="295"/>
      <c r="CD506" s="295"/>
      <c r="CE506" s="295"/>
      <c r="CF506" s="295"/>
      <c r="CG506" s="295"/>
      <c r="CH506" s="295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5"/>
      <c r="CX506" s="295"/>
      <c r="CY506" s="295"/>
      <c r="CZ506" s="295"/>
      <c r="DA506" s="295"/>
      <c r="DB506" s="295"/>
      <c r="DC506" s="295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5"/>
      <c r="DS506" s="295"/>
      <c r="DT506" s="292"/>
      <c r="DU506" s="295"/>
      <c r="DV506" s="295"/>
      <c r="DW506" s="295"/>
      <c r="DX506" s="295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5"/>
      <c r="EL506" s="295"/>
      <c r="EM506" s="295"/>
      <c r="EN506" s="292"/>
      <c r="EO506" s="292"/>
      <c r="EP506" s="295"/>
      <c r="EQ506" s="295"/>
      <c r="ER506" s="295"/>
      <c r="ES506" s="292"/>
      <c r="ET506" s="292"/>
      <c r="EU506" s="292"/>
      <c r="EV506" s="292"/>
      <c r="EW506" s="292"/>
      <c r="EX506" s="292"/>
      <c r="EY506" s="292"/>
      <c r="EZ506" s="292"/>
      <c r="FA506" s="292"/>
      <c r="FB506" s="292"/>
      <c r="FC506" s="292"/>
      <c r="FD506" s="292"/>
      <c r="FE506" s="292"/>
      <c r="FF506" s="292"/>
      <c r="FG506" s="292"/>
      <c r="FH506" s="295"/>
      <c r="FI506" s="295"/>
      <c r="FJ506" s="295"/>
      <c r="FK506" s="292"/>
      <c r="FL506" s="292"/>
      <c r="FM506" s="292"/>
      <c r="FN506" s="292"/>
      <c r="FO506" s="292"/>
    </row>
    <row r="507" spans="1:171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5"/>
      <c r="AK507" s="295"/>
      <c r="AL507" s="292"/>
      <c r="AM507" s="295"/>
      <c r="AN507" s="295"/>
      <c r="AO507" s="292"/>
      <c r="AP507" s="295"/>
      <c r="AQ507" s="292"/>
      <c r="AR507" s="295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5"/>
      <c r="BF507" s="295"/>
      <c r="BG507" s="295"/>
      <c r="BH507" s="295"/>
      <c r="BI507" s="295"/>
      <c r="BJ507" s="295"/>
      <c r="BK507" s="295"/>
      <c r="BL507" s="295"/>
      <c r="BM507" s="295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5"/>
      <c r="CC507" s="295"/>
      <c r="CD507" s="295"/>
      <c r="CE507" s="295"/>
      <c r="CF507" s="295"/>
      <c r="CG507" s="295"/>
      <c r="CH507" s="295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5"/>
      <c r="CX507" s="295"/>
      <c r="CY507" s="295"/>
      <c r="CZ507" s="295"/>
      <c r="DA507" s="295"/>
      <c r="DB507" s="295"/>
      <c r="DC507" s="295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5"/>
      <c r="DS507" s="295"/>
      <c r="DT507" s="292"/>
      <c r="DU507" s="295"/>
      <c r="DV507" s="295"/>
      <c r="DW507" s="295"/>
      <c r="DX507" s="295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5"/>
      <c r="EL507" s="295"/>
      <c r="EM507" s="295"/>
      <c r="EN507" s="292"/>
      <c r="EO507" s="292"/>
      <c r="EP507" s="295"/>
      <c r="EQ507" s="295"/>
      <c r="ER507" s="295"/>
      <c r="ES507" s="292"/>
      <c r="ET507" s="292"/>
      <c r="EU507" s="292"/>
      <c r="EV507" s="292"/>
      <c r="EW507" s="292"/>
      <c r="EX507" s="292"/>
      <c r="EY507" s="292"/>
      <c r="EZ507" s="292"/>
      <c r="FA507" s="292"/>
      <c r="FB507" s="292"/>
      <c r="FC507" s="292"/>
      <c r="FD507" s="292"/>
      <c r="FE507" s="292"/>
      <c r="FF507" s="292"/>
      <c r="FG507" s="292"/>
      <c r="FH507" s="295"/>
      <c r="FI507" s="295"/>
      <c r="FJ507" s="295"/>
      <c r="FK507" s="292"/>
      <c r="FL507" s="292"/>
      <c r="FM507" s="292"/>
      <c r="FN507" s="292"/>
      <c r="FO507" s="292"/>
    </row>
    <row r="508" spans="1:171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5"/>
      <c r="AK508" s="295"/>
      <c r="AL508" s="292"/>
      <c r="AM508" s="295"/>
      <c r="AN508" s="295"/>
      <c r="AO508" s="292"/>
      <c r="AP508" s="295"/>
      <c r="AQ508" s="292"/>
      <c r="AR508" s="295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5"/>
      <c r="BF508" s="295"/>
      <c r="BG508" s="295"/>
      <c r="BH508" s="295"/>
      <c r="BI508" s="295"/>
      <c r="BJ508" s="295"/>
      <c r="BK508" s="295"/>
      <c r="BL508" s="295"/>
      <c r="BM508" s="295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5"/>
      <c r="CC508" s="295"/>
      <c r="CD508" s="295"/>
      <c r="CE508" s="295"/>
      <c r="CF508" s="295"/>
      <c r="CG508" s="295"/>
      <c r="CH508" s="295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5"/>
      <c r="CX508" s="295"/>
      <c r="CY508" s="295"/>
      <c r="CZ508" s="295"/>
      <c r="DA508" s="295"/>
      <c r="DB508" s="295"/>
      <c r="DC508" s="295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5"/>
      <c r="DS508" s="295"/>
      <c r="DT508" s="292"/>
      <c r="DU508" s="295"/>
      <c r="DV508" s="295"/>
      <c r="DW508" s="295"/>
      <c r="DX508" s="295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5"/>
      <c r="EL508" s="295"/>
      <c r="EM508" s="295"/>
      <c r="EN508" s="292"/>
      <c r="EO508" s="292"/>
      <c r="EP508" s="295"/>
      <c r="EQ508" s="295"/>
      <c r="ER508" s="295"/>
      <c r="ES508" s="292"/>
      <c r="ET508" s="292"/>
      <c r="EU508" s="292"/>
      <c r="EV508" s="292"/>
      <c r="EW508" s="292"/>
      <c r="EX508" s="292"/>
      <c r="EY508" s="292"/>
      <c r="EZ508" s="292"/>
      <c r="FA508" s="292"/>
      <c r="FB508" s="292"/>
      <c r="FC508" s="292"/>
      <c r="FD508" s="292"/>
      <c r="FE508" s="292"/>
      <c r="FF508" s="292"/>
      <c r="FG508" s="292"/>
      <c r="FH508" s="295"/>
      <c r="FI508" s="295"/>
      <c r="FJ508" s="295"/>
      <c r="FK508" s="292"/>
      <c r="FL508" s="292"/>
      <c r="FM508" s="292"/>
      <c r="FN508" s="292"/>
      <c r="FO508" s="292"/>
    </row>
    <row r="509" spans="1:171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5"/>
      <c r="AK509" s="295"/>
      <c r="AL509" s="292"/>
      <c r="AM509" s="295"/>
      <c r="AN509" s="295"/>
      <c r="AO509" s="292"/>
      <c r="AP509" s="295"/>
      <c r="AQ509" s="292"/>
      <c r="AR509" s="295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5"/>
      <c r="BF509" s="295"/>
      <c r="BG509" s="295"/>
      <c r="BH509" s="295"/>
      <c r="BI509" s="295"/>
      <c r="BJ509" s="295"/>
      <c r="BK509" s="295"/>
      <c r="BL509" s="295"/>
      <c r="BM509" s="295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5"/>
      <c r="CC509" s="295"/>
      <c r="CD509" s="295"/>
      <c r="CE509" s="295"/>
      <c r="CF509" s="295"/>
      <c r="CG509" s="295"/>
      <c r="CH509" s="295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5"/>
      <c r="CX509" s="295"/>
      <c r="CY509" s="295"/>
      <c r="CZ509" s="295"/>
      <c r="DA509" s="295"/>
      <c r="DB509" s="295"/>
      <c r="DC509" s="295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5"/>
      <c r="DS509" s="295"/>
      <c r="DT509" s="292"/>
      <c r="DU509" s="295"/>
      <c r="DV509" s="295"/>
      <c r="DW509" s="295"/>
      <c r="DX509" s="295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5"/>
      <c r="EL509" s="295"/>
      <c r="EM509" s="295"/>
      <c r="EN509" s="292"/>
      <c r="EO509" s="292"/>
      <c r="EP509" s="295"/>
      <c r="EQ509" s="295"/>
      <c r="ER509" s="295"/>
      <c r="ES509" s="292"/>
      <c r="ET509" s="292"/>
      <c r="EU509" s="292"/>
      <c r="EV509" s="292"/>
      <c r="EW509" s="292"/>
      <c r="EX509" s="292"/>
      <c r="EY509" s="292"/>
      <c r="EZ509" s="292"/>
      <c r="FA509" s="292"/>
      <c r="FB509" s="292"/>
      <c r="FC509" s="292"/>
      <c r="FD509" s="292"/>
      <c r="FE509" s="292"/>
      <c r="FF509" s="292"/>
      <c r="FG509" s="292"/>
      <c r="FH509" s="295"/>
      <c r="FI509" s="295"/>
      <c r="FJ509" s="295"/>
      <c r="FK509" s="292"/>
      <c r="FL509" s="292"/>
      <c r="FM509" s="292"/>
      <c r="FN509" s="292"/>
      <c r="FO509" s="292"/>
    </row>
    <row r="510" spans="1:171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5"/>
      <c r="AK510" s="295"/>
      <c r="AL510" s="292"/>
      <c r="AM510" s="295"/>
      <c r="AN510" s="295"/>
      <c r="AO510" s="292"/>
      <c r="AP510" s="295"/>
      <c r="AQ510" s="292"/>
      <c r="AR510" s="295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5"/>
      <c r="BF510" s="295"/>
      <c r="BG510" s="295"/>
      <c r="BH510" s="295"/>
      <c r="BI510" s="295"/>
      <c r="BJ510" s="295"/>
      <c r="BK510" s="295"/>
      <c r="BL510" s="295"/>
      <c r="BM510" s="295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5"/>
      <c r="CC510" s="295"/>
      <c r="CD510" s="295"/>
      <c r="CE510" s="295"/>
      <c r="CF510" s="295"/>
      <c r="CG510" s="295"/>
      <c r="CH510" s="295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5"/>
      <c r="CX510" s="295"/>
      <c r="CY510" s="295"/>
      <c r="CZ510" s="295"/>
      <c r="DA510" s="295"/>
      <c r="DB510" s="295"/>
      <c r="DC510" s="295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5"/>
      <c r="DS510" s="295"/>
      <c r="DT510" s="292"/>
      <c r="DU510" s="295"/>
      <c r="DV510" s="295"/>
      <c r="DW510" s="295"/>
      <c r="DX510" s="295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5"/>
      <c r="EL510" s="295"/>
      <c r="EM510" s="295"/>
      <c r="EN510" s="292"/>
      <c r="EO510" s="292"/>
      <c r="EP510" s="295"/>
      <c r="EQ510" s="295"/>
      <c r="ER510" s="295"/>
      <c r="ES510" s="292"/>
      <c r="ET510" s="292"/>
      <c r="EU510" s="292"/>
      <c r="EV510" s="292"/>
      <c r="EW510" s="292"/>
      <c r="EX510" s="292"/>
      <c r="EY510" s="292"/>
      <c r="EZ510" s="292"/>
      <c r="FA510" s="292"/>
      <c r="FB510" s="292"/>
      <c r="FC510" s="292"/>
      <c r="FD510" s="292"/>
      <c r="FE510" s="292"/>
      <c r="FF510" s="292"/>
      <c r="FG510" s="292"/>
      <c r="FH510" s="295"/>
      <c r="FI510" s="295"/>
      <c r="FJ510" s="295"/>
      <c r="FK510" s="292"/>
      <c r="FL510" s="292"/>
      <c r="FM510" s="292"/>
      <c r="FN510" s="292"/>
      <c r="FO510" s="292"/>
    </row>
    <row r="511" spans="1:171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5"/>
      <c r="AK511" s="295"/>
      <c r="AL511" s="292"/>
      <c r="AM511" s="295"/>
      <c r="AN511" s="295"/>
      <c r="AO511" s="292"/>
      <c r="AP511" s="295"/>
      <c r="AQ511" s="292"/>
      <c r="AR511" s="295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5"/>
      <c r="BF511" s="295"/>
      <c r="BG511" s="295"/>
      <c r="BH511" s="295"/>
      <c r="BI511" s="295"/>
      <c r="BJ511" s="295"/>
      <c r="BK511" s="295"/>
      <c r="BL511" s="295"/>
      <c r="BM511" s="295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5"/>
      <c r="CC511" s="295"/>
      <c r="CD511" s="295"/>
      <c r="CE511" s="295"/>
      <c r="CF511" s="295"/>
      <c r="CG511" s="295"/>
      <c r="CH511" s="295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5"/>
      <c r="CX511" s="295"/>
      <c r="CY511" s="295"/>
      <c r="CZ511" s="295"/>
      <c r="DA511" s="295"/>
      <c r="DB511" s="295"/>
      <c r="DC511" s="295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5"/>
      <c r="DS511" s="295"/>
      <c r="DT511" s="292"/>
      <c r="DU511" s="295"/>
      <c r="DV511" s="295"/>
      <c r="DW511" s="295"/>
      <c r="DX511" s="295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5"/>
      <c r="EL511" s="295"/>
      <c r="EM511" s="295"/>
      <c r="EN511" s="292"/>
      <c r="EO511" s="292"/>
      <c r="EP511" s="295"/>
      <c r="EQ511" s="295"/>
      <c r="ER511" s="295"/>
      <c r="ES511" s="292"/>
      <c r="ET511" s="292"/>
      <c r="EU511" s="292"/>
      <c r="EV511" s="292"/>
      <c r="EW511" s="292"/>
      <c r="EX511" s="292"/>
      <c r="EY511" s="292"/>
      <c r="EZ511" s="292"/>
      <c r="FA511" s="292"/>
      <c r="FB511" s="292"/>
      <c r="FC511" s="292"/>
      <c r="FD511" s="292"/>
      <c r="FE511" s="292"/>
      <c r="FF511" s="292"/>
      <c r="FG511" s="292"/>
      <c r="FH511" s="295"/>
      <c r="FI511" s="295"/>
      <c r="FJ511" s="295"/>
      <c r="FK511" s="292"/>
      <c r="FL511" s="292"/>
      <c r="FM511" s="292"/>
      <c r="FN511" s="292"/>
      <c r="FO511" s="292"/>
    </row>
    <row r="512" spans="1:171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5"/>
      <c r="AK512" s="295"/>
      <c r="AL512" s="292"/>
      <c r="AM512" s="295"/>
      <c r="AN512" s="295"/>
      <c r="AO512" s="292"/>
      <c r="AP512" s="295"/>
      <c r="AQ512" s="292"/>
      <c r="AR512" s="295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5"/>
      <c r="BF512" s="295"/>
      <c r="BG512" s="295"/>
      <c r="BH512" s="295"/>
      <c r="BI512" s="295"/>
      <c r="BJ512" s="295"/>
      <c r="BK512" s="295"/>
      <c r="BL512" s="295"/>
      <c r="BM512" s="295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5"/>
      <c r="CC512" s="295"/>
      <c r="CD512" s="295"/>
      <c r="CE512" s="295"/>
      <c r="CF512" s="295"/>
      <c r="CG512" s="295"/>
      <c r="CH512" s="295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5"/>
      <c r="CX512" s="295"/>
      <c r="CY512" s="295"/>
      <c r="CZ512" s="295"/>
      <c r="DA512" s="295"/>
      <c r="DB512" s="295"/>
      <c r="DC512" s="295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5"/>
      <c r="DS512" s="295"/>
      <c r="DT512" s="292"/>
      <c r="DU512" s="295"/>
      <c r="DV512" s="295"/>
      <c r="DW512" s="295"/>
      <c r="DX512" s="295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5"/>
      <c r="EL512" s="295"/>
      <c r="EM512" s="295"/>
      <c r="EN512" s="292"/>
      <c r="EO512" s="292"/>
      <c r="EP512" s="295"/>
      <c r="EQ512" s="295"/>
      <c r="ER512" s="295"/>
      <c r="ES512" s="292"/>
      <c r="ET512" s="292"/>
      <c r="EU512" s="292"/>
      <c r="EV512" s="292"/>
      <c r="EW512" s="292"/>
      <c r="EX512" s="292"/>
      <c r="EY512" s="292"/>
      <c r="EZ512" s="292"/>
      <c r="FA512" s="292"/>
      <c r="FB512" s="292"/>
      <c r="FC512" s="292"/>
      <c r="FD512" s="292"/>
      <c r="FE512" s="292"/>
      <c r="FF512" s="292"/>
      <c r="FG512" s="292"/>
      <c r="FH512" s="295"/>
      <c r="FI512" s="295"/>
      <c r="FJ512" s="295"/>
      <c r="FK512" s="292"/>
      <c r="FL512" s="292"/>
      <c r="FM512" s="292"/>
      <c r="FN512" s="292"/>
      <c r="FO512" s="292"/>
    </row>
    <row r="513" spans="1:171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5"/>
      <c r="AK513" s="295"/>
      <c r="AL513" s="292"/>
      <c r="AM513" s="295"/>
      <c r="AN513" s="295"/>
      <c r="AO513" s="292"/>
      <c r="AP513" s="295"/>
      <c r="AQ513" s="292"/>
      <c r="AR513" s="295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5"/>
      <c r="BF513" s="295"/>
      <c r="BG513" s="295"/>
      <c r="BH513" s="295"/>
      <c r="BI513" s="295"/>
      <c r="BJ513" s="295"/>
      <c r="BK513" s="295"/>
      <c r="BL513" s="295"/>
      <c r="BM513" s="295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5"/>
      <c r="CC513" s="295"/>
      <c r="CD513" s="295"/>
      <c r="CE513" s="295"/>
      <c r="CF513" s="295"/>
      <c r="CG513" s="295"/>
      <c r="CH513" s="295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5"/>
      <c r="CX513" s="295"/>
      <c r="CY513" s="295"/>
      <c r="CZ513" s="295"/>
      <c r="DA513" s="295"/>
      <c r="DB513" s="295"/>
      <c r="DC513" s="295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5"/>
      <c r="DS513" s="295"/>
      <c r="DT513" s="292"/>
      <c r="DU513" s="295"/>
      <c r="DV513" s="295"/>
      <c r="DW513" s="295"/>
      <c r="DX513" s="295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5"/>
      <c r="EL513" s="295"/>
      <c r="EM513" s="295"/>
      <c r="EN513" s="292"/>
      <c r="EO513" s="292"/>
      <c r="EP513" s="295"/>
      <c r="EQ513" s="295"/>
      <c r="ER513" s="295"/>
      <c r="ES513" s="292"/>
      <c r="ET513" s="292"/>
      <c r="EU513" s="292"/>
      <c r="EV513" s="292"/>
      <c r="EW513" s="292"/>
      <c r="EX513" s="292"/>
      <c r="EY513" s="292"/>
      <c r="EZ513" s="292"/>
      <c r="FA513" s="292"/>
      <c r="FB513" s="292"/>
      <c r="FC513" s="292"/>
      <c r="FD513" s="292"/>
      <c r="FE513" s="292"/>
      <c r="FF513" s="292"/>
      <c r="FG513" s="292"/>
      <c r="FH513" s="295"/>
      <c r="FI513" s="295"/>
      <c r="FJ513" s="295"/>
      <c r="FK513" s="292"/>
      <c r="FL513" s="292"/>
      <c r="FM513" s="292"/>
      <c r="FN513" s="292"/>
      <c r="FO513" s="292"/>
    </row>
    <row r="514" spans="1:171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5"/>
      <c r="AK514" s="295"/>
      <c r="AL514" s="292"/>
      <c r="AM514" s="295"/>
      <c r="AN514" s="295"/>
      <c r="AO514" s="292"/>
      <c r="AP514" s="295"/>
      <c r="AQ514" s="292"/>
      <c r="AR514" s="295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5"/>
      <c r="BF514" s="295"/>
      <c r="BG514" s="295"/>
      <c r="BH514" s="295"/>
      <c r="BI514" s="295"/>
      <c r="BJ514" s="295"/>
      <c r="BK514" s="295"/>
      <c r="BL514" s="295"/>
      <c r="BM514" s="295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5"/>
      <c r="CC514" s="295"/>
      <c r="CD514" s="295"/>
      <c r="CE514" s="295"/>
      <c r="CF514" s="295"/>
      <c r="CG514" s="295"/>
      <c r="CH514" s="295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5"/>
      <c r="CX514" s="295"/>
      <c r="CY514" s="295"/>
      <c r="CZ514" s="295"/>
      <c r="DA514" s="295"/>
      <c r="DB514" s="295"/>
      <c r="DC514" s="295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5"/>
      <c r="DS514" s="295"/>
      <c r="DT514" s="292"/>
      <c r="DU514" s="295"/>
      <c r="DV514" s="295"/>
      <c r="DW514" s="295"/>
      <c r="DX514" s="295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5"/>
      <c r="EL514" s="295"/>
      <c r="EM514" s="295"/>
      <c r="EN514" s="292"/>
      <c r="EO514" s="292"/>
      <c r="EP514" s="295"/>
      <c r="EQ514" s="295"/>
      <c r="ER514" s="295"/>
      <c r="ES514" s="292"/>
      <c r="ET514" s="292"/>
      <c r="EU514" s="292"/>
      <c r="EV514" s="292"/>
      <c r="EW514" s="292"/>
      <c r="EX514" s="292"/>
      <c r="EY514" s="292"/>
      <c r="EZ514" s="292"/>
      <c r="FA514" s="292"/>
      <c r="FB514" s="292"/>
      <c r="FC514" s="292"/>
      <c r="FD514" s="292"/>
      <c r="FE514" s="292"/>
      <c r="FF514" s="292"/>
      <c r="FG514" s="292"/>
      <c r="FH514" s="295"/>
      <c r="FI514" s="295"/>
      <c r="FJ514" s="295"/>
      <c r="FK514" s="292"/>
      <c r="FL514" s="292"/>
      <c r="FM514" s="292"/>
      <c r="FN514" s="292"/>
      <c r="FO514" s="292"/>
    </row>
    <row r="515" spans="1:171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5"/>
      <c r="AK515" s="295"/>
      <c r="AL515" s="292"/>
      <c r="AM515" s="295"/>
      <c r="AN515" s="295"/>
      <c r="AO515" s="292"/>
      <c r="AP515" s="295"/>
      <c r="AQ515" s="292"/>
      <c r="AR515" s="295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5"/>
      <c r="BF515" s="295"/>
      <c r="BG515" s="295"/>
      <c r="BH515" s="295"/>
      <c r="BI515" s="295"/>
      <c r="BJ515" s="295"/>
      <c r="BK515" s="295"/>
      <c r="BL515" s="295"/>
      <c r="BM515" s="295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5"/>
      <c r="CC515" s="295"/>
      <c r="CD515" s="295"/>
      <c r="CE515" s="295"/>
      <c r="CF515" s="295"/>
      <c r="CG515" s="295"/>
      <c r="CH515" s="295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5"/>
      <c r="CX515" s="295"/>
      <c r="CY515" s="295"/>
      <c r="CZ515" s="295"/>
      <c r="DA515" s="295"/>
      <c r="DB515" s="295"/>
      <c r="DC515" s="295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5"/>
      <c r="DS515" s="295"/>
      <c r="DT515" s="292"/>
      <c r="DU515" s="295"/>
      <c r="DV515" s="295"/>
      <c r="DW515" s="295"/>
      <c r="DX515" s="295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5"/>
      <c r="EL515" s="295"/>
      <c r="EM515" s="295"/>
      <c r="EN515" s="292"/>
      <c r="EO515" s="292"/>
      <c r="EP515" s="295"/>
      <c r="EQ515" s="295"/>
      <c r="ER515" s="295"/>
      <c r="ES515" s="292"/>
      <c r="ET515" s="292"/>
      <c r="EU515" s="292"/>
      <c r="EV515" s="292"/>
      <c r="EW515" s="292"/>
      <c r="EX515" s="292"/>
      <c r="EY515" s="292"/>
      <c r="EZ515" s="292"/>
      <c r="FA515" s="292"/>
      <c r="FB515" s="292"/>
      <c r="FC515" s="292"/>
      <c r="FD515" s="292"/>
      <c r="FE515" s="292"/>
      <c r="FF515" s="292"/>
      <c r="FG515" s="292"/>
      <c r="FH515" s="295"/>
      <c r="FI515" s="295"/>
      <c r="FJ515" s="295"/>
      <c r="FK515" s="292"/>
      <c r="FL515" s="292"/>
      <c r="FM515" s="292"/>
      <c r="FN515" s="292"/>
      <c r="FO515" s="292"/>
    </row>
    <row r="516" spans="1:171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5"/>
      <c r="AK516" s="295"/>
      <c r="AL516" s="292"/>
      <c r="AM516" s="295"/>
      <c r="AN516" s="295"/>
      <c r="AO516" s="292"/>
      <c r="AP516" s="295"/>
      <c r="AQ516" s="292"/>
      <c r="AR516" s="295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5"/>
      <c r="BF516" s="295"/>
      <c r="BG516" s="295"/>
      <c r="BH516" s="295"/>
      <c r="BI516" s="295"/>
      <c r="BJ516" s="295"/>
      <c r="BK516" s="295"/>
      <c r="BL516" s="295"/>
      <c r="BM516" s="295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5"/>
      <c r="CC516" s="295"/>
      <c r="CD516" s="295"/>
      <c r="CE516" s="295"/>
      <c r="CF516" s="295"/>
      <c r="CG516" s="295"/>
      <c r="CH516" s="295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5"/>
      <c r="CX516" s="295"/>
      <c r="CY516" s="295"/>
      <c r="CZ516" s="295"/>
      <c r="DA516" s="295"/>
      <c r="DB516" s="295"/>
      <c r="DC516" s="295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5"/>
      <c r="DS516" s="295"/>
      <c r="DT516" s="292"/>
      <c r="DU516" s="295"/>
      <c r="DV516" s="295"/>
      <c r="DW516" s="295"/>
      <c r="DX516" s="295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5"/>
      <c r="EL516" s="295"/>
      <c r="EM516" s="295"/>
      <c r="EN516" s="292"/>
      <c r="EO516" s="292"/>
      <c r="EP516" s="295"/>
      <c r="EQ516" s="295"/>
      <c r="ER516" s="295"/>
      <c r="ES516" s="292"/>
      <c r="ET516" s="292"/>
      <c r="EU516" s="292"/>
      <c r="EV516" s="292"/>
      <c r="EW516" s="292"/>
      <c r="EX516" s="292"/>
      <c r="EY516" s="292"/>
      <c r="EZ516" s="292"/>
      <c r="FA516" s="292"/>
      <c r="FB516" s="292"/>
      <c r="FC516" s="292"/>
      <c r="FD516" s="292"/>
      <c r="FE516" s="292"/>
      <c r="FF516" s="292"/>
      <c r="FG516" s="292"/>
      <c r="FH516" s="295"/>
      <c r="FI516" s="295"/>
      <c r="FJ516" s="295"/>
      <c r="FK516" s="292"/>
      <c r="FL516" s="292"/>
      <c r="FM516" s="292"/>
      <c r="FN516" s="292"/>
      <c r="FO516" s="292"/>
    </row>
    <row r="517" spans="1:171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5"/>
      <c r="AK517" s="295"/>
      <c r="AL517" s="292"/>
      <c r="AM517" s="295"/>
      <c r="AN517" s="295"/>
      <c r="AO517" s="292"/>
      <c r="AP517" s="295"/>
      <c r="AQ517" s="292"/>
      <c r="AR517" s="295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5"/>
      <c r="BF517" s="295"/>
      <c r="BG517" s="295"/>
      <c r="BH517" s="295"/>
      <c r="BI517" s="295"/>
      <c r="BJ517" s="295"/>
      <c r="BK517" s="295"/>
      <c r="BL517" s="295"/>
      <c r="BM517" s="295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5"/>
      <c r="CC517" s="295"/>
      <c r="CD517" s="295"/>
      <c r="CE517" s="295"/>
      <c r="CF517" s="295"/>
      <c r="CG517" s="295"/>
      <c r="CH517" s="295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5"/>
      <c r="CX517" s="295"/>
      <c r="CY517" s="295"/>
      <c r="CZ517" s="295"/>
      <c r="DA517" s="295"/>
      <c r="DB517" s="295"/>
      <c r="DC517" s="295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5"/>
      <c r="DS517" s="295"/>
      <c r="DT517" s="292"/>
      <c r="DU517" s="295"/>
      <c r="DV517" s="295"/>
      <c r="DW517" s="295"/>
      <c r="DX517" s="295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5"/>
      <c r="EL517" s="295"/>
      <c r="EM517" s="295"/>
      <c r="EN517" s="292"/>
      <c r="EO517" s="292"/>
      <c r="EP517" s="295"/>
      <c r="EQ517" s="295"/>
      <c r="ER517" s="295"/>
      <c r="ES517" s="292"/>
      <c r="ET517" s="292"/>
      <c r="EU517" s="292"/>
      <c r="EV517" s="292"/>
      <c r="EW517" s="292"/>
      <c r="EX517" s="292"/>
      <c r="EY517" s="292"/>
      <c r="EZ517" s="292"/>
      <c r="FA517" s="292"/>
      <c r="FB517" s="292"/>
      <c r="FC517" s="292"/>
      <c r="FD517" s="292"/>
      <c r="FE517" s="292"/>
      <c r="FF517" s="292"/>
      <c r="FG517" s="292"/>
      <c r="FH517" s="295"/>
      <c r="FI517" s="295"/>
      <c r="FJ517" s="295"/>
      <c r="FK517" s="292"/>
      <c r="FL517" s="292"/>
      <c r="FM517" s="292"/>
      <c r="FN517" s="292"/>
      <c r="FO517" s="292"/>
    </row>
    <row r="518" spans="1:171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5"/>
      <c r="AK518" s="295"/>
      <c r="AL518" s="292"/>
      <c r="AM518" s="295"/>
      <c r="AN518" s="295"/>
      <c r="AO518" s="292"/>
      <c r="AP518" s="295"/>
      <c r="AQ518" s="292"/>
      <c r="AR518" s="295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5"/>
      <c r="BF518" s="295"/>
      <c r="BG518" s="295"/>
      <c r="BH518" s="295"/>
      <c r="BI518" s="295"/>
      <c r="BJ518" s="295"/>
      <c r="BK518" s="295"/>
      <c r="BL518" s="295"/>
      <c r="BM518" s="295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5"/>
      <c r="CC518" s="295"/>
      <c r="CD518" s="295"/>
      <c r="CE518" s="295"/>
      <c r="CF518" s="295"/>
      <c r="CG518" s="295"/>
      <c r="CH518" s="295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5"/>
      <c r="CX518" s="295"/>
      <c r="CY518" s="295"/>
      <c r="CZ518" s="295"/>
      <c r="DA518" s="295"/>
      <c r="DB518" s="295"/>
      <c r="DC518" s="295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5"/>
      <c r="DS518" s="295"/>
      <c r="DT518" s="292"/>
      <c r="DU518" s="295"/>
      <c r="DV518" s="295"/>
      <c r="DW518" s="295"/>
      <c r="DX518" s="295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5"/>
      <c r="EL518" s="295"/>
      <c r="EM518" s="295"/>
      <c r="EN518" s="292"/>
      <c r="EO518" s="292"/>
      <c r="EP518" s="295"/>
      <c r="EQ518" s="295"/>
      <c r="ER518" s="295"/>
      <c r="ES518" s="292"/>
      <c r="ET518" s="292"/>
      <c r="EU518" s="292"/>
      <c r="EV518" s="292"/>
      <c r="EW518" s="292"/>
      <c r="EX518" s="292"/>
      <c r="EY518" s="292"/>
      <c r="EZ518" s="292"/>
      <c r="FA518" s="292"/>
      <c r="FB518" s="292"/>
      <c r="FC518" s="292"/>
      <c r="FD518" s="292"/>
      <c r="FE518" s="292"/>
      <c r="FF518" s="292"/>
      <c r="FG518" s="292"/>
      <c r="FH518" s="295"/>
      <c r="FI518" s="295"/>
      <c r="FJ518" s="295"/>
      <c r="FK518" s="292"/>
      <c r="FL518" s="292"/>
      <c r="FM518" s="292"/>
      <c r="FN518" s="292"/>
      <c r="FO518" s="292"/>
    </row>
    <row r="519" spans="1:171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5"/>
      <c r="AK519" s="295"/>
      <c r="AL519" s="292"/>
      <c r="AM519" s="295"/>
      <c r="AN519" s="295"/>
      <c r="AO519" s="292"/>
      <c r="AP519" s="295"/>
      <c r="AQ519" s="292"/>
      <c r="AR519" s="295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5"/>
      <c r="BF519" s="295"/>
      <c r="BG519" s="295"/>
      <c r="BH519" s="295"/>
      <c r="BI519" s="295"/>
      <c r="BJ519" s="295"/>
      <c r="BK519" s="295"/>
      <c r="BL519" s="295"/>
      <c r="BM519" s="295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5"/>
      <c r="CC519" s="295"/>
      <c r="CD519" s="295"/>
      <c r="CE519" s="295"/>
      <c r="CF519" s="295"/>
      <c r="CG519" s="295"/>
      <c r="CH519" s="295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5"/>
      <c r="CX519" s="295"/>
      <c r="CY519" s="295"/>
      <c r="CZ519" s="295"/>
      <c r="DA519" s="295"/>
      <c r="DB519" s="295"/>
      <c r="DC519" s="295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5"/>
      <c r="DS519" s="295"/>
      <c r="DT519" s="292"/>
      <c r="DU519" s="295"/>
      <c r="DV519" s="295"/>
      <c r="DW519" s="295"/>
      <c r="DX519" s="295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5"/>
      <c r="EL519" s="295"/>
      <c r="EM519" s="295"/>
      <c r="EN519" s="292"/>
      <c r="EO519" s="292"/>
      <c r="EP519" s="295"/>
      <c r="EQ519" s="295"/>
      <c r="ER519" s="295"/>
      <c r="ES519" s="292"/>
      <c r="ET519" s="292"/>
      <c r="EU519" s="292"/>
      <c r="EV519" s="292"/>
      <c r="EW519" s="292"/>
      <c r="EX519" s="292"/>
      <c r="EY519" s="292"/>
      <c r="EZ519" s="292"/>
      <c r="FA519" s="292"/>
      <c r="FB519" s="292"/>
      <c r="FC519" s="292"/>
      <c r="FD519" s="292"/>
      <c r="FE519" s="292"/>
      <c r="FF519" s="292"/>
      <c r="FG519" s="292"/>
      <c r="FH519" s="295"/>
      <c r="FI519" s="295"/>
      <c r="FJ519" s="295"/>
      <c r="FK519" s="292"/>
      <c r="FL519" s="292"/>
      <c r="FM519" s="292"/>
      <c r="FN519" s="292"/>
      <c r="FO519" s="292"/>
    </row>
    <row r="520" spans="1:171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5"/>
      <c r="AK520" s="295"/>
      <c r="AL520" s="292"/>
      <c r="AM520" s="295"/>
      <c r="AN520" s="295"/>
      <c r="AO520" s="292"/>
      <c r="AP520" s="295"/>
      <c r="AQ520" s="292"/>
      <c r="AR520" s="295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5"/>
      <c r="BF520" s="295"/>
      <c r="BG520" s="295"/>
      <c r="BH520" s="295"/>
      <c r="BI520" s="295"/>
      <c r="BJ520" s="295"/>
      <c r="BK520" s="295"/>
      <c r="BL520" s="295"/>
      <c r="BM520" s="295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5"/>
      <c r="CC520" s="295"/>
      <c r="CD520" s="295"/>
      <c r="CE520" s="295"/>
      <c r="CF520" s="295"/>
      <c r="CG520" s="295"/>
      <c r="CH520" s="295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5"/>
      <c r="CX520" s="295"/>
      <c r="CY520" s="295"/>
      <c r="CZ520" s="295"/>
      <c r="DA520" s="295"/>
      <c r="DB520" s="295"/>
      <c r="DC520" s="295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5"/>
      <c r="DS520" s="295"/>
      <c r="DT520" s="292"/>
      <c r="DU520" s="295"/>
      <c r="DV520" s="295"/>
      <c r="DW520" s="295"/>
      <c r="DX520" s="295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5"/>
      <c r="EL520" s="295"/>
      <c r="EM520" s="295"/>
      <c r="EN520" s="292"/>
      <c r="EO520" s="292"/>
      <c r="EP520" s="295"/>
      <c r="EQ520" s="295"/>
      <c r="ER520" s="295"/>
      <c r="ES520" s="292"/>
      <c r="ET520" s="292"/>
      <c r="EU520" s="292"/>
      <c r="EV520" s="292"/>
      <c r="EW520" s="292"/>
      <c r="EX520" s="292"/>
      <c r="EY520" s="292"/>
      <c r="EZ520" s="292"/>
      <c r="FA520" s="292"/>
      <c r="FB520" s="292"/>
      <c r="FC520" s="292"/>
      <c r="FD520" s="292"/>
      <c r="FE520" s="292"/>
      <c r="FF520" s="292"/>
      <c r="FG520" s="292"/>
      <c r="FH520" s="295"/>
      <c r="FI520" s="295"/>
      <c r="FJ520" s="295"/>
      <c r="FK520" s="292"/>
      <c r="FL520" s="292"/>
      <c r="FM520" s="292"/>
      <c r="FN520" s="292"/>
      <c r="FO520" s="292"/>
    </row>
    <row r="521" spans="1:171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5"/>
      <c r="AK521" s="295"/>
      <c r="AL521" s="292"/>
      <c r="AM521" s="295"/>
      <c r="AN521" s="295"/>
      <c r="AO521" s="292"/>
      <c r="AP521" s="295"/>
      <c r="AQ521" s="292"/>
      <c r="AR521" s="295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5"/>
      <c r="BF521" s="295"/>
      <c r="BG521" s="295"/>
      <c r="BH521" s="295"/>
      <c r="BI521" s="295"/>
      <c r="BJ521" s="295"/>
      <c r="BK521" s="295"/>
      <c r="BL521" s="295"/>
      <c r="BM521" s="295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5"/>
      <c r="CC521" s="295"/>
      <c r="CD521" s="295"/>
      <c r="CE521" s="295"/>
      <c r="CF521" s="295"/>
      <c r="CG521" s="295"/>
      <c r="CH521" s="295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5"/>
      <c r="CX521" s="295"/>
      <c r="CY521" s="295"/>
      <c r="CZ521" s="295"/>
      <c r="DA521" s="295"/>
      <c r="DB521" s="295"/>
      <c r="DC521" s="295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5"/>
      <c r="DS521" s="295"/>
      <c r="DT521" s="292"/>
      <c r="DU521" s="295"/>
      <c r="DV521" s="295"/>
      <c r="DW521" s="295"/>
      <c r="DX521" s="295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5"/>
      <c r="EL521" s="295"/>
      <c r="EM521" s="295"/>
      <c r="EN521" s="292"/>
      <c r="EO521" s="292"/>
      <c r="EP521" s="295"/>
      <c r="EQ521" s="295"/>
      <c r="ER521" s="295"/>
      <c r="ES521" s="292"/>
      <c r="ET521" s="292"/>
      <c r="EU521" s="292"/>
      <c r="EV521" s="292"/>
      <c r="EW521" s="292"/>
      <c r="EX521" s="292"/>
      <c r="EY521" s="292"/>
      <c r="EZ521" s="292"/>
      <c r="FA521" s="292"/>
      <c r="FB521" s="292"/>
      <c r="FC521" s="292"/>
      <c r="FD521" s="292"/>
      <c r="FE521" s="292"/>
      <c r="FF521" s="292"/>
      <c r="FG521" s="292"/>
      <c r="FH521" s="295"/>
      <c r="FI521" s="295"/>
      <c r="FJ521" s="295"/>
      <c r="FK521" s="292"/>
      <c r="FL521" s="292"/>
      <c r="FM521" s="292"/>
      <c r="FN521" s="292"/>
      <c r="FO521" s="292"/>
    </row>
    <row r="522" spans="1:171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5"/>
      <c r="AK522" s="295"/>
      <c r="AL522" s="292"/>
      <c r="AM522" s="295"/>
      <c r="AN522" s="295"/>
      <c r="AO522" s="292"/>
      <c r="AP522" s="295"/>
      <c r="AQ522" s="292"/>
      <c r="AR522" s="295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5"/>
      <c r="BF522" s="295"/>
      <c r="BG522" s="295"/>
      <c r="BH522" s="295"/>
      <c r="BI522" s="295"/>
      <c r="BJ522" s="295"/>
      <c r="BK522" s="295"/>
      <c r="BL522" s="295"/>
      <c r="BM522" s="295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5"/>
      <c r="CC522" s="295"/>
      <c r="CD522" s="295"/>
      <c r="CE522" s="295"/>
      <c r="CF522" s="295"/>
      <c r="CG522" s="295"/>
      <c r="CH522" s="295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5"/>
      <c r="CX522" s="295"/>
      <c r="CY522" s="295"/>
      <c r="CZ522" s="295"/>
      <c r="DA522" s="295"/>
      <c r="DB522" s="295"/>
      <c r="DC522" s="295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5"/>
      <c r="DS522" s="295"/>
      <c r="DT522" s="292"/>
      <c r="DU522" s="295"/>
      <c r="DV522" s="295"/>
      <c r="DW522" s="295"/>
      <c r="DX522" s="295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5"/>
      <c r="EL522" s="295"/>
      <c r="EM522" s="295"/>
      <c r="EN522" s="292"/>
      <c r="EO522" s="292"/>
      <c r="EP522" s="295"/>
      <c r="EQ522" s="295"/>
      <c r="ER522" s="295"/>
      <c r="ES522" s="292"/>
      <c r="ET522" s="292"/>
      <c r="EU522" s="292"/>
      <c r="EV522" s="292"/>
      <c r="EW522" s="292"/>
      <c r="EX522" s="292"/>
      <c r="EY522" s="292"/>
      <c r="EZ522" s="292"/>
      <c r="FA522" s="292"/>
      <c r="FB522" s="292"/>
      <c r="FC522" s="292"/>
      <c r="FD522" s="292"/>
      <c r="FE522" s="292"/>
      <c r="FF522" s="292"/>
      <c r="FG522" s="292"/>
      <c r="FH522" s="295"/>
      <c r="FI522" s="295"/>
      <c r="FJ522" s="295"/>
      <c r="FK522" s="292"/>
      <c r="FL522" s="292"/>
      <c r="FM522" s="292"/>
      <c r="FN522" s="292"/>
      <c r="FO522" s="292"/>
    </row>
    <row r="523" spans="1:171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5"/>
      <c r="AK523" s="295"/>
      <c r="AL523" s="292"/>
      <c r="AM523" s="295"/>
      <c r="AN523" s="295"/>
      <c r="AO523" s="292"/>
      <c r="AP523" s="295"/>
      <c r="AQ523" s="292"/>
      <c r="AR523" s="295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5"/>
      <c r="BF523" s="295"/>
      <c r="BG523" s="295"/>
      <c r="BH523" s="295"/>
      <c r="BI523" s="295"/>
      <c r="BJ523" s="295"/>
      <c r="BK523" s="295"/>
      <c r="BL523" s="295"/>
      <c r="BM523" s="295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5"/>
      <c r="CC523" s="295"/>
      <c r="CD523" s="295"/>
      <c r="CE523" s="295"/>
      <c r="CF523" s="295"/>
      <c r="CG523" s="295"/>
      <c r="CH523" s="295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5"/>
      <c r="CX523" s="295"/>
      <c r="CY523" s="295"/>
      <c r="CZ523" s="295"/>
      <c r="DA523" s="295"/>
      <c r="DB523" s="295"/>
      <c r="DC523" s="295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5"/>
      <c r="DS523" s="295"/>
      <c r="DT523" s="292"/>
      <c r="DU523" s="295"/>
      <c r="DV523" s="295"/>
      <c r="DW523" s="295"/>
      <c r="DX523" s="295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5"/>
      <c r="EL523" s="295"/>
      <c r="EM523" s="295"/>
      <c r="EN523" s="292"/>
      <c r="EO523" s="292"/>
      <c r="EP523" s="295"/>
      <c r="EQ523" s="295"/>
      <c r="ER523" s="295"/>
      <c r="ES523" s="292"/>
      <c r="ET523" s="292"/>
      <c r="EU523" s="292"/>
      <c r="EV523" s="292"/>
      <c r="EW523" s="292"/>
      <c r="EX523" s="292"/>
      <c r="EY523" s="292"/>
      <c r="EZ523" s="292"/>
      <c r="FA523" s="292"/>
      <c r="FB523" s="292"/>
      <c r="FC523" s="292"/>
      <c r="FD523" s="292"/>
      <c r="FE523" s="292"/>
      <c r="FF523" s="292"/>
      <c r="FG523" s="292"/>
      <c r="FH523" s="295"/>
      <c r="FI523" s="295"/>
      <c r="FJ523" s="295"/>
      <c r="FK523" s="292"/>
      <c r="FL523" s="292"/>
      <c r="FM523" s="292"/>
      <c r="FN523" s="292"/>
      <c r="FO523" s="292"/>
    </row>
    <row r="524" spans="1:171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5"/>
      <c r="AK524" s="295"/>
      <c r="AL524" s="292"/>
      <c r="AM524" s="295"/>
      <c r="AN524" s="295"/>
      <c r="AO524" s="292"/>
      <c r="AP524" s="295"/>
      <c r="AQ524" s="292"/>
      <c r="AR524" s="295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5"/>
      <c r="BF524" s="295"/>
      <c r="BG524" s="295"/>
      <c r="BH524" s="295"/>
      <c r="BI524" s="295"/>
      <c r="BJ524" s="295"/>
      <c r="BK524" s="295"/>
      <c r="BL524" s="295"/>
      <c r="BM524" s="295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5"/>
      <c r="CC524" s="295"/>
      <c r="CD524" s="295"/>
      <c r="CE524" s="295"/>
      <c r="CF524" s="295"/>
      <c r="CG524" s="295"/>
      <c r="CH524" s="295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5"/>
      <c r="CX524" s="295"/>
      <c r="CY524" s="295"/>
      <c r="CZ524" s="295"/>
      <c r="DA524" s="295"/>
      <c r="DB524" s="295"/>
      <c r="DC524" s="295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5"/>
      <c r="DS524" s="295"/>
      <c r="DT524" s="292"/>
      <c r="DU524" s="295"/>
      <c r="DV524" s="295"/>
      <c r="DW524" s="295"/>
      <c r="DX524" s="295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5"/>
      <c r="EL524" s="295"/>
      <c r="EM524" s="295"/>
      <c r="EN524" s="292"/>
      <c r="EO524" s="292"/>
      <c r="EP524" s="295"/>
      <c r="EQ524" s="295"/>
      <c r="ER524" s="295"/>
      <c r="ES524" s="292"/>
      <c r="ET524" s="292"/>
      <c r="EU524" s="292"/>
      <c r="EV524" s="292"/>
      <c r="EW524" s="292"/>
      <c r="EX524" s="292"/>
      <c r="EY524" s="292"/>
      <c r="EZ524" s="292"/>
      <c r="FA524" s="292"/>
      <c r="FB524" s="292"/>
      <c r="FC524" s="292"/>
      <c r="FD524" s="292"/>
      <c r="FE524" s="292"/>
      <c r="FF524" s="292"/>
      <c r="FG524" s="292"/>
      <c r="FH524" s="295"/>
      <c r="FI524" s="295"/>
      <c r="FJ524" s="295"/>
      <c r="FK524" s="292"/>
      <c r="FL524" s="292"/>
      <c r="FM524" s="292"/>
      <c r="FN524" s="292"/>
      <c r="FO524" s="292"/>
    </row>
    <row r="525" spans="1:171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5"/>
      <c r="AK525" s="295"/>
      <c r="AL525" s="292"/>
      <c r="AM525" s="295"/>
      <c r="AN525" s="295"/>
      <c r="AO525" s="292"/>
      <c r="AP525" s="295"/>
      <c r="AQ525" s="292"/>
      <c r="AR525" s="295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5"/>
      <c r="BF525" s="295"/>
      <c r="BG525" s="295"/>
      <c r="BH525" s="295"/>
      <c r="BI525" s="295"/>
      <c r="BJ525" s="295"/>
      <c r="BK525" s="295"/>
      <c r="BL525" s="295"/>
      <c r="BM525" s="295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5"/>
      <c r="CC525" s="295"/>
      <c r="CD525" s="295"/>
      <c r="CE525" s="295"/>
      <c r="CF525" s="295"/>
      <c r="CG525" s="295"/>
      <c r="CH525" s="295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5"/>
      <c r="CX525" s="295"/>
      <c r="CY525" s="295"/>
      <c r="CZ525" s="295"/>
      <c r="DA525" s="295"/>
      <c r="DB525" s="295"/>
      <c r="DC525" s="295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5"/>
      <c r="DS525" s="295"/>
      <c r="DT525" s="292"/>
      <c r="DU525" s="295"/>
      <c r="DV525" s="295"/>
      <c r="DW525" s="295"/>
      <c r="DX525" s="295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5"/>
      <c r="EL525" s="295"/>
      <c r="EM525" s="295"/>
      <c r="EN525" s="292"/>
      <c r="EO525" s="292"/>
      <c r="EP525" s="295"/>
      <c r="EQ525" s="295"/>
      <c r="ER525" s="295"/>
      <c r="ES525" s="292"/>
      <c r="ET525" s="292"/>
      <c r="EU525" s="292"/>
      <c r="EV525" s="292"/>
      <c r="EW525" s="292"/>
      <c r="EX525" s="292"/>
      <c r="EY525" s="292"/>
      <c r="EZ525" s="292"/>
      <c r="FA525" s="292"/>
      <c r="FB525" s="292"/>
      <c r="FC525" s="292"/>
      <c r="FD525" s="292"/>
      <c r="FE525" s="292"/>
      <c r="FF525" s="292"/>
      <c r="FG525" s="292"/>
      <c r="FH525" s="295"/>
      <c r="FI525" s="295"/>
      <c r="FJ525" s="295"/>
      <c r="FK525" s="292"/>
      <c r="FL525" s="292"/>
      <c r="FM525" s="292"/>
      <c r="FN525" s="292"/>
      <c r="FO525" s="292"/>
    </row>
    <row r="526" spans="1:171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5"/>
      <c r="AK526" s="295"/>
      <c r="AL526" s="292"/>
      <c r="AM526" s="295"/>
      <c r="AN526" s="295"/>
      <c r="AO526" s="292"/>
      <c r="AP526" s="295"/>
      <c r="AQ526" s="292"/>
      <c r="AR526" s="295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5"/>
      <c r="BF526" s="295"/>
      <c r="BG526" s="295"/>
      <c r="BH526" s="295"/>
      <c r="BI526" s="295"/>
      <c r="BJ526" s="295"/>
      <c r="BK526" s="295"/>
      <c r="BL526" s="295"/>
      <c r="BM526" s="295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5"/>
      <c r="CC526" s="295"/>
      <c r="CD526" s="295"/>
      <c r="CE526" s="295"/>
      <c r="CF526" s="295"/>
      <c r="CG526" s="295"/>
      <c r="CH526" s="295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5"/>
      <c r="CX526" s="295"/>
      <c r="CY526" s="295"/>
      <c r="CZ526" s="295"/>
      <c r="DA526" s="295"/>
      <c r="DB526" s="295"/>
      <c r="DC526" s="295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5"/>
      <c r="DS526" s="295"/>
      <c r="DT526" s="292"/>
      <c r="DU526" s="295"/>
      <c r="DV526" s="295"/>
      <c r="DW526" s="295"/>
      <c r="DX526" s="295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5"/>
      <c r="EL526" s="295"/>
      <c r="EM526" s="295"/>
      <c r="EN526" s="292"/>
      <c r="EO526" s="292"/>
      <c r="EP526" s="295"/>
      <c r="EQ526" s="295"/>
      <c r="ER526" s="295"/>
      <c r="ES526" s="292"/>
      <c r="ET526" s="292"/>
      <c r="EU526" s="292"/>
      <c r="EV526" s="292"/>
      <c r="EW526" s="292"/>
      <c r="EX526" s="292"/>
      <c r="EY526" s="292"/>
      <c r="EZ526" s="292"/>
      <c r="FA526" s="292"/>
      <c r="FB526" s="292"/>
      <c r="FC526" s="292"/>
      <c r="FD526" s="292"/>
      <c r="FE526" s="292"/>
      <c r="FF526" s="292"/>
      <c r="FG526" s="292"/>
      <c r="FH526" s="295"/>
      <c r="FI526" s="295"/>
      <c r="FJ526" s="295"/>
      <c r="FK526" s="292"/>
      <c r="FL526" s="292"/>
      <c r="FM526" s="292"/>
      <c r="FN526" s="292"/>
      <c r="FO526" s="292"/>
    </row>
    <row r="527" spans="1:171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5"/>
      <c r="AK527" s="295"/>
      <c r="AL527" s="292"/>
      <c r="AM527" s="295"/>
      <c r="AN527" s="295"/>
      <c r="AO527" s="292"/>
      <c r="AP527" s="295"/>
      <c r="AQ527" s="292"/>
      <c r="AR527" s="295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5"/>
      <c r="BF527" s="295"/>
      <c r="BG527" s="295"/>
      <c r="BH527" s="295"/>
      <c r="BI527" s="295"/>
      <c r="BJ527" s="295"/>
      <c r="BK527" s="295"/>
      <c r="BL527" s="295"/>
      <c r="BM527" s="295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5"/>
      <c r="CC527" s="295"/>
      <c r="CD527" s="295"/>
      <c r="CE527" s="295"/>
      <c r="CF527" s="295"/>
      <c r="CG527" s="295"/>
      <c r="CH527" s="295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5"/>
      <c r="CX527" s="295"/>
      <c r="CY527" s="295"/>
      <c r="CZ527" s="295"/>
      <c r="DA527" s="295"/>
      <c r="DB527" s="295"/>
      <c r="DC527" s="295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5"/>
      <c r="DS527" s="295"/>
      <c r="DT527" s="292"/>
      <c r="DU527" s="295"/>
      <c r="DV527" s="295"/>
      <c r="DW527" s="295"/>
      <c r="DX527" s="295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5"/>
      <c r="EL527" s="295"/>
      <c r="EM527" s="295"/>
      <c r="EN527" s="292"/>
      <c r="EO527" s="292"/>
      <c r="EP527" s="295"/>
      <c r="EQ527" s="295"/>
      <c r="ER527" s="295"/>
      <c r="ES527" s="292"/>
      <c r="ET527" s="292"/>
      <c r="EU527" s="292"/>
      <c r="EV527" s="292"/>
      <c r="EW527" s="292"/>
      <c r="EX527" s="292"/>
      <c r="EY527" s="292"/>
      <c r="EZ527" s="292"/>
      <c r="FA527" s="292"/>
      <c r="FB527" s="292"/>
      <c r="FC527" s="292"/>
      <c r="FD527" s="292"/>
      <c r="FE527" s="292"/>
      <c r="FF527" s="292"/>
      <c r="FG527" s="292"/>
      <c r="FH527" s="295"/>
      <c r="FI527" s="295"/>
      <c r="FJ527" s="295"/>
      <c r="FK527" s="292"/>
      <c r="FL527" s="292"/>
      <c r="FM527" s="292"/>
      <c r="FN527" s="292"/>
      <c r="FO527" s="292"/>
    </row>
    <row r="528" spans="1:171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5"/>
      <c r="AK528" s="295"/>
      <c r="AL528" s="292"/>
      <c r="AM528" s="295"/>
      <c r="AN528" s="295"/>
      <c r="AO528" s="292"/>
      <c r="AP528" s="295"/>
      <c r="AQ528" s="292"/>
      <c r="AR528" s="295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5"/>
      <c r="BF528" s="295"/>
      <c r="BG528" s="295"/>
      <c r="BH528" s="295"/>
      <c r="BI528" s="295"/>
      <c r="BJ528" s="295"/>
      <c r="BK528" s="295"/>
      <c r="BL528" s="295"/>
      <c r="BM528" s="295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5"/>
      <c r="CC528" s="295"/>
      <c r="CD528" s="295"/>
      <c r="CE528" s="295"/>
      <c r="CF528" s="295"/>
      <c r="CG528" s="295"/>
      <c r="CH528" s="295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5"/>
      <c r="CX528" s="295"/>
      <c r="CY528" s="295"/>
      <c r="CZ528" s="295"/>
      <c r="DA528" s="295"/>
      <c r="DB528" s="295"/>
      <c r="DC528" s="295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5"/>
      <c r="DS528" s="295"/>
      <c r="DT528" s="292"/>
      <c r="DU528" s="295"/>
      <c r="DV528" s="295"/>
      <c r="DW528" s="295"/>
      <c r="DX528" s="295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5"/>
      <c r="EL528" s="295"/>
      <c r="EM528" s="295"/>
      <c r="EN528" s="292"/>
      <c r="EO528" s="292"/>
      <c r="EP528" s="295"/>
      <c r="EQ528" s="295"/>
      <c r="ER528" s="295"/>
      <c r="ES528" s="292"/>
      <c r="ET528" s="292"/>
      <c r="EU528" s="292"/>
      <c r="EV528" s="292"/>
      <c r="EW528" s="292"/>
      <c r="EX528" s="292"/>
      <c r="EY528" s="292"/>
      <c r="EZ528" s="292"/>
      <c r="FA528" s="292"/>
      <c r="FB528" s="292"/>
      <c r="FC528" s="292"/>
      <c r="FD528" s="292"/>
      <c r="FE528" s="292"/>
      <c r="FF528" s="292"/>
      <c r="FG528" s="292"/>
      <c r="FH528" s="295"/>
      <c r="FI528" s="295"/>
      <c r="FJ528" s="295"/>
      <c r="FK528" s="292"/>
      <c r="FL528" s="292"/>
      <c r="FM528" s="292"/>
      <c r="FN528" s="292"/>
      <c r="FO528" s="292"/>
    </row>
    <row r="529" spans="1:171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5"/>
      <c r="AK529" s="295"/>
      <c r="AL529" s="292"/>
      <c r="AM529" s="295"/>
      <c r="AN529" s="295"/>
      <c r="AO529" s="292"/>
      <c r="AP529" s="295"/>
      <c r="AQ529" s="292"/>
      <c r="AR529" s="295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5"/>
      <c r="BF529" s="295"/>
      <c r="BG529" s="295"/>
      <c r="BH529" s="295"/>
      <c r="BI529" s="295"/>
      <c r="BJ529" s="295"/>
      <c r="BK529" s="295"/>
      <c r="BL529" s="295"/>
      <c r="BM529" s="295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5"/>
      <c r="CC529" s="295"/>
      <c r="CD529" s="295"/>
      <c r="CE529" s="295"/>
      <c r="CF529" s="295"/>
      <c r="CG529" s="295"/>
      <c r="CH529" s="295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5"/>
      <c r="CX529" s="295"/>
      <c r="CY529" s="295"/>
      <c r="CZ529" s="295"/>
      <c r="DA529" s="295"/>
      <c r="DB529" s="295"/>
      <c r="DC529" s="295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5"/>
      <c r="DS529" s="295"/>
      <c r="DT529" s="292"/>
      <c r="DU529" s="295"/>
      <c r="DV529" s="295"/>
      <c r="DW529" s="295"/>
      <c r="DX529" s="295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5"/>
      <c r="EL529" s="295"/>
      <c r="EM529" s="295"/>
      <c r="EN529" s="292"/>
      <c r="EO529" s="292"/>
      <c r="EP529" s="295"/>
      <c r="EQ529" s="295"/>
      <c r="ER529" s="295"/>
      <c r="ES529" s="292"/>
      <c r="ET529" s="292"/>
      <c r="EU529" s="292"/>
      <c r="EV529" s="292"/>
      <c r="EW529" s="292"/>
      <c r="EX529" s="292"/>
      <c r="EY529" s="292"/>
      <c r="EZ529" s="292"/>
      <c r="FA529" s="292"/>
      <c r="FB529" s="292"/>
      <c r="FC529" s="292"/>
      <c r="FD529" s="292"/>
      <c r="FE529" s="292"/>
      <c r="FF529" s="292"/>
      <c r="FG529" s="292"/>
      <c r="FH529" s="295"/>
      <c r="FI529" s="295"/>
      <c r="FJ529" s="295"/>
      <c r="FK529" s="292"/>
      <c r="FL529" s="292"/>
      <c r="FM529" s="292"/>
      <c r="FN529" s="292"/>
      <c r="FO529" s="292"/>
    </row>
    <row r="530" spans="1:171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5"/>
      <c r="AK530" s="295"/>
      <c r="AL530" s="292"/>
      <c r="AM530" s="295"/>
      <c r="AN530" s="295"/>
      <c r="AO530" s="292"/>
      <c r="AP530" s="295"/>
      <c r="AQ530" s="292"/>
      <c r="AR530" s="295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5"/>
      <c r="BF530" s="295"/>
      <c r="BG530" s="295"/>
      <c r="BH530" s="295"/>
      <c r="BI530" s="295"/>
      <c r="BJ530" s="295"/>
      <c r="BK530" s="295"/>
      <c r="BL530" s="295"/>
      <c r="BM530" s="295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5"/>
      <c r="CC530" s="295"/>
      <c r="CD530" s="295"/>
      <c r="CE530" s="295"/>
      <c r="CF530" s="295"/>
      <c r="CG530" s="295"/>
      <c r="CH530" s="295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5"/>
      <c r="CX530" s="295"/>
      <c r="CY530" s="295"/>
      <c r="CZ530" s="295"/>
      <c r="DA530" s="295"/>
      <c r="DB530" s="295"/>
      <c r="DC530" s="295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5"/>
      <c r="DS530" s="295"/>
      <c r="DT530" s="292"/>
      <c r="DU530" s="295"/>
      <c r="DV530" s="295"/>
      <c r="DW530" s="295"/>
      <c r="DX530" s="295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5"/>
      <c r="EL530" s="295"/>
      <c r="EM530" s="295"/>
      <c r="EN530" s="292"/>
      <c r="EO530" s="292"/>
      <c r="EP530" s="295"/>
      <c r="EQ530" s="295"/>
      <c r="ER530" s="295"/>
      <c r="ES530" s="292"/>
      <c r="ET530" s="292"/>
      <c r="EU530" s="292"/>
      <c r="EV530" s="292"/>
      <c r="EW530" s="292"/>
      <c r="EX530" s="292"/>
      <c r="EY530" s="292"/>
      <c r="EZ530" s="292"/>
      <c r="FA530" s="292"/>
      <c r="FB530" s="292"/>
      <c r="FC530" s="292"/>
      <c r="FD530" s="292"/>
      <c r="FE530" s="292"/>
      <c r="FF530" s="292"/>
      <c r="FG530" s="292"/>
      <c r="FH530" s="295"/>
      <c r="FI530" s="295"/>
      <c r="FJ530" s="295"/>
      <c r="FK530" s="292"/>
      <c r="FL530" s="292"/>
      <c r="FM530" s="292"/>
      <c r="FN530" s="292"/>
      <c r="FO530" s="292"/>
    </row>
    <row r="531" spans="1:171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5"/>
      <c r="AK531" s="295"/>
      <c r="AL531" s="292"/>
      <c r="AM531" s="295"/>
      <c r="AN531" s="295"/>
      <c r="AO531" s="292"/>
      <c r="AP531" s="295"/>
      <c r="AQ531" s="292"/>
      <c r="AR531" s="295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5"/>
      <c r="BF531" s="295"/>
      <c r="BG531" s="295"/>
      <c r="BH531" s="295"/>
      <c r="BI531" s="295"/>
      <c r="BJ531" s="295"/>
      <c r="BK531" s="295"/>
      <c r="BL531" s="295"/>
      <c r="BM531" s="295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5"/>
      <c r="CC531" s="295"/>
      <c r="CD531" s="295"/>
      <c r="CE531" s="295"/>
      <c r="CF531" s="295"/>
      <c r="CG531" s="295"/>
      <c r="CH531" s="295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5"/>
      <c r="CX531" s="295"/>
      <c r="CY531" s="295"/>
      <c r="CZ531" s="295"/>
      <c r="DA531" s="295"/>
      <c r="DB531" s="295"/>
      <c r="DC531" s="295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5"/>
      <c r="DS531" s="295"/>
      <c r="DT531" s="292"/>
      <c r="DU531" s="295"/>
      <c r="DV531" s="295"/>
      <c r="DW531" s="295"/>
      <c r="DX531" s="295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5"/>
      <c r="EL531" s="295"/>
      <c r="EM531" s="295"/>
      <c r="EN531" s="292"/>
      <c r="EO531" s="292"/>
      <c r="EP531" s="295"/>
      <c r="EQ531" s="295"/>
      <c r="ER531" s="295"/>
      <c r="ES531" s="292"/>
      <c r="ET531" s="292"/>
      <c r="EU531" s="292"/>
      <c r="EV531" s="292"/>
      <c r="EW531" s="292"/>
      <c r="EX531" s="292"/>
      <c r="EY531" s="292"/>
      <c r="EZ531" s="292"/>
      <c r="FA531" s="292"/>
      <c r="FB531" s="292"/>
      <c r="FC531" s="292"/>
      <c r="FD531" s="292"/>
      <c r="FE531" s="292"/>
      <c r="FF531" s="292"/>
      <c r="FG531" s="292"/>
      <c r="FH531" s="295"/>
      <c r="FI531" s="295"/>
      <c r="FJ531" s="295"/>
      <c r="FK531" s="292"/>
      <c r="FL531" s="292"/>
      <c r="FM531" s="292"/>
      <c r="FN531" s="292"/>
      <c r="FO531" s="292"/>
    </row>
    <row r="532" spans="1:171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5"/>
      <c r="AK532" s="295"/>
      <c r="AL532" s="292"/>
      <c r="AM532" s="295"/>
      <c r="AN532" s="295"/>
      <c r="AO532" s="292"/>
      <c r="AP532" s="295"/>
      <c r="AQ532" s="292"/>
      <c r="AR532" s="295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5"/>
      <c r="BF532" s="295"/>
      <c r="BG532" s="295"/>
      <c r="BH532" s="295"/>
      <c r="BI532" s="295"/>
      <c r="BJ532" s="295"/>
      <c r="BK532" s="295"/>
      <c r="BL532" s="295"/>
      <c r="BM532" s="295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5"/>
      <c r="CC532" s="295"/>
      <c r="CD532" s="295"/>
      <c r="CE532" s="295"/>
      <c r="CF532" s="295"/>
      <c r="CG532" s="295"/>
      <c r="CH532" s="295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5"/>
      <c r="CX532" s="295"/>
      <c r="CY532" s="295"/>
      <c r="CZ532" s="295"/>
      <c r="DA532" s="295"/>
      <c r="DB532" s="295"/>
      <c r="DC532" s="295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5"/>
      <c r="DS532" s="295"/>
      <c r="DT532" s="292"/>
      <c r="DU532" s="295"/>
      <c r="DV532" s="295"/>
      <c r="DW532" s="295"/>
      <c r="DX532" s="295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5"/>
      <c r="EL532" s="295"/>
      <c r="EM532" s="295"/>
      <c r="EN532" s="292"/>
      <c r="EO532" s="292"/>
      <c r="EP532" s="295"/>
      <c r="EQ532" s="295"/>
      <c r="ER532" s="295"/>
      <c r="ES532" s="292"/>
      <c r="ET532" s="292"/>
      <c r="EU532" s="292"/>
      <c r="EV532" s="292"/>
      <c r="EW532" s="292"/>
      <c r="EX532" s="292"/>
      <c r="EY532" s="292"/>
      <c r="EZ532" s="292"/>
      <c r="FA532" s="292"/>
      <c r="FB532" s="292"/>
      <c r="FC532" s="292"/>
      <c r="FD532" s="292"/>
      <c r="FE532" s="292"/>
      <c r="FF532" s="292"/>
      <c r="FG532" s="292"/>
      <c r="FH532" s="295"/>
      <c r="FI532" s="295"/>
      <c r="FJ532" s="295"/>
      <c r="FK532" s="292"/>
      <c r="FL532" s="292"/>
      <c r="FM532" s="292"/>
      <c r="FN532" s="292"/>
      <c r="FO532" s="292"/>
    </row>
    <row r="533" spans="1:171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5"/>
      <c r="AK533" s="295"/>
      <c r="AL533" s="292"/>
      <c r="AM533" s="295"/>
      <c r="AN533" s="295"/>
      <c r="AO533" s="292"/>
      <c r="AP533" s="295"/>
      <c r="AQ533" s="292"/>
      <c r="AR533" s="295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5"/>
      <c r="BF533" s="295"/>
      <c r="BG533" s="295"/>
      <c r="BH533" s="295"/>
      <c r="BI533" s="295"/>
      <c r="BJ533" s="295"/>
      <c r="BK533" s="295"/>
      <c r="BL533" s="295"/>
      <c r="BM533" s="295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5"/>
      <c r="CC533" s="295"/>
      <c r="CD533" s="295"/>
      <c r="CE533" s="295"/>
      <c r="CF533" s="295"/>
      <c r="CG533" s="295"/>
      <c r="CH533" s="295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5"/>
      <c r="CX533" s="295"/>
      <c r="CY533" s="295"/>
      <c r="CZ533" s="295"/>
      <c r="DA533" s="295"/>
      <c r="DB533" s="295"/>
      <c r="DC533" s="295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5"/>
      <c r="DS533" s="295"/>
      <c r="DT533" s="292"/>
      <c r="DU533" s="295"/>
      <c r="DV533" s="295"/>
      <c r="DW533" s="295"/>
      <c r="DX533" s="295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5"/>
      <c r="EL533" s="295"/>
      <c r="EM533" s="295"/>
      <c r="EN533" s="292"/>
      <c r="EO533" s="292"/>
      <c r="EP533" s="295"/>
      <c r="EQ533" s="295"/>
      <c r="ER533" s="295"/>
      <c r="ES533" s="292"/>
      <c r="ET533" s="292"/>
      <c r="EU533" s="292"/>
      <c r="EV533" s="292"/>
      <c r="EW533" s="292"/>
      <c r="EX533" s="292"/>
      <c r="EY533" s="292"/>
      <c r="EZ533" s="292"/>
      <c r="FA533" s="292"/>
      <c r="FB533" s="292"/>
      <c r="FC533" s="292"/>
      <c r="FD533" s="292"/>
      <c r="FE533" s="292"/>
      <c r="FF533" s="292"/>
      <c r="FG533" s="292"/>
      <c r="FH533" s="295"/>
      <c r="FI533" s="295"/>
      <c r="FJ533" s="295"/>
      <c r="FK533" s="292"/>
      <c r="FL533" s="292"/>
      <c r="FM533" s="292"/>
      <c r="FN533" s="292"/>
      <c r="FO533" s="292"/>
    </row>
    <row r="534" spans="1:171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5"/>
      <c r="AK534" s="295"/>
      <c r="AL534" s="292"/>
      <c r="AM534" s="295"/>
      <c r="AN534" s="295"/>
      <c r="AO534" s="292"/>
      <c r="AP534" s="295"/>
      <c r="AQ534" s="292"/>
      <c r="AR534" s="295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5"/>
      <c r="BF534" s="295"/>
      <c r="BG534" s="295"/>
      <c r="BH534" s="295"/>
      <c r="BI534" s="295"/>
      <c r="BJ534" s="295"/>
      <c r="BK534" s="295"/>
      <c r="BL534" s="295"/>
      <c r="BM534" s="295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5"/>
      <c r="CC534" s="295"/>
      <c r="CD534" s="295"/>
      <c r="CE534" s="295"/>
      <c r="CF534" s="295"/>
      <c r="CG534" s="295"/>
      <c r="CH534" s="295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5"/>
      <c r="CX534" s="295"/>
      <c r="CY534" s="295"/>
      <c r="CZ534" s="295"/>
      <c r="DA534" s="295"/>
      <c r="DB534" s="295"/>
      <c r="DC534" s="295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5"/>
      <c r="DS534" s="295"/>
      <c r="DT534" s="292"/>
      <c r="DU534" s="295"/>
      <c r="DV534" s="295"/>
      <c r="DW534" s="295"/>
      <c r="DX534" s="295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5"/>
      <c r="EL534" s="295"/>
      <c r="EM534" s="295"/>
      <c r="EN534" s="292"/>
      <c r="EO534" s="292"/>
      <c r="EP534" s="295"/>
      <c r="EQ534" s="295"/>
      <c r="ER534" s="295"/>
      <c r="ES534" s="292"/>
      <c r="ET534" s="292"/>
      <c r="EU534" s="292"/>
      <c r="EV534" s="292"/>
      <c r="EW534" s="292"/>
      <c r="EX534" s="292"/>
      <c r="EY534" s="292"/>
      <c r="EZ534" s="292"/>
      <c r="FA534" s="292"/>
      <c r="FB534" s="292"/>
      <c r="FC534" s="292"/>
      <c r="FD534" s="292"/>
      <c r="FE534" s="292"/>
      <c r="FF534" s="292"/>
      <c r="FG534" s="292"/>
      <c r="FH534" s="295"/>
      <c r="FI534" s="295"/>
      <c r="FJ534" s="295"/>
      <c r="FK534" s="292"/>
      <c r="FL534" s="292"/>
      <c r="FM534" s="292"/>
      <c r="FN534" s="292"/>
      <c r="FO534" s="292"/>
    </row>
    <row r="535" spans="1:171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5"/>
      <c r="AK535" s="295"/>
      <c r="AL535" s="292"/>
      <c r="AM535" s="295"/>
      <c r="AN535" s="295"/>
      <c r="AO535" s="292"/>
      <c r="AP535" s="295"/>
      <c r="AQ535" s="292"/>
      <c r="AR535" s="295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5"/>
      <c r="BF535" s="295"/>
      <c r="BG535" s="295"/>
      <c r="BH535" s="295"/>
      <c r="BI535" s="295"/>
      <c r="BJ535" s="295"/>
      <c r="BK535" s="295"/>
      <c r="BL535" s="295"/>
      <c r="BM535" s="295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5"/>
      <c r="CC535" s="295"/>
      <c r="CD535" s="295"/>
      <c r="CE535" s="295"/>
      <c r="CF535" s="295"/>
      <c r="CG535" s="295"/>
      <c r="CH535" s="295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5"/>
      <c r="CX535" s="295"/>
      <c r="CY535" s="295"/>
      <c r="CZ535" s="295"/>
      <c r="DA535" s="295"/>
      <c r="DB535" s="295"/>
      <c r="DC535" s="295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5"/>
      <c r="DS535" s="295"/>
      <c r="DT535" s="292"/>
      <c r="DU535" s="295"/>
      <c r="DV535" s="295"/>
      <c r="DW535" s="295"/>
      <c r="DX535" s="295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5"/>
      <c r="EL535" s="295"/>
      <c r="EM535" s="295"/>
      <c r="EN535" s="292"/>
      <c r="EO535" s="292"/>
      <c r="EP535" s="295"/>
      <c r="EQ535" s="295"/>
      <c r="ER535" s="295"/>
      <c r="ES535" s="292"/>
      <c r="ET535" s="292"/>
      <c r="EU535" s="292"/>
      <c r="EV535" s="292"/>
      <c r="EW535" s="292"/>
      <c r="EX535" s="292"/>
      <c r="EY535" s="292"/>
      <c r="EZ535" s="292"/>
      <c r="FA535" s="292"/>
      <c r="FB535" s="292"/>
      <c r="FC535" s="292"/>
      <c r="FD535" s="292"/>
      <c r="FE535" s="292"/>
      <c r="FF535" s="292"/>
      <c r="FG535" s="292"/>
      <c r="FH535" s="295"/>
      <c r="FI535" s="295"/>
      <c r="FJ535" s="295"/>
      <c r="FK535" s="292"/>
      <c r="FL535" s="292"/>
      <c r="FM535" s="292"/>
      <c r="FN535" s="292"/>
      <c r="FO535" s="292"/>
    </row>
    <row r="536" spans="1:171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5"/>
      <c r="AK536" s="295"/>
      <c r="AL536" s="292"/>
      <c r="AM536" s="295"/>
      <c r="AN536" s="295"/>
      <c r="AO536" s="292"/>
      <c r="AP536" s="295"/>
      <c r="AQ536" s="292"/>
      <c r="AR536" s="295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5"/>
      <c r="BF536" s="295"/>
      <c r="BG536" s="295"/>
      <c r="BH536" s="295"/>
      <c r="BI536" s="295"/>
      <c r="BJ536" s="295"/>
      <c r="BK536" s="295"/>
      <c r="BL536" s="295"/>
      <c r="BM536" s="295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5"/>
      <c r="CC536" s="295"/>
      <c r="CD536" s="295"/>
      <c r="CE536" s="295"/>
      <c r="CF536" s="295"/>
      <c r="CG536" s="295"/>
      <c r="CH536" s="295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5"/>
      <c r="CX536" s="295"/>
      <c r="CY536" s="295"/>
      <c r="CZ536" s="295"/>
      <c r="DA536" s="295"/>
      <c r="DB536" s="295"/>
      <c r="DC536" s="295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5"/>
      <c r="DS536" s="295"/>
      <c r="DT536" s="292"/>
      <c r="DU536" s="295"/>
      <c r="DV536" s="295"/>
      <c r="DW536" s="295"/>
      <c r="DX536" s="295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5"/>
      <c r="EL536" s="295"/>
      <c r="EM536" s="295"/>
      <c r="EN536" s="292"/>
      <c r="EO536" s="292"/>
      <c r="EP536" s="295"/>
      <c r="EQ536" s="295"/>
      <c r="ER536" s="295"/>
      <c r="ES536" s="292"/>
      <c r="ET536" s="292"/>
      <c r="EU536" s="292"/>
      <c r="EV536" s="292"/>
      <c r="EW536" s="292"/>
      <c r="EX536" s="292"/>
      <c r="EY536" s="292"/>
      <c r="EZ536" s="292"/>
      <c r="FA536" s="292"/>
      <c r="FB536" s="292"/>
      <c r="FC536" s="292"/>
      <c r="FD536" s="292"/>
      <c r="FE536" s="292"/>
      <c r="FF536" s="292"/>
      <c r="FG536" s="292"/>
      <c r="FH536" s="295"/>
      <c r="FI536" s="295"/>
      <c r="FJ536" s="295"/>
      <c r="FK536" s="292"/>
      <c r="FL536" s="292"/>
      <c r="FM536" s="292"/>
      <c r="FN536" s="292"/>
      <c r="FO536" s="292"/>
    </row>
    <row r="537" spans="1:171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5"/>
      <c r="AK537" s="295"/>
      <c r="AL537" s="292"/>
      <c r="AM537" s="295"/>
      <c r="AN537" s="295"/>
      <c r="AO537" s="292"/>
      <c r="AP537" s="295"/>
      <c r="AQ537" s="292"/>
      <c r="AR537" s="295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5"/>
      <c r="BF537" s="295"/>
      <c r="BG537" s="295"/>
      <c r="BH537" s="295"/>
      <c r="BI537" s="295"/>
      <c r="BJ537" s="295"/>
      <c r="BK537" s="295"/>
      <c r="BL537" s="295"/>
      <c r="BM537" s="295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5"/>
      <c r="CC537" s="295"/>
      <c r="CD537" s="295"/>
      <c r="CE537" s="295"/>
      <c r="CF537" s="295"/>
      <c r="CG537" s="295"/>
      <c r="CH537" s="295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5"/>
      <c r="CX537" s="295"/>
      <c r="CY537" s="295"/>
      <c r="CZ537" s="295"/>
      <c r="DA537" s="295"/>
      <c r="DB537" s="295"/>
      <c r="DC537" s="295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5"/>
      <c r="DS537" s="295"/>
      <c r="DT537" s="292"/>
      <c r="DU537" s="295"/>
      <c r="DV537" s="295"/>
      <c r="DW537" s="295"/>
      <c r="DX537" s="295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5"/>
      <c r="EL537" s="295"/>
      <c r="EM537" s="295"/>
      <c r="EN537" s="292"/>
      <c r="EO537" s="292"/>
      <c r="EP537" s="295"/>
      <c r="EQ537" s="295"/>
      <c r="ER537" s="295"/>
      <c r="ES537" s="292"/>
      <c r="ET537" s="292"/>
      <c r="EU537" s="292"/>
      <c r="EV537" s="292"/>
      <c r="EW537" s="292"/>
      <c r="EX537" s="292"/>
      <c r="EY537" s="292"/>
      <c r="EZ537" s="292"/>
      <c r="FA537" s="292"/>
      <c r="FB537" s="292"/>
      <c r="FC537" s="292"/>
      <c r="FD537" s="292"/>
      <c r="FE537" s="292"/>
      <c r="FF537" s="292"/>
      <c r="FG537" s="292"/>
      <c r="FH537" s="295"/>
      <c r="FI537" s="295"/>
      <c r="FJ537" s="295"/>
      <c r="FK537" s="292"/>
      <c r="FL537" s="292"/>
      <c r="FM537" s="292"/>
      <c r="FN537" s="292"/>
      <c r="FO537" s="292"/>
    </row>
    <row r="538" spans="1:171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5"/>
      <c r="AK538" s="295"/>
      <c r="AL538" s="292"/>
      <c r="AM538" s="295"/>
      <c r="AN538" s="295"/>
      <c r="AO538" s="292"/>
      <c r="AP538" s="295"/>
      <c r="AQ538" s="292"/>
      <c r="AR538" s="295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5"/>
      <c r="BF538" s="295"/>
      <c r="BG538" s="295"/>
      <c r="BH538" s="295"/>
      <c r="BI538" s="295"/>
      <c r="BJ538" s="295"/>
      <c r="BK538" s="295"/>
      <c r="BL538" s="295"/>
      <c r="BM538" s="295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5"/>
      <c r="CC538" s="295"/>
      <c r="CD538" s="295"/>
      <c r="CE538" s="295"/>
      <c r="CF538" s="295"/>
      <c r="CG538" s="295"/>
      <c r="CH538" s="295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5"/>
      <c r="CX538" s="295"/>
      <c r="CY538" s="295"/>
      <c r="CZ538" s="295"/>
      <c r="DA538" s="295"/>
      <c r="DB538" s="295"/>
      <c r="DC538" s="295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5"/>
      <c r="DS538" s="295"/>
      <c r="DT538" s="292"/>
      <c r="DU538" s="295"/>
      <c r="DV538" s="295"/>
      <c r="DW538" s="295"/>
      <c r="DX538" s="295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5"/>
      <c r="EL538" s="295"/>
      <c r="EM538" s="295"/>
      <c r="EN538" s="292"/>
      <c r="EO538" s="292"/>
      <c r="EP538" s="295"/>
      <c r="EQ538" s="295"/>
      <c r="ER538" s="295"/>
      <c r="ES538" s="292"/>
      <c r="ET538" s="292"/>
      <c r="EU538" s="292"/>
      <c r="EV538" s="292"/>
      <c r="EW538" s="292"/>
      <c r="EX538" s="292"/>
      <c r="EY538" s="292"/>
      <c r="EZ538" s="292"/>
      <c r="FA538" s="292"/>
      <c r="FB538" s="292"/>
      <c r="FC538" s="292"/>
      <c r="FD538" s="292"/>
      <c r="FE538" s="292"/>
      <c r="FF538" s="292"/>
      <c r="FG538" s="292"/>
      <c r="FH538" s="295"/>
      <c r="FI538" s="295"/>
      <c r="FJ538" s="295"/>
      <c r="FK538" s="292"/>
      <c r="FL538" s="292"/>
      <c r="FM538" s="292"/>
      <c r="FN538" s="292"/>
      <c r="FO538" s="292"/>
    </row>
    <row r="539" spans="1:171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5"/>
      <c r="AK539" s="295"/>
      <c r="AL539" s="292"/>
      <c r="AM539" s="295"/>
      <c r="AN539" s="295"/>
      <c r="AO539" s="292"/>
      <c r="AP539" s="295"/>
      <c r="AQ539" s="292"/>
      <c r="AR539" s="295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5"/>
      <c r="BF539" s="295"/>
      <c r="BG539" s="295"/>
      <c r="BH539" s="295"/>
      <c r="BI539" s="295"/>
      <c r="BJ539" s="295"/>
      <c r="BK539" s="295"/>
      <c r="BL539" s="295"/>
      <c r="BM539" s="295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5"/>
      <c r="CC539" s="295"/>
      <c r="CD539" s="295"/>
      <c r="CE539" s="295"/>
      <c r="CF539" s="295"/>
      <c r="CG539" s="295"/>
      <c r="CH539" s="295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5"/>
      <c r="CX539" s="295"/>
      <c r="CY539" s="295"/>
      <c r="CZ539" s="295"/>
      <c r="DA539" s="295"/>
      <c r="DB539" s="295"/>
      <c r="DC539" s="295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5"/>
      <c r="DS539" s="295"/>
      <c r="DT539" s="292"/>
      <c r="DU539" s="295"/>
      <c r="DV539" s="295"/>
      <c r="DW539" s="295"/>
      <c r="DX539" s="295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5"/>
      <c r="EL539" s="295"/>
      <c r="EM539" s="295"/>
      <c r="EN539" s="292"/>
      <c r="EO539" s="292"/>
      <c r="EP539" s="295"/>
      <c r="EQ539" s="295"/>
      <c r="ER539" s="295"/>
      <c r="ES539" s="292"/>
      <c r="ET539" s="292"/>
      <c r="EU539" s="292"/>
      <c r="EV539" s="292"/>
      <c r="EW539" s="292"/>
      <c r="EX539" s="292"/>
      <c r="EY539" s="292"/>
      <c r="EZ539" s="292"/>
      <c r="FA539" s="292"/>
      <c r="FB539" s="292"/>
      <c r="FC539" s="292"/>
      <c r="FD539" s="292"/>
      <c r="FE539" s="292"/>
      <c r="FF539" s="292"/>
      <c r="FG539" s="292"/>
      <c r="FH539" s="295"/>
      <c r="FI539" s="295"/>
      <c r="FJ539" s="295"/>
      <c r="FK539" s="292"/>
      <c r="FL539" s="292"/>
      <c r="FM539" s="292"/>
      <c r="FN539" s="292"/>
      <c r="FO539" s="292"/>
    </row>
    <row r="540" spans="1:171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5"/>
      <c r="AK540" s="295"/>
      <c r="AL540" s="292"/>
      <c r="AM540" s="295"/>
      <c r="AN540" s="295"/>
      <c r="AO540" s="292"/>
      <c r="AP540" s="295"/>
      <c r="AQ540" s="292"/>
      <c r="AR540" s="295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5"/>
      <c r="BF540" s="295"/>
      <c r="BG540" s="295"/>
      <c r="BH540" s="295"/>
      <c r="BI540" s="295"/>
      <c r="BJ540" s="295"/>
      <c r="BK540" s="295"/>
      <c r="BL540" s="295"/>
      <c r="BM540" s="295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5"/>
      <c r="CC540" s="295"/>
      <c r="CD540" s="295"/>
      <c r="CE540" s="295"/>
      <c r="CF540" s="295"/>
      <c r="CG540" s="295"/>
      <c r="CH540" s="295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5"/>
      <c r="CX540" s="295"/>
      <c r="CY540" s="295"/>
      <c r="CZ540" s="295"/>
      <c r="DA540" s="295"/>
      <c r="DB540" s="295"/>
      <c r="DC540" s="295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5"/>
      <c r="DS540" s="295"/>
      <c r="DT540" s="292"/>
      <c r="DU540" s="295"/>
      <c r="DV540" s="295"/>
      <c r="DW540" s="295"/>
      <c r="DX540" s="295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5"/>
      <c r="EL540" s="295"/>
      <c r="EM540" s="295"/>
      <c r="EN540" s="292"/>
      <c r="EO540" s="292"/>
      <c r="EP540" s="295"/>
      <c r="EQ540" s="295"/>
      <c r="ER540" s="295"/>
      <c r="ES540" s="292"/>
      <c r="ET540" s="292"/>
      <c r="EU540" s="292"/>
      <c r="EV540" s="292"/>
      <c r="EW540" s="292"/>
      <c r="EX540" s="292"/>
      <c r="EY540" s="292"/>
      <c r="EZ540" s="292"/>
      <c r="FA540" s="292"/>
      <c r="FB540" s="292"/>
      <c r="FC540" s="292"/>
      <c r="FD540" s="292"/>
      <c r="FE540" s="292"/>
      <c r="FF540" s="292"/>
      <c r="FG540" s="292"/>
      <c r="FH540" s="295"/>
      <c r="FI540" s="295"/>
      <c r="FJ540" s="295"/>
      <c r="FK540" s="292"/>
      <c r="FL540" s="292"/>
      <c r="FM540" s="292"/>
      <c r="FN540" s="292"/>
      <c r="FO540" s="292"/>
    </row>
    <row r="541" spans="1:171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5"/>
      <c r="AK541" s="295"/>
      <c r="AL541" s="292"/>
      <c r="AM541" s="295"/>
      <c r="AN541" s="295"/>
      <c r="AO541" s="292"/>
      <c r="AP541" s="295"/>
      <c r="AQ541" s="292"/>
      <c r="AR541" s="295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5"/>
      <c r="BF541" s="295"/>
      <c r="BG541" s="295"/>
      <c r="BH541" s="295"/>
      <c r="BI541" s="295"/>
      <c r="BJ541" s="295"/>
      <c r="BK541" s="295"/>
      <c r="BL541" s="295"/>
      <c r="BM541" s="295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5"/>
      <c r="CC541" s="295"/>
      <c r="CD541" s="295"/>
      <c r="CE541" s="295"/>
      <c r="CF541" s="295"/>
      <c r="CG541" s="295"/>
      <c r="CH541" s="295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5"/>
      <c r="CX541" s="295"/>
      <c r="CY541" s="295"/>
      <c r="CZ541" s="295"/>
      <c r="DA541" s="295"/>
      <c r="DB541" s="295"/>
      <c r="DC541" s="295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5"/>
      <c r="DS541" s="295"/>
      <c r="DT541" s="292"/>
      <c r="DU541" s="295"/>
      <c r="DV541" s="295"/>
      <c r="DW541" s="295"/>
      <c r="DX541" s="295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5"/>
      <c r="EL541" s="295"/>
      <c r="EM541" s="295"/>
      <c r="EN541" s="292"/>
      <c r="EO541" s="292"/>
      <c r="EP541" s="295"/>
      <c r="EQ541" s="295"/>
      <c r="ER541" s="295"/>
      <c r="ES541" s="292"/>
      <c r="ET541" s="292"/>
      <c r="EU541" s="292"/>
      <c r="EV541" s="292"/>
      <c r="EW541" s="292"/>
      <c r="EX541" s="292"/>
      <c r="EY541" s="292"/>
      <c r="EZ541" s="292"/>
      <c r="FA541" s="292"/>
      <c r="FB541" s="292"/>
      <c r="FC541" s="292"/>
      <c r="FD541" s="292"/>
      <c r="FE541" s="292"/>
      <c r="FF541" s="292"/>
      <c r="FG541" s="292"/>
      <c r="FH541" s="295"/>
      <c r="FI541" s="295"/>
      <c r="FJ541" s="295"/>
      <c r="FK541" s="292"/>
      <c r="FL541" s="292"/>
      <c r="FM541" s="292"/>
      <c r="FN541" s="292"/>
      <c r="FO541" s="292"/>
    </row>
    <row r="542" spans="1:171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5"/>
      <c r="AK542" s="295"/>
      <c r="AL542" s="292"/>
      <c r="AM542" s="295"/>
      <c r="AN542" s="295"/>
      <c r="AO542" s="292"/>
      <c r="AP542" s="295"/>
      <c r="AQ542" s="292"/>
      <c r="AR542" s="295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5"/>
      <c r="BF542" s="295"/>
      <c r="BG542" s="295"/>
      <c r="BH542" s="295"/>
      <c r="BI542" s="295"/>
      <c r="BJ542" s="295"/>
      <c r="BK542" s="295"/>
      <c r="BL542" s="295"/>
      <c r="BM542" s="295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5"/>
      <c r="CC542" s="295"/>
      <c r="CD542" s="295"/>
      <c r="CE542" s="295"/>
      <c r="CF542" s="295"/>
      <c r="CG542" s="295"/>
      <c r="CH542" s="295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5"/>
      <c r="CX542" s="295"/>
      <c r="CY542" s="295"/>
      <c r="CZ542" s="295"/>
      <c r="DA542" s="295"/>
      <c r="DB542" s="295"/>
      <c r="DC542" s="295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5"/>
      <c r="DS542" s="295"/>
      <c r="DT542" s="292"/>
      <c r="DU542" s="295"/>
      <c r="DV542" s="295"/>
      <c r="DW542" s="295"/>
      <c r="DX542" s="295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5"/>
      <c r="EL542" s="295"/>
      <c r="EM542" s="295"/>
      <c r="EN542" s="292"/>
      <c r="EO542" s="292"/>
      <c r="EP542" s="295"/>
      <c r="EQ542" s="295"/>
      <c r="ER542" s="295"/>
      <c r="ES542" s="292"/>
      <c r="ET542" s="292"/>
      <c r="EU542" s="292"/>
      <c r="EV542" s="292"/>
      <c r="EW542" s="292"/>
      <c r="EX542" s="292"/>
      <c r="EY542" s="292"/>
      <c r="EZ542" s="292"/>
      <c r="FA542" s="292"/>
      <c r="FB542" s="292"/>
      <c r="FC542" s="292"/>
      <c r="FD542" s="292"/>
      <c r="FE542" s="292"/>
      <c r="FF542" s="292"/>
      <c r="FG542" s="292"/>
      <c r="FH542" s="295"/>
      <c r="FI542" s="295"/>
      <c r="FJ542" s="295"/>
      <c r="FK542" s="292"/>
      <c r="FL542" s="292"/>
      <c r="FM542" s="292"/>
      <c r="FN542" s="292"/>
      <c r="FO542" s="292"/>
    </row>
    <row r="543" spans="1:171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5"/>
      <c r="AK543" s="295"/>
      <c r="AL543" s="292"/>
      <c r="AM543" s="295"/>
      <c r="AN543" s="295"/>
      <c r="AO543" s="292"/>
      <c r="AP543" s="295"/>
      <c r="AQ543" s="292"/>
      <c r="AR543" s="295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5"/>
      <c r="BF543" s="295"/>
      <c r="BG543" s="295"/>
      <c r="BH543" s="295"/>
      <c r="BI543" s="295"/>
      <c r="BJ543" s="295"/>
      <c r="BK543" s="295"/>
      <c r="BL543" s="295"/>
      <c r="BM543" s="295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5"/>
      <c r="CC543" s="295"/>
      <c r="CD543" s="295"/>
      <c r="CE543" s="295"/>
      <c r="CF543" s="295"/>
      <c r="CG543" s="295"/>
      <c r="CH543" s="295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5"/>
      <c r="CX543" s="295"/>
      <c r="CY543" s="295"/>
      <c r="CZ543" s="295"/>
      <c r="DA543" s="295"/>
      <c r="DB543" s="295"/>
      <c r="DC543" s="295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5"/>
      <c r="DS543" s="295"/>
      <c r="DT543" s="292"/>
      <c r="DU543" s="295"/>
      <c r="DV543" s="295"/>
      <c r="DW543" s="295"/>
      <c r="DX543" s="295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5"/>
      <c r="EL543" s="295"/>
      <c r="EM543" s="295"/>
      <c r="EN543" s="292"/>
      <c r="EO543" s="292"/>
      <c r="EP543" s="295"/>
      <c r="EQ543" s="295"/>
      <c r="ER543" s="295"/>
      <c r="ES543" s="292"/>
      <c r="ET543" s="292"/>
      <c r="EU543" s="292"/>
      <c r="EV543" s="292"/>
      <c r="EW543" s="292"/>
      <c r="EX543" s="292"/>
      <c r="EY543" s="292"/>
      <c r="EZ543" s="292"/>
      <c r="FA543" s="292"/>
      <c r="FB543" s="292"/>
      <c r="FC543" s="292"/>
      <c r="FD543" s="292"/>
      <c r="FE543" s="292"/>
      <c r="FF543" s="292"/>
      <c r="FG543" s="292"/>
      <c r="FH543" s="295"/>
      <c r="FI543" s="295"/>
      <c r="FJ543" s="295"/>
      <c r="FK543" s="292"/>
      <c r="FL543" s="292"/>
      <c r="FM543" s="292"/>
      <c r="FN543" s="292"/>
      <c r="FO543" s="292"/>
    </row>
    <row r="544" spans="1:171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5"/>
      <c r="AK544" s="295"/>
      <c r="AL544" s="292"/>
      <c r="AM544" s="295"/>
      <c r="AN544" s="295"/>
      <c r="AO544" s="292"/>
      <c r="AP544" s="295"/>
      <c r="AQ544" s="292"/>
      <c r="AR544" s="295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5"/>
      <c r="BF544" s="295"/>
      <c r="BG544" s="295"/>
      <c r="BH544" s="295"/>
      <c r="BI544" s="295"/>
      <c r="BJ544" s="295"/>
      <c r="BK544" s="295"/>
      <c r="BL544" s="295"/>
      <c r="BM544" s="295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5"/>
      <c r="CC544" s="295"/>
      <c r="CD544" s="295"/>
      <c r="CE544" s="295"/>
      <c r="CF544" s="295"/>
      <c r="CG544" s="295"/>
      <c r="CH544" s="295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5"/>
      <c r="CX544" s="295"/>
      <c r="CY544" s="295"/>
      <c r="CZ544" s="295"/>
      <c r="DA544" s="295"/>
      <c r="DB544" s="295"/>
      <c r="DC544" s="295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5"/>
      <c r="DS544" s="295"/>
      <c r="DT544" s="292"/>
      <c r="DU544" s="295"/>
      <c r="DV544" s="295"/>
      <c r="DW544" s="295"/>
      <c r="DX544" s="295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5"/>
      <c r="EL544" s="295"/>
      <c r="EM544" s="295"/>
      <c r="EN544" s="292"/>
      <c r="EO544" s="292"/>
      <c r="EP544" s="295"/>
      <c r="EQ544" s="295"/>
      <c r="ER544" s="295"/>
      <c r="ES544" s="292"/>
      <c r="ET544" s="292"/>
      <c r="EU544" s="292"/>
      <c r="EV544" s="292"/>
      <c r="EW544" s="292"/>
      <c r="EX544" s="292"/>
      <c r="EY544" s="292"/>
      <c r="EZ544" s="292"/>
      <c r="FA544" s="292"/>
      <c r="FB544" s="292"/>
      <c r="FC544" s="292"/>
      <c r="FD544" s="292"/>
      <c r="FE544" s="292"/>
      <c r="FF544" s="292"/>
      <c r="FG544" s="292"/>
      <c r="FH544" s="295"/>
      <c r="FI544" s="295"/>
      <c r="FJ544" s="295"/>
      <c r="FK544" s="292"/>
      <c r="FL544" s="292"/>
      <c r="FM544" s="292"/>
      <c r="FN544" s="292"/>
      <c r="FO544" s="292"/>
    </row>
    <row r="545" spans="1:171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5"/>
      <c r="AK545" s="295"/>
      <c r="AL545" s="292"/>
      <c r="AM545" s="295"/>
      <c r="AN545" s="295"/>
      <c r="AO545" s="292"/>
      <c r="AP545" s="295"/>
      <c r="AQ545" s="292"/>
      <c r="AR545" s="295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5"/>
      <c r="BF545" s="295"/>
      <c r="BG545" s="295"/>
      <c r="BH545" s="295"/>
      <c r="BI545" s="295"/>
      <c r="BJ545" s="295"/>
      <c r="BK545" s="295"/>
      <c r="BL545" s="295"/>
      <c r="BM545" s="295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5"/>
      <c r="CC545" s="295"/>
      <c r="CD545" s="295"/>
      <c r="CE545" s="295"/>
      <c r="CF545" s="295"/>
      <c r="CG545" s="295"/>
      <c r="CH545" s="295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5"/>
      <c r="CX545" s="295"/>
      <c r="CY545" s="295"/>
      <c r="CZ545" s="295"/>
      <c r="DA545" s="295"/>
      <c r="DB545" s="295"/>
      <c r="DC545" s="295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5"/>
      <c r="DS545" s="295"/>
      <c r="DT545" s="292"/>
      <c r="DU545" s="295"/>
      <c r="DV545" s="295"/>
      <c r="DW545" s="295"/>
      <c r="DX545" s="295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5"/>
      <c r="EL545" s="295"/>
      <c r="EM545" s="295"/>
      <c r="EN545" s="292"/>
      <c r="EO545" s="292"/>
      <c r="EP545" s="295"/>
      <c r="EQ545" s="295"/>
      <c r="ER545" s="295"/>
      <c r="ES545" s="292"/>
      <c r="ET545" s="292"/>
      <c r="EU545" s="292"/>
      <c r="EV545" s="292"/>
      <c r="EW545" s="292"/>
      <c r="EX545" s="292"/>
      <c r="EY545" s="292"/>
      <c r="EZ545" s="292"/>
      <c r="FA545" s="292"/>
      <c r="FB545" s="292"/>
      <c r="FC545" s="292"/>
      <c r="FD545" s="292"/>
      <c r="FE545" s="292"/>
      <c r="FF545" s="292"/>
      <c r="FG545" s="292"/>
      <c r="FH545" s="295"/>
      <c r="FI545" s="295"/>
      <c r="FJ545" s="295"/>
      <c r="FK545" s="292"/>
      <c r="FL545" s="292"/>
      <c r="FM545" s="292"/>
      <c r="FN545" s="292"/>
      <c r="FO545" s="292"/>
    </row>
    <row r="546" spans="1:171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5"/>
      <c r="AK546" s="295"/>
      <c r="AL546" s="292"/>
      <c r="AM546" s="295"/>
      <c r="AN546" s="295"/>
      <c r="AO546" s="292"/>
      <c r="AP546" s="295"/>
      <c r="AQ546" s="292"/>
      <c r="AR546" s="295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5"/>
      <c r="BF546" s="295"/>
      <c r="BG546" s="295"/>
      <c r="BH546" s="295"/>
      <c r="BI546" s="295"/>
      <c r="BJ546" s="295"/>
      <c r="BK546" s="295"/>
      <c r="BL546" s="295"/>
      <c r="BM546" s="295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5"/>
      <c r="CC546" s="295"/>
      <c r="CD546" s="295"/>
      <c r="CE546" s="295"/>
      <c r="CF546" s="295"/>
      <c r="CG546" s="295"/>
      <c r="CH546" s="295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5"/>
      <c r="CX546" s="295"/>
      <c r="CY546" s="295"/>
      <c r="CZ546" s="295"/>
      <c r="DA546" s="295"/>
      <c r="DB546" s="295"/>
      <c r="DC546" s="295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5"/>
      <c r="DS546" s="295"/>
      <c r="DT546" s="292"/>
      <c r="DU546" s="295"/>
      <c r="DV546" s="295"/>
      <c r="DW546" s="295"/>
      <c r="DX546" s="295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5"/>
      <c r="EL546" s="295"/>
      <c r="EM546" s="295"/>
      <c r="EN546" s="292"/>
      <c r="EO546" s="292"/>
      <c r="EP546" s="295"/>
      <c r="EQ546" s="295"/>
      <c r="ER546" s="295"/>
      <c r="ES546" s="292"/>
      <c r="ET546" s="292"/>
      <c r="EU546" s="292"/>
      <c r="EV546" s="292"/>
      <c r="EW546" s="292"/>
      <c r="EX546" s="292"/>
      <c r="EY546" s="292"/>
      <c r="EZ546" s="292"/>
      <c r="FA546" s="292"/>
      <c r="FB546" s="292"/>
      <c r="FC546" s="292"/>
      <c r="FD546" s="292"/>
      <c r="FE546" s="292"/>
      <c r="FF546" s="292"/>
      <c r="FG546" s="292"/>
      <c r="FH546" s="295"/>
      <c r="FI546" s="295"/>
      <c r="FJ546" s="295"/>
      <c r="FK546" s="292"/>
      <c r="FL546" s="292"/>
      <c r="FM546" s="292"/>
      <c r="FN546" s="292"/>
      <c r="FO546" s="292"/>
    </row>
    <row r="547" spans="1:171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5"/>
      <c r="AK547" s="295"/>
      <c r="AL547" s="292"/>
      <c r="AM547" s="295"/>
      <c r="AN547" s="295"/>
      <c r="AO547" s="292"/>
      <c r="AP547" s="295"/>
      <c r="AQ547" s="292"/>
      <c r="AR547" s="295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5"/>
      <c r="BF547" s="295"/>
      <c r="BG547" s="295"/>
      <c r="BH547" s="295"/>
      <c r="BI547" s="295"/>
      <c r="BJ547" s="295"/>
      <c r="BK547" s="295"/>
      <c r="BL547" s="295"/>
      <c r="BM547" s="295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5"/>
      <c r="CC547" s="295"/>
      <c r="CD547" s="295"/>
      <c r="CE547" s="295"/>
      <c r="CF547" s="295"/>
      <c r="CG547" s="295"/>
      <c r="CH547" s="295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5"/>
      <c r="CX547" s="295"/>
      <c r="CY547" s="295"/>
      <c r="CZ547" s="295"/>
      <c r="DA547" s="295"/>
      <c r="DB547" s="295"/>
      <c r="DC547" s="295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5"/>
      <c r="DS547" s="295"/>
      <c r="DT547" s="292"/>
      <c r="DU547" s="295"/>
      <c r="DV547" s="295"/>
      <c r="DW547" s="295"/>
      <c r="DX547" s="295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5"/>
      <c r="EL547" s="295"/>
      <c r="EM547" s="295"/>
      <c r="EN547" s="292"/>
      <c r="EO547" s="292"/>
      <c r="EP547" s="295"/>
      <c r="EQ547" s="295"/>
      <c r="ER547" s="295"/>
      <c r="ES547" s="292"/>
      <c r="ET547" s="292"/>
      <c r="EU547" s="292"/>
      <c r="EV547" s="292"/>
      <c r="EW547" s="292"/>
      <c r="EX547" s="292"/>
      <c r="EY547" s="292"/>
      <c r="EZ547" s="292"/>
      <c r="FA547" s="292"/>
      <c r="FB547" s="292"/>
      <c r="FC547" s="292"/>
      <c r="FD547" s="292"/>
      <c r="FE547" s="292"/>
      <c r="FF547" s="292"/>
      <c r="FG547" s="292"/>
      <c r="FH547" s="295"/>
      <c r="FI547" s="295"/>
      <c r="FJ547" s="295"/>
      <c r="FK547" s="292"/>
      <c r="FL547" s="292"/>
      <c r="FM547" s="292"/>
      <c r="FN547" s="292"/>
      <c r="FO547" s="292"/>
    </row>
    <row r="548" spans="1:171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5"/>
      <c r="AK548" s="295"/>
      <c r="AL548" s="292"/>
      <c r="AM548" s="295"/>
      <c r="AN548" s="295"/>
      <c r="AO548" s="292"/>
      <c r="AP548" s="295"/>
      <c r="AQ548" s="292"/>
      <c r="AR548" s="295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5"/>
      <c r="BF548" s="295"/>
      <c r="BG548" s="295"/>
      <c r="BH548" s="295"/>
      <c r="BI548" s="295"/>
      <c r="BJ548" s="295"/>
      <c r="BK548" s="295"/>
      <c r="BL548" s="295"/>
      <c r="BM548" s="295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5"/>
      <c r="CC548" s="295"/>
      <c r="CD548" s="295"/>
      <c r="CE548" s="295"/>
      <c r="CF548" s="295"/>
      <c r="CG548" s="295"/>
      <c r="CH548" s="295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5"/>
      <c r="CX548" s="295"/>
      <c r="CY548" s="295"/>
      <c r="CZ548" s="295"/>
      <c r="DA548" s="295"/>
      <c r="DB548" s="295"/>
      <c r="DC548" s="295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5"/>
      <c r="DS548" s="295"/>
      <c r="DT548" s="292"/>
      <c r="DU548" s="295"/>
      <c r="DV548" s="295"/>
      <c r="DW548" s="295"/>
      <c r="DX548" s="295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5"/>
      <c r="EL548" s="295"/>
      <c r="EM548" s="295"/>
      <c r="EN548" s="292"/>
      <c r="EO548" s="292"/>
      <c r="EP548" s="295"/>
      <c r="EQ548" s="295"/>
      <c r="ER548" s="295"/>
      <c r="ES548" s="292"/>
      <c r="ET548" s="292"/>
      <c r="EU548" s="292"/>
      <c r="EV548" s="292"/>
      <c r="EW548" s="292"/>
      <c r="EX548" s="292"/>
      <c r="EY548" s="292"/>
      <c r="EZ548" s="292"/>
      <c r="FA548" s="292"/>
      <c r="FB548" s="292"/>
      <c r="FC548" s="292"/>
      <c r="FD548" s="292"/>
      <c r="FE548" s="292"/>
      <c r="FF548" s="292"/>
      <c r="FG548" s="292"/>
      <c r="FH548" s="295"/>
      <c r="FI548" s="295"/>
      <c r="FJ548" s="295"/>
      <c r="FK548" s="292"/>
      <c r="FL548" s="292"/>
      <c r="FM548" s="292"/>
      <c r="FN548" s="292"/>
      <c r="FO548" s="292"/>
    </row>
    <row r="549" spans="1:171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5"/>
      <c r="AK549" s="295"/>
      <c r="AL549" s="292"/>
      <c r="AM549" s="295"/>
      <c r="AN549" s="295"/>
      <c r="AO549" s="292"/>
      <c r="AP549" s="295"/>
      <c r="AQ549" s="292"/>
      <c r="AR549" s="295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5"/>
      <c r="BF549" s="295"/>
      <c r="BG549" s="295"/>
      <c r="BH549" s="295"/>
      <c r="BI549" s="295"/>
      <c r="BJ549" s="295"/>
      <c r="BK549" s="295"/>
      <c r="BL549" s="295"/>
      <c r="BM549" s="295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5"/>
      <c r="CC549" s="295"/>
      <c r="CD549" s="295"/>
      <c r="CE549" s="295"/>
      <c r="CF549" s="295"/>
      <c r="CG549" s="295"/>
      <c r="CH549" s="295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5"/>
      <c r="CX549" s="295"/>
      <c r="CY549" s="295"/>
      <c r="CZ549" s="295"/>
      <c r="DA549" s="295"/>
      <c r="DB549" s="295"/>
      <c r="DC549" s="295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5"/>
      <c r="DS549" s="295"/>
      <c r="DT549" s="292"/>
      <c r="DU549" s="295"/>
      <c r="DV549" s="295"/>
      <c r="DW549" s="295"/>
      <c r="DX549" s="295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5"/>
      <c r="EL549" s="295"/>
      <c r="EM549" s="295"/>
      <c r="EN549" s="292"/>
      <c r="EO549" s="292"/>
      <c r="EP549" s="295"/>
      <c r="EQ549" s="295"/>
      <c r="ER549" s="295"/>
      <c r="ES549" s="292"/>
      <c r="ET549" s="292"/>
      <c r="EU549" s="292"/>
      <c r="EV549" s="292"/>
      <c r="EW549" s="292"/>
      <c r="EX549" s="292"/>
      <c r="EY549" s="292"/>
      <c r="EZ549" s="292"/>
      <c r="FA549" s="292"/>
      <c r="FB549" s="292"/>
      <c r="FC549" s="292"/>
      <c r="FD549" s="292"/>
      <c r="FE549" s="292"/>
      <c r="FF549" s="292"/>
      <c r="FG549" s="292"/>
      <c r="FH549" s="295"/>
      <c r="FI549" s="295"/>
      <c r="FJ549" s="295"/>
      <c r="FK549" s="292"/>
      <c r="FL549" s="292"/>
      <c r="FM549" s="292"/>
      <c r="FN549" s="292"/>
      <c r="FO549" s="292"/>
    </row>
    <row r="550" spans="1:171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5"/>
      <c r="AK550" s="295"/>
      <c r="AL550" s="292"/>
      <c r="AM550" s="295"/>
      <c r="AN550" s="295"/>
      <c r="AO550" s="292"/>
      <c r="AP550" s="295"/>
      <c r="AQ550" s="292"/>
      <c r="AR550" s="295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5"/>
      <c r="BF550" s="295"/>
      <c r="BG550" s="295"/>
      <c r="BH550" s="295"/>
      <c r="BI550" s="295"/>
      <c r="BJ550" s="295"/>
      <c r="BK550" s="295"/>
      <c r="BL550" s="295"/>
      <c r="BM550" s="295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5"/>
      <c r="CC550" s="295"/>
      <c r="CD550" s="295"/>
      <c r="CE550" s="295"/>
      <c r="CF550" s="295"/>
      <c r="CG550" s="295"/>
      <c r="CH550" s="295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5"/>
      <c r="CX550" s="295"/>
      <c r="CY550" s="295"/>
      <c r="CZ550" s="295"/>
      <c r="DA550" s="295"/>
      <c r="DB550" s="295"/>
      <c r="DC550" s="295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5"/>
      <c r="DS550" s="295"/>
      <c r="DT550" s="292"/>
      <c r="DU550" s="295"/>
      <c r="DV550" s="295"/>
      <c r="DW550" s="295"/>
      <c r="DX550" s="295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5"/>
      <c r="EL550" s="295"/>
      <c r="EM550" s="295"/>
      <c r="EN550" s="292"/>
      <c r="EO550" s="292"/>
      <c r="EP550" s="295"/>
      <c r="EQ550" s="295"/>
      <c r="ER550" s="295"/>
      <c r="ES550" s="292"/>
      <c r="ET550" s="292"/>
      <c r="EU550" s="292"/>
      <c r="EV550" s="292"/>
      <c r="EW550" s="292"/>
      <c r="EX550" s="292"/>
      <c r="EY550" s="292"/>
      <c r="EZ550" s="292"/>
      <c r="FA550" s="292"/>
      <c r="FB550" s="292"/>
      <c r="FC550" s="292"/>
      <c r="FD550" s="292"/>
      <c r="FE550" s="292"/>
      <c r="FF550" s="292"/>
      <c r="FG550" s="292"/>
      <c r="FH550" s="295"/>
      <c r="FI550" s="295"/>
      <c r="FJ550" s="295"/>
      <c r="FK550" s="292"/>
      <c r="FL550" s="292"/>
      <c r="FM550" s="292"/>
      <c r="FN550" s="292"/>
      <c r="FO550" s="292"/>
    </row>
    <row r="551" spans="1:171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5"/>
      <c r="AK551" s="295"/>
      <c r="AL551" s="292"/>
      <c r="AM551" s="295"/>
      <c r="AN551" s="295"/>
      <c r="AO551" s="292"/>
      <c r="AP551" s="295"/>
      <c r="AQ551" s="292"/>
      <c r="AR551" s="295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5"/>
      <c r="BF551" s="295"/>
      <c r="BG551" s="295"/>
      <c r="BH551" s="295"/>
      <c r="BI551" s="295"/>
      <c r="BJ551" s="295"/>
      <c r="BK551" s="295"/>
      <c r="BL551" s="295"/>
      <c r="BM551" s="295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5"/>
      <c r="CC551" s="295"/>
      <c r="CD551" s="295"/>
      <c r="CE551" s="295"/>
      <c r="CF551" s="295"/>
      <c r="CG551" s="295"/>
      <c r="CH551" s="295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5"/>
      <c r="CX551" s="295"/>
      <c r="CY551" s="295"/>
      <c r="CZ551" s="295"/>
      <c r="DA551" s="295"/>
      <c r="DB551" s="295"/>
      <c r="DC551" s="295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5"/>
      <c r="DS551" s="295"/>
      <c r="DT551" s="292"/>
      <c r="DU551" s="295"/>
      <c r="DV551" s="295"/>
      <c r="DW551" s="295"/>
      <c r="DX551" s="295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5"/>
      <c r="EL551" s="295"/>
      <c r="EM551" s="295"/>
      <c r="EN551" s="292"/>
      <c r="EO551" s="292"/>
      <c r="EP551" s="295"/>
      <c r="EQ551" s="295"/>
      <c r="ER551" s="295"/>
      <c r="ES551" s="292"/>
      <c r="ET551" s="292"/>
      <c r="EU551" s="292"/>
      <c r="EV551" s="292"/>
      <c r="EW551" s="292"/>
      <c r="EX551" s="292"/>
      <c r="EY551" s="292"/>
      <c r="EZ551" s="292"/>
      <c r="FA551" s="292"/>
      <c r="FB551" s="292"/>
      <c r="FC551" s="292"/>
      <c r="FD551" s="292"/>
      <c r="FE551" s="292"/>
      <c r="FF551" s="292"/>
      <c r="FG551" s="292"/>
      <c r="FH551" s="295"/>
      <c r="FI551" s="295"/>
      <c r="FJ551" s="295"/>
      <c r="FK551" s="292"/>
      <c r="FL551" s="292"/>
      <c r="FM551" s="292"/>
      <c r="FN551" s="292"/>
      <c r="FO551" s="292"/>
    </row>
    <row r="552" spans="1:171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5"/>
      <c r="AK552" s="295"/>
      <c r="AL552" s="292"/>
      <c r="AM552" s="295"/>
      <c r="AN552" s="295"/>
      <c r="AO552" s="292"/>
      <c r="AP552" s="295"/>
      <c r="AQ552" s="292"/>
      <c r="AR552" s="295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5"/>
      <c r="BF552" s="295"/>
      <c r="BG552" s="295"/>
      <c r="BH552" s="295"/>
      <c r="BI552" s="295"/>
      <c r="BJ552" s="295"/>
      <c r="BK552" s="295"/>
      <c r="BL552" s="295"/>
      <c r="BM552" s="295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5"/>
      <c r="CC552" s="295"/>
      <c r="CD552" s="295"/>
      <c r="CE552" s="295"/>
      <c r="CF552" s="295"/>
      <c r="CG552" s="295"/>
      <c r="CH552" s="295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5"/>
      <c r="CX552" s="295"/>
      <c r="CY552" s="295"/>
      <c r="CZ552" s="295"/>
      <c r="DA552" s="295"/>
      <c r="DB552" s="295"/>
      <c r="DC552" s="295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5"/>
      <c r="DS552" s="295"/>
      <c r="DT552" s="292"/>
      <c r="DU552" s="295"/>
      <c r="DV552" s="295"/>
      <c r="DW552" s="295"/>
      <c r="DX552" s="295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5"/>
      <c r="EL552" s="295"/>
      <c r="EM552" s="295"/>
      <c r="EN552" s="292"/>
      <c r="EO552" s="292"/>
      <c r="EP552" s="295"/>
      <c r="EQ552" s="295"/>
      <c r="ER552" s="295"/>
      <c r="ES552" s="292"/>
      <c r="ET552" s="292"/>
      <c r="EU552" s="292"/>
      <c r="EV552" s="292"/>
      <c r="EW552" s="292"/>
      <c r="EX552" s="292"/>
      <c r="EY552" s="292"/>
      <c r="EZ552" s="292"/>
      <c r="FA552" s="292"/>
      <c r="FB552" s="292"/>
      <c r="FC552" s="292"/>
      <c r="FD552" s="292"/>
      <c r="FE552" s="292"/>
      <c r="FF552" s="292"/>
      <c r="FG552" s="292"/>
      <c r="FH552" s="295"/>
      <c r="FI552" s="295"/>
      <c r="FJ552" s="295"/>
      <c r="FK552" s="292"/>
      <c r="FL552" s="292"/>
      <c r="FM552" s="292"/>
      <c r="FN552" s="292"/>
      <c r="FO552" s="292"/>
    </row>
    <row r="553" spans="1:171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5"/>
      <c r="AK553" s="295"/>
      <c r="AL553" s="292"/>
      <c r="AM553" s="295"/>
      <c r="AN553" s="295"/>
      <c r="AO553" s="292"/>
      <c r="AP553" s="295"/>
      <c r="AQ553" s="292"/>
      <c r="AR553" s="295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5"/>
      <c r="BF553" s="295"/>
      <c r="BG553" s="295"/>
      <c r="BH553" s="295"/>
      <c r="BI553" s="295"/>
      <c r="BJ553" s="295"/>
      <c r="BK553" s="295"/>
      <c r="BL553" s="295"/>
      <c r="BM553" s="295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5"/>
      <c r="CC553" s="295"/>
      <c r="CD553" s="295"/>
      <c r="CE553" s="295"/>
      <c r="CF553" s="295"/>
      <c r="CG553" s="295"/>
      <c r="CH553" s="295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5"/>
      <c r="CX553" s="295"/>
      <c r="CY553" s="295"/>
      <c r="CZ553" s="295"/>
      <c r="DA553" s="295"/>
      <c r="DB553" s="295"/>
      <c r="DC553" s="295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5"/>
      <c r="DS553" s="295"/>
      <c r="DT553" s="292"/>
      <c r="DU553" s="295"/>
      <c r="DV553" s="295"/>
      <c r="DW553" s="295"/>
      <c r="DX553" s="295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5"/>
      <c r="EL553" s="295"/>
      <c r="EM553" s="295"/>
      <c r="EN553" s="292"/>
      <c r="EO553" s="292"/>
      <c r="EP553" s="295"/>
      <c r="EQ553" s="295"/>
      <c r="ER553" s="295"/>
      <c r="ES553" s="292"/>
      <c r="ET553" s="292"/>
      <c r="EU553" s="292"/>
      <c r="EV553" s="292"/>
      <c r="EW553" s="292"/>
      <c r="EX553" s="292"/>
      <c r="EY553" s="292"/>
      <c r="EZ553" s="292"/>
      <c r="FA553" s="292"/>
      <c r="FB553" s="292"/>
      <c r="FC553" s="292"/>
      <c r="FD553" s="292"/>
      <c r="FE553" s="292"/>
      <c r="FF553" s="292"/>
      <c r="FG553" s="292"/>
      <c r="FH553" s="295"/>
      <c r="FI553" s="295"/>
      <c r="FJ553" s="295"/>
      <c r="FK553" s="292"/>
      <c r="FL553" s="292"/>
      <c r="FM553" s="292"/>
      <c r="FN553" s="292"/>
      <c r="FO553" s="292"/>
    </row>
    <row r="554" spans="1:171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5"/>
      <c r="AK554" s="295"/>
      <c r="AL554" s="292"/>
      <c r="AM554" s="295"/>
      <c r="AN554" s="295"/>
      <c r="AO554" s="292"/>
      <c r="AP554" s="295"/>
      <c r="AQ554" s="292"/>
      <c r="AR554" s="295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5"/>
      <c r="BF554" s="295"/>
      <c r="BG554" s="295"/>
      <c r="BH554" s="295"/>
      <c r="BI554" s="295"/>
      <c r="BJ554" s="295"/>
      <c r="BK554" s="295"/>
      <c r="BL554" s="295"/>
      <c r="BM554" s="295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5"/>
      <c r="CC554" s="295"/>
      <c r="CD554" s="295"/>
      <c r="CE554" s="295"/>
      <c r="CF554" s="295"/>
      <c r="CG554" s="295"/>
      <c r="CH554" s="295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5"/>
      <c r="CX554" s="295"/>
      <c r="CY554" s="295"/>
      <c r="CZ554" s="295"/>
      <c r="DA554" s="295"/>
      <c r="DB554" s="295"/>
      <c r="DC554" s="295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5"/>
      <c r="DS554" s="295"/>
      <c r="DT554" s="292"/>
      <c r="DU554" s="295"/>
      <c r="DV554" s="295"/>
      <c r="DW554" s="295"/>
      <c r="DX554" s="295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5"/>
      <c r="EL554" s="295"/>
      <c r="EM554" s="295"/>
      <c r="EN554" s="292"/>
      <c r="EO554" s="292"/>
      <c r="EP554" s="295"/>
      <c r="EQ554" s="295"/>
      <c r="ER554" s="295"/>
      <c r="ES554" s="292"/>
      <c r="ET554" s="292"/>
      <c r="EU554" s="292"/>
      <c r="EV554" s="292"/>
      <c r="EW554" s="292"/>
      <c r="EX554" s="292"/>
      <c r="EY554" s="292"/>
      <c r="EZ554" s="292"/>
      <c r="FA554" s="292"/>
      <c r="FB554" s="292"/>
      <c r="FC554" s="292"/>
      <c r="FD554" s="292"/>
      <c r="FE554" s="292"/>
      <c r="FF554" s="292"/>
      <c r="FG554" s="292"/>
      <c r="FH554" s="295"/>
      <c r="FI554" s="295"/>
      <c r="FJ554" s="295"/>
      <c r="FK554" s="292"/>
      <c r="FL554" s="292"/>
      <c r="FM554" s="292"/>
      <c r="FN554" s="292"/>
      <c r="FO554" s="292"/>
    </row>
    <row r="555" spans="1:171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5"/>
      <c r="AK555" s="295"/>
      <c r="AL555" s="292"/>
      <c r="AM555" s="295"/>
      <c r="AN555" s="295"/>
      <c r="AO555" s="292"/>
      <c r="AP555" s="295"/>
      <c r="AQ555" s="292"/>
      <c r="AR555" s="295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5"/>
      <c r="BF555" s="295"/>
      <c r="BG555" s="295"/>
      <c r="BH555" s="295"/>
      <c r="BI555" s="295"/>
      <c r="BJ555" s="295"/>
      <c r="BK555" s="295"/>
      <c r="BL555" s="295"/>
      <c r="BM555" s="295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5"/>
      <c r="CC555" s="295"/>
      <c r="CD555" s="295"/>
      <c r="CE555" s="295"/>
      <c r="CF555" s="295"/>
      <c r="CG555" s="295"/>
      <c r="CH555" s="295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5"/>
      <c r="CX555" s="295"/>
      <c r="CY555" s="295"/>
      <c r="CZ555" s="295"/>
      <c r="DA555" s="295"/>
      <c r="DB555" s="295"/>
      <c r="DC555" s="295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5"/>
      <c r="DS555" s="295"/>
      <c r="DT555" s="292"/>
      <c r="DU555" s="295"/>
      <c r="DV555" s="295"/>
      <c r="DW555" s="295"/>
      <c r="DX555" s="295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5"/>
      <c r="EL555" s="295"/>
      <c r="EM555" s="295"/>
      <c r="EN555" s="292"/>
      <c r="EO555" s="292"/>
      <c r="EP555" s="295"/>
      <c r="EQ555" s="295"/>
      <c r="ER555" s="295"/>
      <c r="ES555" s="292"/>
      <c r="ET555" s="292"/>
      <c r="EU555" s="292"/>
      <c r="EV555" s="292"/>
      <c r="EW555" s="292"/>
      <c r="EX555" s="292"/>
      <c r="EY555" s="292"/>
      <c r="EZ555" s="292"/>
      <c r="FA555" s="292"/>
      <c r="FB555" s="292"/>
      <c r="FC555" s="292"/>
      <c r="FD555" s="292"/>
      <c r="FE555" s="292"/>
      <c r="FF555" s="292"/>
      <c r="FG555" s="292"/>
      <c r="FH555" s="295"/>
      <c r="FI555" s="295"/>
      <c r="FJ555" s="295"/>
      <c r="FK555" s="292"/>
      <c r="FL555" s="292"/>
      <c r="FM555" s="292"/>
      <c r="FN555" s="292"/>
      <c r="FO555" s="292"/>
    </row>
    <row r="556" spans="1:171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5"/>
      <c r="AK556" s="295"/>
      <c r="AL556" s="292"/>
      <c r="AM556" s="295"/>
      <c r="AN556" s="295"/>
      <c r="AO556" s="292"/>
      <c r="AP556" s="295"/>
      <c r="AQ556" s="292"/>
      <c r="AR556" s="295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5"/>
      <c r="BF556" s="295"/>
      <c r="BG556" s="295"/>
      <c r="BH556" s="295"/>
      <c r="BI556" s="295"/>
      <c r="BJ556" s="295"/>
      <c r="BK556" s="295"/>
      <c r="BL556" s="295"/>
      <c r="BM556" s="295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5"/>
      <c r="CC556" s="295"/>
      <c r="CD556" s="295"/>
      <c r="CE556" s="295"/>
      <c r="CF556" s="295"/>
      <c r="CG556" s="295"/>
      <c r="CH556" s="295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5"/>
      <c r="CX556" s="295"/>
      <c r="CY556" s="295"/>
      <c r="CZ556" s="295"/>
      <c r="DA556" s="295"/>
      <c r="DB556" s="295"/>
      <c r="DC556" s="295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5"/>
      <c r="DS556" s="295"/>
      <c r="DT556" s="292"/>
      <c r="DU556" s="295"/>
      <c r="DV556" s="295"/>
      <c r="DW556" s="295"/>
      <c r="DX556" s="295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5"/>
      <c r="EL556" s="295"/>
      <c r="EM556" s="295"/>
      <c r="EN556" s="292"/>
      <c r="EO556" s="292"/>
      <c r="EP556" s="295"/>
      <c r="EQ556" s="295"/>
      <c r="ER556" s="295"/>
      <c r="ES556" s="292"/>
      <c r="ET556" s="292"/>
      <c r="EU556" s="292"/>
      <c r="EV556" s="292"/>
      <c r="EW556" s="292"/>
      <c r="EX556" s="292"/>
      <c r="EY556" s="292"/>
      <c r="EZ556" s="292"/>
      <c r="FA556" s="292"/>
      <c r="FB556" s="292"/>
      <c r="FC556" s="292"/>
      <c r="FD556" s="292"/>
      <c r="FE556" s="292"/>
      <c r="FF556" s="292"/>
      <c r="FG556" s="292"/>
      <c r="FH556" s="295"/>
      <c r="FI556" s="295"/>
      <c r="FJ556" s="295"/>
      <c r="FK556" s="292"/>
      <c r="FL556" s="292"/>
      <c r="FM556" s="292"/>
      <c r="FN556" s="292"/>
      <c r="FO556" s="292"/>
    </row>
    <row r="557" spans="1:171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5"/>
      <c r="AK557" s="295"/>
      <c r="AL557" s="292"/>
      <c r="AM557" s="295"/>
      <c r="AN557" s="295"/>
      <c r="AO557" s="292"/>
      <c r="AP557" s="295"/>
      <c r="AQ557" s="292"/>
      <c r="AR557" s="295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5"/>
      <c r="BF557" s="295"/>
      <c r="BG557" s="295"/>
      <c r="BH557" s="295"/>
      <c r="BI557" s="295"/>
      <c r="BJ557" s="295"/>
      <c r="BK557" s="295"/>
      <c r="BL557" s="295"/>
      <c r="BM557" s="295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5"/>
      <c r="CC557" s="295"/>
      <c r="CD557" s="295"/>
      <c r="CE557" s="295"/>
      <c r="CF557" s="295"/>
      <c r="CG557" s="295"/>
      <c r="CH557" s="295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5"/>
      <c r="CX557" s="295"/>
      <c r="CY557" s="295"/>
      <c r="CZ557" s="295"/>
      <c r="DA557" s="295"/>
      <c r="DB557" s="295"/>
      <c r="DC557" s="295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5"/>
      <c r="DS557" s="295"/>
      <c r="DT557" s="292"/>
      <c r="DU557" s="295"/>
      <c r="DV557" s="295"/>
      <c r="DW557" s="295"/>
      <c r="DX557" s="295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5"/>
      <c r="EL557" s="295"/>
      <c r="EM557" s="295"/>
      <c r="EN557" s="292"/>
      <c r="EO557" s="292"/>
      <c r="EP557" s="295"/>
      <c r="EQ557" s="295"/>
      <c r="ER557" s="295"/>
      <c r="ES557" s="292"/>
      <c r="ET557" s="292"/>
      <c r="EU557" s="292"/>
      <c r="EV557" s="292"/>
      <c r="EW557" s="292"/>
      <c r="EX557" s="292"/>
      <c r="EY557" s="292"/>
      <c r="EZ557" s="292"/>
      <c r="FA557" s="292"/>
      <c r="FB557" s="292"/>
      <c r="FC557" s="292"/>
      <c r="FD557" s="292"/>
      <c r="FE557" s="292"/>
      <c r="FF557" s="292"/>
      <c r="FG557" s="292"/>
      <c r="FH557" s="295"/>
      <c r="FI557" s="295"/>
      <c r="FJ557" s="295"/>
      <c r="FK557" s="292"/>
      <c r="FL557" s="292"/>
      <c r="FM557" s="292"/>
      <c r="FN557" s="292"/>
      <c r="FO557" s="292"/>
    </row>
    <row r="558" spans="1:171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5"/>
      <c r="AK558" s="295"/>
      <c r="AL558" s="292"/>
      <c r="AM558" s="295"/>
      <c r="AN558" s="295"/>
      <c r="AO558" s="292"/>
      <c r="AP558" s="295"/>
      <c r="AQ558" s="292"/>
      <c r="AR558" s="295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5"/>
      <c r="BF558" s="295"/>
      <c r="BG558" s="295"/>
      <c r="BH558" s="295"/>
      <c r="BI558" s="295"/>
      <c r="BJ558" s="295"/>
      <c r="BK558" s="295"/>
      <c r="BL558" s="295"/>
      <c r="BM558" s="295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5"/>
      <c r="CC558" s="295"/>
      <c r="CD558" s="295"/>
      <c r="CE558" s="295"/>
      <c r="CF558" s="295"/>
      <c r="CG558" s="295"/>
      <c r="CH558" s="295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5"/>
      <c r="CX558" s="295"/>
      <c r="CY558" s="295"/>
      <c r="CZ558" s="295"/>
      <c r="DA558" s="295"/>
      <c r="DB558" s="295"/>
      <c r="DC558" s="295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5"/>
      <c r="DS558" s="295"/>
      <c r="DT558" s="292"/>
      <c r="DU558" s="295"/>
      <c r="DV558" s="295"/>
      <c r="DW558" s="295"/>
      <c r="DX558" s="295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5"/>
      <c r="EL558" s="295"/>
      <c r="EM558" s="295"/>
      <c r="EN558" s="292"/>
      <c r="EO558" s="292"/>
      <c r="EP558" s="295"/>
      <c r="EQ558" s="295"/>
      <c r="ER558" s="295"/>
      <c r="ES558" s="292"/>
      <c r="ET558" s="292"/>
      <c r="EU558" s="292"/>
      <c r="EV558" s="292"/>
      <c r="EW558" s="292"/>
      <c r="EX558" s="292"/>
      <c r="EY558" s="292"/>
      <c r="EZ558" s="292"/>
      <c r="FA558" s="292"/>
      <c r="FB558" s="292"/>
      <c r="FC558" s="292"/>
      <c r="FD558" s="292"/>
      <c r="FE558" s="292"/>
      <c r="FF558" s="292"/>
      <c r="FG558" s="292"/>
      <c r="FH558" s="295"/>
      <c r="FI558" s="295"/>
      <c r="FJ558" s="295"/>
      <c r="FK558" s="292"/>
      <c r="FL558" s="292"/>
      <c r="FM558" s="292"/>
      <c r="FN558" s="292"/>
      <c r="FO558" s="292"/>
    </row>
    <row r="559" spans="1:171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5"/>
      <c r="AK559" s="295"/>
      <c r="AL559" s="292"/>
      <c r="AM559" s="295"/>
      <c r="AN559" s="295"/>
      <c r="AO559" s="292"/>
      <c r="AP559" s="295"/>
      <c r="AQ559" s="292"/>
      <c r="AR559" s="295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5"/>
      <c r="BF559" s="295"/>
      <c r="BG559" s="295"/>
      <c r="BH559" s="295"/>
      <c r="BI559" s="295"/>
      <c r="BJ559" s="295"/>
      <c r="BK559" s="295"/>
      <c r="BL559" s="295"/>
      <c r="BM559" s="295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5"/>
      <c r="CC559" s="295"/>
      <c r="CD559" s="295"/>
      <c r="CE559" s="295"/>
      <c r="CF559" s="295"/>
      <c r="CG559" s="295"/>
      <c r="CH559" s="295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5"/>
      <c r="CX559" s="295"/>
      <c r="CY559" s="295"/>
      <c r="CZ559" s="295"/>
      <c r="DA559" s="295"/>
      <c r="DB559" s="295"/>
      <c r="DC559" s="295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5"/>
      <c r="DS559" s="295"/>
      <c r="DT559" s="292"/>
      <c r="DU559" s="295"/>
      <c r="DV559" s="295"/>
      <c r="DW559" s="295"/>
      <c r="DX559" s="295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5"/>
      <c r="EL559" s="295"/>
      <c r="EM559" s="295"/>
      <c r="EN559" s="292"/>
      <c r="EO559" s="292"/>
      <c r="EP559" s="295"/>
      <c r="EQ559" s="295"/>
      <c r="ER559" s="295"/>
      <c r="ES559" s="292"/>
      <c r="ET559" s="292"/>
      <c r="EU559" s="292"/>
      <c r="EV559" s="292"/>
      <c r="EW559" s="292"/>
      <c r="EX559" s="292"/>
      <c r="EY559" s="292"/>
      <c r="EZ559" s="292"/>
      <c r="FA559" s="292"/>
      <c r="FB559" s="292"/>
      <c r="FC559" s="292"/>
      <c r="FD559" s="292"/>
      <c r="FE559" s="292"/>
      <c r="FF559" s="292"/>
      <c r="FG559" s="292"/>
      <c r="FH559" s="295"/>
      <c r="FI559" s="295"/>
      <c r="FJ559" s="295"/>
      <c r="FK559" s="292"/>
      <c r="FL559" s="292"/>
      <c r="FM559" s="292"/>
      <c r="FN559" s="292"/>
      <c r="FO559" s="292"/>
    </row>
    <row r="560" spans="1:171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5"/>
      <c r="AK560" s="295"/>
      <c r="AL560" s="292"/>
      <c r="AM560" s="295"/>
      <c r="AN560" s="295"/>
      <c r="AO560" s="292"/>
      <c r="AP560" s="295"/>
      <c r="AQ560" s="292"/>
      <c r="AR560" s="295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5"/>
      <c r="BF560" s="295"/>
      <c r="BG560" s="295"/>
      <c r="BH560" s="295"/>
      <c r="BI560" s="295"/>
      <c r="BJ560" s="295"/>
      <c r="BK560" s="295"/>
      <c r="BL560" s="295"/>
      <c r="BM560" s="295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5"/>
      <c r="CC560" s="295"/>
      <c r="CD560" s="295"/>
      <c r="CE560" s="295"/>
      <c r="CF560" s="295"/>
      <c r="CG560" s="295"/>
      <c r="CH560" s="295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5"/>
      <c r="CX560" s="295"/>
      <c r="CY560" s="295"/>
      <c r="CZ560" s="295"/>
      <c r="DA560" s="295"/>
      <c r="DB560" s="295"/>
      <c r="DC560" s="295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5"/>
      <c r="DS560" s="295"/>
      <c r="DT560" s="292"/>
      <c r="DU560" s="295"/>
      <c r="DV560" s="295"/>
      <c r="DW560" s="295"/>
      <c r="DX560" s="295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5"/>
      <c r="EL560" s="295"/>
      <c r="EM560" s="295"/>
      <c r="EN560" s="292"/>
      <c r="EO560" s="292"/>
      <c r="EP560" s="295"/>
      <c r="EQ560" s="295"/>
      <c r="ER560" s="295"/>
      <c r="ES560" s="292"/>
      <c r="ET560" s="292"/>
      <c r="EU560" s="292"/>
      <c r="EV560" s="292"/>
      <c r="EW560" s="292"/>
      <c r="EX560" s="292"/>
      <c r="EY560" s="292"/>
      <c r="EZ560" s="292"/>
      <c r="FA560" s="292"/>
      <c r="FB560" s="292"/>
      <c r="FC560" s="292"/>
      <c r="FD560" s="292"/>
      <c r="FE560" s="292"/>
      <c r="FF560" s="292"/>
      <c r="FG560" s="292"/>
      <c r="FH560" s="295"/>
      <c r="FI560" s="295"/>
      <c r="FJ560" s="295"/>
      <c r="FK560" s="292"/>
      <c r="FL560" s="292"/>
      <c r="FM560" s="292"/>
      <c r="FN560" s="292"/>
      <c r="FO560" s="292"/>
    </row>
    <row r="561" spans="1:171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5"/>
      <c r="AK561" s="295"/>
      <c r="AL561" s="292"/>
      <c r="AM561" s="295"/>
      <c r="AN561" s="295"/>
      <c r="AO561" s="292"/>
      <c r="AP561" s="295"/>
      <c r="AQ561" s="292"/>
      <c r="AR561" s="295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5"/>
      <c r="BF561" s="295"/>
      <c r="BG561" s="295"/>
      <c r="BH561" s="295"/>
      <c r="BI561" s="295"/>
      <c r="BJ561" s="295"/>
      <c r="BK561" s="295"/>
      <c r="BL561" s="295"/>
      <c r="BM561" s="295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5"/>
      <c r="CC561" s="295"/>
      <c r="CD561" s="295"/>
      <c r="CE561" s="295"/>
      <c r="CF561" s="295"/>
      <c r="CG561" s="295"/>
      <c r="CH561" s="295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5"/>
      <c r="CX561" s="295"/>
      <c r="CY561" s="295"/>
      <c r="CZ561" s="295"/>
      <c r="DA561" s="295"/>
      <c r="DB561" s="295"/>
      <c r="DC561" s="295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5"/>
      <c r="DS561" s="295"/>
      <c r="DT561" s="292"/>
      <c r="DU561" s="295"/>
      <c r="DV561" s="295"/>
      <c r="DW561" s="295"/>
      <c r="DX561" s="295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5"/>
      <c r="EL561" s="295"/>
      <c r="EM561" s="295"/>
      <c r="EN561" s="292"/>
      <c r="EO561" s="292"/>
      <c r="EP561" s="295"/>
      <c r="EQ561" s="295"/>
      <c r="ER561" s="295"/>
      <c r="ES561" s="292"/>
      <c r="ET561" s="292"/>
      <c r="EU561" s="292"/>
      <c r="EV561" s="292"/>
      <c r="EW561" s="292"/>
      <c r="EX561" s="292"/>
      <c r="EY561" s="292"/>
      <c r="EZ561" s="292"/>
      <c r="FA561" s="292"/>
      <c r="FB561" s="292"/>
      <c r="FC561" s="292"/>
      <c r="FD561" s="292"/>
      <c r="FE561" s="292"/>
      <c r="FF561" s="292"/>
      <c r="FG561" s="292"/>
      <c r="FH561" s="295"/>
      <c r="FI561" s="295"/>
      <c r="FJ561" s="295"/>
      <c r="FK561" s="292"/>
      <c r="FL561" s="292"/>
      <c r="FM561" s="292"/>
      <c r="FN561" s="292"/>
      <c r="FO561" s="292"/>
    </row>
    <row r="562" spans="1:171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5"/>
      <c r="AK562" s="295"/>
      <c r="AL562" s="292"/>
      <c r="AM562" s="295"/>
      <c r="AN562" s="295"/>
      <c r="AO562" s="292"/>
      <c r="AP562" s="295"/>
      <c r="AQ562" s="292"/>
      <c r="AR562" s="295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5"/>
      <c r="BF562" s="295"/>
      <c r="BG562" s="295"/>
      <c r="BH562" s="295"/>
      <c r="BI562" s="295"/>
      <c r="BJ562" s="295"/>
      <c r="BK562" s="295"/>
      <c r="BL562" s="295"/>
      <c r="BM562" s="295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5"/>
      <c r="CC562" s="295"/>
      <c r="CD562" s="295"/>
      <c r="CE562" s="295"/>
      <c r="CF562" s="295"/>
      <c r="CG562" s="295"/>
      <c r="CH562" s="295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5"/>
      <c r="CX562" s="295"/>
      <c r="CY562" s="295"/>
      <c r="CZ562" s="295"/>
      <c r="DA562" s="295"/>
      <c r="DB562" s="295"/>
      <c r="DC562" s="295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5"/>
      <c r="DS562" s="295"/>
      <c r="DT562" s="292"/>
      <c r="DU562" s="295"/>
      <c r="DV562" s="295"/>
      <c r="DW562" s="295"/>
      <c r="DX562" s="295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5"/>
      <c r="EL562" s="295"/>
      <c r="EM562" s="295"/>
      <c r="EN562" s="292"/>
      <c r="EO562" s="292"/>
      <c r="EP562" s="295"/>
      <c r="EQ562" s="295"/>
      <c r="ER562" s="295"/>
      <c r="ES562" s="292"/>
      <c r="ET562" s="292"/>
      <c r="EU562" s="292"/>
      <c r="EV562" s="292"/>
      <c r="EW562" s="292"/>
      <c r="EX562" s="292"/>
      <c r="EY562" s="292"/>
      <c r="EZ562" s="292"/>
      <c r="FA562" s="292"/>
      <c r="FB562" s="292"/>
      <c r="FC562" s="292"/>
      <c r="FD562" s="292"/>
      <c r="FE562" s="292"/>
      <c r="FF562" s="292"/>
      <c r="FG562" s="292"/>
      <c r="FH562" s="295"/>
      <c r="FI562" s="295"/>
      <c r="FJ562" s="295"/>
      <c r="FK562" s="292"/>
      <c r="FL562" s="292"/>
      <c r="FM562" s="292"/>
      <c r="FN562" s="292"/>
      <c r="FO562" s="292"/>
    </row>
    <row r="563" spans="1:171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5"/>
      <c r="AK563" s="295"/>
      <c r="AL563" s="292"/>
      <c r="AM563" s="295"/>
      <c r="AN563" s="295"/>
      <c r="AO563" s="292"/>
      <c r="AP563" s="295"/>
      <c r="AQ563" s="292"/>
      <c r="AR563" s="295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5"/>
      <c r="BF563" s="295"/>
      <c r="BG563" s="295"/>
      <c r="BH563" s="295"/>
      <c r="BI563" s="295"/>
      <c r="BJ563" s="295"/>
      <c r="BK563" s="295"/>
      <c r="BL563" s="295"/>
      <c r="BM563" s="295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5"/>
      <c r="CC563" s="295"/>
      <c r="CD563" s="295"/>
      <c r="CE563" s="295"/>
      <c r="CF563" s="295"/>
      <c r="CG563" s="295"/>
      <c r="CH563" s="295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5"/>
      <c r="CX563" s="295"/>
      <c r="CY563" s="295"/>
      <c r="CZ563" s="295"/>
      <c r="DA563" s="295"/>
      <c r="DB563" s="295"/>
      <c r="DC563" s="295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5"/>
      <c r="DS563" s="295"/>
      <c r="DT563" s="292"/>
      <c r="DU563" s="295"/>
      <c r="DV563" s="295"/>
      <c r="DW563" s="295"/>
      <c r="DX563" s="295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5"/>
      <c r="EL563" s="295"/>
      <c r="EM563" s="295"/>
      <c r="EN563" s="292"/>
      <c r="EO563" s="292"/>
      <c r="EP563" s="295"/>
      <c r="EQ563" s="295"/>
      <c r="ER563" s="295"/>
      <c r="ES563" s="292"/>
      <c r="ET563" s="292"/>
      <c r="EU563" s="292"/>
      <c r="EV563" s="292"/>
      <c r="EW563" s="292"/>
      <c r="EX563" s="292"/>
      <c r="EY563" s="292"/>
      <c r="EZ563" s="292"/>
      <c r="FA563" s="292"/>
      <c r="FB563" s="292"/>
      <c r="FC563" s="292"/>
      <c r="FD563" s="292"/>
      <c r="FE563" s="292"/>
      <c r="FF563" s="292"/>
      <c r="FG563" s="292"/>
      <c r="FH563" s="295"/>
      <c r="FI563" s="295"/>
      <c r="FJ563" s="295"/>
      <c r="FK563" s="292"/>
      <c r="FL563" s="292"/>
      <c r="FM563" s="292"/>
      <c r="FN563" s="292"/>
      <c r="FO563" s="292"/>
    </row>
    <row r="564" spans="1:171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5"/>
      <c r="AK564" s="295"/>
      <c r="AL564" s="292"/>
      <c r="AM564" s="295"/>
      <c r="AN564" s="295"/>
      <c r="AO564" s="292"/>
      <c r="AP564" s="295"/>
      <c r="AQ564" s="292"/>
      <c r="AR564" s="295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5"/>
      <c r="BF564" s="295"/>
      <c r="BG564" s="295"/>
      <c r="BH564" s="295"/>
      <c r="BI564" s="295"/>
      <c r="BJ564" s="295"/>
      <c r="BK564" s="295"/>
      <c r="BL564" s="295"/>
      <c r="BM564" s="295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5"/>
      <c r="CC564" s="295"/>
      <c r="CD564" s="295"/>
      <c r="CE564" s="295"/>
      <c r="CF564" s="295"/>
      <c r="CG564" s="295"/>
      <c r="CH564" s="295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5"/>
      <c r="CX564" s="295"/>
      <c r="CY564" s="295"/>
      <c r="CZ564" s="295"/>
      <c r="DA564" s="295"/>
      <c r="DB564" s="295"/>
      <c r="DC564" s="295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5"/>
      <c r="DS564" s="295"/>
      <c r="DT564" s="292"/>
      <c r="DU564" s="295"/>
      <c r="DV564" s="295"/>
      <c r="DW564" s="295"/>
      <c r="DX564" s="295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5"/>
      <c r="EL564" s="295"/>
      <c r="EM564" s="295"/>
      <c r="EN564" s="292"/>
      <c r="EO564" s="292"/>
      <c r="EP564" s="295"/>
      <c r="EQ564" s="295"/>
      <c r="ER564" s="295"/>
      <c r="ES564" s="292"/>
      <c r="ET564" s="292"/>
      <c r="EU564" s="292"/>
      <c r="EV564" s="292"/>
      <c r="EW564" s="292"/>
      <c r="EX564" s="292"/>
      <c r="EY564" s="292"/>
      <c r="EZ564" s="292"/>
      <c r="FA564" s="292"/>
      <c r="FB564" s="292"/>
      <c r="FC564" s="292"/>
      <c r="FD564" s="292"/>
      <c r="FE564" s="292"/>
      <c r="FF564" s="292"/>
      <c r="FG564" s="292"/>
      <c r="FH564" s="295"/>
      <c r="FI564" s="295"/>
      <c r="FJ564" s="295"/>
      <c r="FK564" s="292"/>
      <c r="FL564" s="292"/>
      <c r="FM564" s="292"/>
      <c r="FN564" s="292"/>
      <c r="FO564" s="292"/>
    </row>
    <row r="565" spans="1:171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5"/>
      <c r="AK565" s="295"/>
      <c r="AL565" s="292"/>
      <c r="AM565" s="295"/>
      <c r="AN565" s="295"/>
      <c r="AO565" s="292"/>
      <c r="AP565" s="295"/>
      <c r="AQ565" s="292"/>
      <c r="AR565" s="295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5"/>
      <c r="BF565" s="295"/>
      <c r="BG565" s="295"/>
      <c r="BH565" s="295"/>
      <c r="BI565" s="295"/>
      <c r="BJ565" s="295"/>
      <c r="BK565" s="295"/>
      <c r="BL565" s="295"/>
      <c r="BM565" s="295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5"/>
      <c r="CC565" s="295"/>
      <c r="CD565" s="295"/>
      <c r="CE565" s="295"/>
      <c r="CF565" s="295"/>
      <c r="CG565" s="295"/>
      <c r="CH565" s="295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5"/>
      <c r="CX565" s="295"/>
      <c r="CY565" s="295"/>
      <c r="CZ565" s="295"/>
      <c r="DA565" s="295"/>
      <c r="DB565" s="295"/>
      <c r="DC565" s="295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5"/>
      <c r="DS565" s="295"/>
      <c r="DT565" s="292"/>
      <c r="DU565" s="295"/>
      <c r="DV565" s="295"/>
      <c r="DW565" s="295"/>
      <c r="DX565" s="295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5"/>
      <c r="EL565" s="295"/>
      <c r="EM565" s="295"/>
      <c r="EN565" s="292"/>
      <c r="EO565" s="292"/>
      <c r="EP565" s="295"/>
      <c r="EQ565" s="295"/>
      <c r="ER565" s="295"/>
      <c r="ES565" s="292"/>
      <c r="ET565" s="292"/>
      <c r="EU565" s="292"/>
      <c r="EV565" s="292"/>
      <c r="EW565" s="292"/>
      <c r="EX565" s="292"/>
      <c r="EY565" s="292"/>
      <c r="EZ565" s="292"/>
      <c r="FA565" s="292"/>
      <c r="FB565" s="292"/>
      <c r="FC565" s="292"/>
      <c r="FD565" s="292"/>
      <c r="FE565" s="292"/>
      <c r="FF565" s="292"/>
      <c r="FG565" s="292"/>
      <c r="FH565" s="295"/>
      <c r="FI565" s="295"/>
      <c r="FJ565" s="295"/>
      <c r="FK565" s="292"/>
      <c r="FL565" s="292"/>
      <c r="FM565" s="292"/>
      <c r="FN565" s="292"/>
      <c r="FO565" s="292"/>
    </row>
    <row r="566" spans="1:171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5"/>
      <c r="AK566" s="295"/>
      <c r="AL566" s="292"/>
      <c r="AM566" s="295"/>
      <c r="AN566" s="295"/>
      <c r="AO566" s="292"/>
      <c r="AP566" s="295"/>
      <c r="AQ566" s="292"/>
      <c r="AR566" s="295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5"/>
      <c r="BF566" s="295"/>
      <c r="BG566" s="295"/>
      <c r="BH566" s="295"/>
      <c r="BI566" s="295"/>
      <c r="BJ566" s="295"/>
      <c r="BK566" s="295"/>
      <c r="BL566" s="295"/>
      <c r="BM566" s="295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5"/>
      <c r="CC566" s="295"/>
      <c r="CD566" s="295"/>
      <c r="CE566" s="295"/>
      <c r="CF566" s="295"/>
      <c r="CG566" s="295"/>
      <c r="CH566" s="295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5"/>
      <c r="CX566" s="295"/>
      <c r="CY566" s="295"/>
      <c r="CZ566" s="295"/>
      <c r="DA566" s="295"/>
      <c r="DB566" s="295"/>
      <c r="DC566" s="295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5"/>
      <c r="DS566" s="295"/>
      <c r="DT566" s="292"/>
      <c r="DU566" s="295"/>
      <c r="DV566" s="295"/>
      <c r="DW566" s="295"/>
      <c r="DX566" s="295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5"/>
      <c r="EL566" s="295"/>
      <c r="EM566" s="295"/>
      <c r="EN566" s="292"/>
      <c r="EO566" s="292"/>
      <c r="EP566" s="295"/>
      <c r="EQ566" s="295"/>
      <c r="ER566" s="295"/>
      <c r="ES566" s="292"/>
      <c r="ET566" s="292"/>
      <c r="EU566" s="292"/>
      <c r="EV566" s="292"/>
      <c r="EW566" s="292"/>
      <c r="EX566" s="292"/>
      <c r="EY566" s="292"/>
      <c r="EZ566" s="292"/>
      <c r="FA566" s="292"/>
      <c r="FB566" s="292"/>
      <c r="FC566" s="292"/>
      <c r="FD566" s="292"/>
      <c r="FE566" s="292"/>
      <c r="FF566" s="292"/>
      <c r="FG566" s="292"/>
      <c r="FH566" s="295"/>
      <c r="FI566" s="295"/>
      <c r="FJ566" s="295"/>
      <c r="FK566" s="292"/>
      <c r="FL566" s="292"/>
      <c r="FM566" s="292"/>
      <c r="FN566" s="292"/>
      <c r="FO566" s="292"/>
    </row>
    <row r="567" spans="1:171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5"/>
      <c r="AK567" s="295"/>
      <c r="AL567" s="292"/>
      <c r="AM567" s="295"/>
      <c r="AN567" s="295"/>
      <c r="AO567" s="292"/>
      <c r="AP567" s="295"/>
      <c r="AQ567" s="292"/>
      <c r="AR567" s="295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5"/>
      <c r="BF567" s="295"/>
      <c r="BG567" s="295"/>
      <c r="BH567" s="295"/>
      <c r="BI567" s="295"/>
      <c r="BJ567" s="295"/>
      <c r="BK567" s="295"/>
      <c r="BL567" s="295"/>
      <c r="BM567" s="295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5"/>
      <c r="CC567" s="295"/>
      <c r="CD567" s="295"/>
      <c r="CE567" s="295"/>
      <c r="CF567" s="295"/>
      <c r="CG567" s="295"/>
      <c r="CH567" s="295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5"/>
      <c r="CX567" s="295"/>
      <c r="CY567" s="295"/>
      <c r="CZ567" s="295"/>
      <c r="DA567" s="295"/>
      <c r="DB567" s="295"/>
      <c r="DC567" s="295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5"/>
      <c r="DS567" s="295"/>
      <c r="DT567" s="292"/>
      <c r="DU567" s="295"/>
      <c r="DV567" s="295"/>
      <c r="DW567" s="295"/>
      <c r="DX567" s="295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5"/>
      <c r="EL567" s="295"/>
      <c r="EM567" s="295"/>
      <c r="EN567" s="292"/>
      <c r="EO567" s="292"/>
      <c r="EP567" s="295"/>
      <c r="EQ567" s="295"/>
      <c r="ER567" s="295"/>
      <c r="ES567" s="292"/>
      <c r="ET567" s="292"/>
      <c r="EU567" s="292"/>
      <c r="EV567" s="292"/>
      <c r="EW567" s="292"/>
      <c r="EX567" s="292"/>
      <c r="EY567" s="292"/>
      <c r="EZ567" s="292"/>
      <c r="FA567" s="292"/>
      <c r="FB567" s="292"/>
      <c r="FC567" s="292"/>
      <c r="FD567" s="292"/>
      <c r="FE567" s="292"/>
      <c r="FF567" s="292"/>
      <c r="FG567" s="292"/>
      <c r="FH567" s="295"/>
      <c r="FI567" s="295"/>
      <c r="FJ567" s="295"/>
      <c r="FK567" s="292"/>
      <c r="FL567" s="292"/>
      <c r="FM567" s="292"/>
      <c r="FN567" s="292"/>
      <c r="FO567" s="292"/>
    </row>
    <row r="568" spans="1:171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5"/>
      <c r="AK568" s="295"/>
      <c r="AL568" s="292"/>
      <c r="AM568" s="295"/>
      <c r="AN568" s="295"/>
      <c r="AO568" s="292"/>
      <c r="AP568" s="295"/>
      <c r="AQ568" s="292"/>
      <c r="AR568" s="295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5"/>
      <c r="BF568" s="295"/>
      <c r="BG568" s="295"/>
      <c r="BH568" s="295"/>
      <c r="BI568" s="295"/>
      <c r="BJ568" s="295"/>
      <c r="BK568" s="295"/>
      <c r="BL568" s="295"/>
      <c r="BM568" s="295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5"/>
      <c r="CC568" s="295"/>
      <c r="CD568" s="295"/>
      <c r="CE568" s="295"/>
      <c r="CF568" s="295"/>
      <c r="CG568" s="295"/>
      <c r="CH568" s="295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5"/>
      <c r="CX568" s="295"/>
      <c r="CY568" s="295"/>
      <c r="CZ568" s="295"/>
      <c r="DA568" s="295"/>
      <c r="DB568" s="295"/>
      <c r="DC568" s="295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5"/>
      <c r="DS568" s="295"/>
      <c r="DT568" s="292"/>
      <c r="DU568" s="295"/>
      <c r="DV568" s="295"/>
      <c r="DW568" s="295"/>
      <c r="DX568" s="295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5"/>
      <c r="EL568" s="295"/>
      <c r="EM568" s="295"/>
      <c r="EN568" s="292"/>
      <c r="EO568" s="292"/>
      <c r="EP568" s="295"/>
      <c r="EQ568" s="295"/>
      <c r="ER568" s="295"/>
      <c r="ES568" s="292"/>
      <c r="ET568" s="292"/>
      <c r="EU568" s="292"/>
      <c r="EV568" s="292"/>
      <c r="EW568" s="292"/>
      <c r="EX568" s="292"/>
      <c r="EY568" s="292"/>
      <c r="EZ568" s="292"/>
      <c r="FA568" s="292"/>
      <c r="FB568" s="292"/>
      <c r="FC568" s="292"/>
      <c r="FD568" s="292"/>
      <c r="FE568" s="292"/>
      <c r="FF568" s="292"/>
      <c r="FG568" s="292"/>
      <c r="FH568" s="295"/>
      <c r="FI568" s="295"/>
      <c r="FJ568" s="295"/>
      <c r="FK568" s="292"/>
      <c r="FL568" s="292"/>
      <c r="FM568" s="292"/>
      <c r="FN568" s="292"/>
      <c r="FO568" s="292"/>
    </row>
    <row r="569" spans="1:171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5"/>
      <c r="AK569" s="295"/>
      <c r="AL569" s="292"/>
      <c r="AM569" s="295"/>
      <c r="AN569" s="295"/>
      <c r="AO569" s="292"/>
      <c r="AP569" s="295"/>
      <c r="AQ569" s="292"/>
      <c r="AR569" s="295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5"/>
      <c r="BF569" s="295"/>
      <c r="BG569" s="295"/>
      <c r="BH569" s="295"/>
      <c r="BI569" s="295"/>
      <c r="BJ569" s="295"/>
      <c r="BK569" s="295"/>
      <c r="BL569" s="295"/>
      <c r="BM569" s="295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5"/>
      <c r="CC569" s="295"/>
      <c r="CD569" s="295"/>
      <c r="CE569" s="295"/>
      <c r="CF569" s="295"/>
      <c r="CG569" s="295"/>
      <c r="CH569" s="295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5"/>
      <c r="CX569" s="295"/>
      <c r="CY569" s="295"/>
      <c r="CZ569" s="295"/>
      <c r="DA569" s="295"/>
      <c r="DB569" s="295"/>
      <c r="DC569" s="295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5"/>
      <c r="DS569" s="295"/>
      <c r="DT569" s="292"/>
      <c r="DU569" s="295"/>
      <c r="DV569" s="295"/>
      <c r="DW569" s="295"/>
      <c r="DX569" s="295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5"/>
      <c r="EL569" s="295"/>
      <c r="EM569" s="295"/>
      <c r="EN569" s="292"/>
      <c r="EO569" s="292"/>
      <c r="EP569" s="295"/>
      <c r="EQ569" s="295"/>
      <c r="ER569" s="295"/>
      <c r="ES569" s="292"/>
      <c r="ET569" s="292"/>
      <c r="EU569" s="292"/>
      <c r="EV569" s="292"/>
      <c r="EW569" s="292"/>
      <c r="EX569" s="292"/>
      <c r="EY569" s="292"/>
      <c r="EZ569" s="292"/>
      <c r="FA569" s="292"/>
      <c r="FB569" s="292"/>
      <c r="FC569" s="292"/>
      <c r="FD569" s="292"/>
      <c r="FE569" s="292"/>
      <c r="FF569" s="292"/>
      <c r="FG569" s="292"/>
      <c r="FH569" s="295"/>
      <c r="FI569" s="295"/>
      <c r="FJ569" s="295"/>
      <c r="FK569" s="292"/>
      <c r="FL569" s="292"/>
      <c r="FM569" s="292"/>
      <c r="FN569" s="292"/>
      <c r="FO569" s="292"/>
    </row>
    <row r="570" spans="1:171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5"/>
      <c r="AK570" s="295"/>
      <c r="AL570" s="292"/>
      <c r="AM570" s="295"/>
      <c r="AN570" s="295"/>
      <c r="AO570" s="292"/>
      <c r="AP570" s="295"/>
      <c r="AQ570" s="292"/>
      <c r="AR570" s="295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5"/>
      <c r="BF570" s="295"/>
      <c r="BG570" s="295"/>
      <c r="BH570" s="295"/>
      <c r="BI570" s="295"/>
      <c r="BJ570" s="295"/>
      <c r="BK570" s="295"/>
      <c r="BL570" s="295"/>
      <c r="BM570" s="295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5"/>
      <c r="CC570" s="295"/>
      <c r="CD570" s="295"/>
      <c r="CE570" s="295"/>
      <c r="CF570" s="295"/>
      <c r="CG570" s="295"/>
      <c r="CH570" s="295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5"/>
      <c r="CX570" s="295"/>
      <c r="CY570" s="295"/>
      <c r="CZ570" s="295"/>
      <c r="DA570" s="295"/>
      <c r="DB570" s="295"/>
      <c r="DC570" s="295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5"/>
      <c r="DS570" s="295"/>
      <c r="DT570" s="292"/>
      <c r="DU570" s="295"/>
      <c r="DV570" s="295"/>
      <c r="DW570" s="295"/>
      <c r="DX570" s="295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5"/>
      <c r="EL570" s="295"/>
      <c r="EM570" s="295"/>
      <c r="EN570" s="292"/>
      <c r="EO570" s="292"/>
      <c r="EP570" s="295"/>
      <c r="EQ570" s="295"/>
      <c r="ER570" s="295"/>
      <c r="ES570" s="292"/>
      <c r="ET570" s="292"/>
      <c r="EU570" s="292"/>
      <c r="EV570" s="292"/>
      <c r="EW570" s="292"/>
      <c r="EX570" s="292"/>
      <c r="EY570" s="292"/>
      <c r="EZ570" s="292"/>
      <c r="FA570" s="292"/>
      <c r="FB570" s="292"/>
      <c r="FC570" s="292"/>
      <c r="FD570" s="292"/>
      <c r="FE570" s="292"/>
      <c r="FF570" s="292"/>
      <c r="FG570" s="292"/>
      <c r="FH570" s="295"/>
      <c r="FI570" s="295"/>
      <c r="FJ570" s="295"/>
      <c r="FK570" s="292"/>
      <c r="FL570" s="292"/>
      <c r="FM570" s="292"/>
      <c r="FN570" s="292"/>
      <c r="FO570" s="292"/>
    </row>
    <row r="571" spans="1:171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5"/>
      <c r="AK571" s="295"/>
      <c r="AL571" s="292"/>
      <c r="AM571" s="295"/>
      <c r="AN571" s="295"/>
      <c r="AO571" s="292"/>
      <c r="AP571" s="295"/>
      <c r="AQ571" s="292"/>
      <c r="AR571" s="295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5"/>
      <c r="BF571" s="295"/>
      <c r="BG571" s="295"/>
      <c r="BH571" s="295"/>
      <c r="BI571" s="295"/>
      <c r="BJ571" s="295"/>
      <c r="BK571" s="295"/>
      <c r="BL571" s="295"/>
      <c r="BM571" s="295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5"/>
      <c r="CC571" s="295"/>
      <c r="CD571" s="295"/>
      <c r="CE571" s="295"/>
      <c r="CF571" s="295"/>
      <c r="CG571" s="295"/>
      <c r="CH571" s="295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5"/>
      <c r="CX571" s="295"/>
      <c r="CY571" s="295"/>
      <c r="CZ571" s="295"/>
      <c r="DA571" s="295"/>
      <c r="DB571" s="295"/>
      <c r="DC571" s="295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5"/>
      <c r="DS571" s="295"/>
      <c r="DT571" s="292"/>
      <c r="DU571" s="295"/>
      <c r="DV571" s="295"/>
      <c r="DW571" s="295"/>
      <c r="DX571" s="295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5"/>
      <c r="EL571" s="295"/>
      <c r="EM571" s="295"/>
      <c r="EN571" s="292"/>
      <c r="EO571" s="292"/>
      <c r="EP571" s="295"/>
      <c r="EQ571" s="295"/>
      <c r="ER571" s="295"/>
      <c r="ES571" s="292"/>
      <c r="ET571" s="292"/>
      <c r="EU571" s="292"/>
      <c r="EV571" s="292"/>
      <c r="EW571" s="292"/>
      <c r="EX571" s="292"/>
      <c r="EY571" s="292"/>
      <c r="EZ571" s="292"/>
      <c r="FA571" s="292"/>
      <c r="FB571" s="292"/>
      <c r="FC571" s="292"/>
      <c r="FD571" s="292"/>
      <c r="FE571" s="292"/>
      <c r="FF571" s="292"/>
      <c r="FG571" s="292"/>
      <c r="FH571" s="295"/>
      <c r="FI571" s="295"/>
      <c r="FJ571" s="295"/>
      <c r="FK571" s="292"/>
      <c r="FL571" s="292"/>
      <c r="FM571" s="292"/>
      <c r="FN571" s="292"/>
      <c r="FO571" s="292"/>
    </row>
    <row r="572" spans="1:171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5"/>
      <c r="AK572" s="295"/>
      <c r="AL572" s="292"/>
      <c r="AM572" s="295"/>
      <c r="AN572" s="295"/>
      <c r="AO572" s="292"/>
      <c r="AP572" s="295"/>
      <c r="AQ572" s="292"/>
      <c r="AR572" s="295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5"/>
      <c r="BF572" s="295"/>
      <c r="BG572" s="295"/>
      <c r="BH572" s="295"/>
      <c r="BI572" s="295"/>
      <c r="BJ572" s="295"/>
      <c r="BK572" s="295"/>
      <c r="BL572" s="295"/>
      <c r="BM572" s="295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5"/>
      <c r="CC572" s="295"/>
      <c r="CD572" s="295"/>
      <c r="CE572" s="295"/>
      <c r="CF572" s="295"/>
      <c r="CG572" s="295"/>
      <c r="CH572" s="295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5"/>
      <c r="CX572" s="295"/>
      <c r="CY572" s="295"/>
      <c r="CZ572" s="295"/>
      <c r="DA572" s="295"/>
      <c r="DB572" s="295"/>
      <c r="DC572" s="295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5"/>
      <c r="DS572" s="295"/>
      <c r="DT572" s="292"/>
      <c r="DU572" s="295"/>
      <c r="DV572" s="295"/>
      <c r="DW572" s="295"/>
      <c r="DX572" s="295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5"/>
      <c r="EL572" s="295"/>
      <c r="EM572" s="295"/>
      <c r="EN572" s="292"/>
      <c r="EO572" s="292"/>
      <c r="EP572" s="295"/>
      <c r="EQ572" s="295"/>
      <c r="ER572" s="295"/>
      <c r="ES572" s="292"/>
      <c r="ET572" s="292"/>
      <c r="EU572" s="292"/>
      <c r="EV572" s="292"/>
      <c r="EW572" s="292"/>
      <c r="EX572" s="292"/>
      <c r="EY572" s="292"/>
      <c r="EZ572" s="292"/>
      <c r="FA572" s="292"/>
      <c r="FB572" s="292"/>
      <c r="FC572" s="292"/>
      <c r="FD572" s="292"/>
      <c r="FE572" s="292"/>
      <c r="FF572" s="292"/>
      <c r="FG572" s="292"/>
      <c r="FH572" s="295"/>
      <c r="FI572" s="295"/>
      <c r="FJ572" s="295"/>
      <c r="FK572" s="292"/>
      <c r="FL572" s="292"/>
      <c r="FM572" s="292"/>
      <c r="FN572" s="292"/>
      <c r="FO572" s="292"/>
    </row>
    <row r="573" spans="1:171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5"/>
      <c r="AK573" s="295"/>
      <c r="AL573" s="292"/>
      <c r="AM573" s="295"/>
      <c r="AN573" s="295"/>
      <c r="AO573" s="292"/>
      <c r="AP573" s="295"/>
      <c r="AQ573" s="292"/>
      <c r="AR573" s="295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5"/>
      <c r="BF573" s="295"/>
      <c r="BG573" s="295"/>
      <c r="BH573" s="295"/>
      <c r="BI573" s="295"/>
      <c r="BJ573" s="295"/>
      <c r="BK573" s="295"/>
      <c r="BL573" s="295"/>
      <c r="BM573" s="295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5"/>
      <c r="CC573" s="295"/>
      <c r="CD573" s="295"/>
      <c r="CE573" s="295"/>
      <c r="CF573" s="295"/>
      <c r="CG573" s="295"/>
      <c r="CH573" s="295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5"/>
      <c r="CX573" s="295"/>
      <c r="CY573" s="295"/>
      <c r="CZ573" s="295"/>
      <c r="DA573" s="295"/>
      <c r="DB573" s="295"/>
      <c r="DC573" s="295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5"/>
      <c r="DS573" s="295"/>
      <c r="DT573" s="292"/>
      <c r="DU573" s="295"/>
      <c r="DV573" s="295"/>
      <c r="DW573" s="295"/>
      <c r="DX573" s="295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5"/>
      <c r="EL573" s="295"/>
      <c r="EM573" s="295"/>
      <c r="EN573" s="292"/>
      <c r="EO573" s="292"/>
      <c r="EP573" s="295"/>
      <c r="EQ573" s="295"/>
      <c r="ER573" s="295"/>
      <c r="ES573" s="292"/>
      <c r="ET573" s="292"/>
      <c r="EU573" s="292"/>
      <c r="EV573" s="292"/>
      <c r="EW573" s="292"/>
      <c r="EX573" s="292"/>
      <c r="EY573" s="292"/>
      <c r="EZ573" s="292"/>
      <c r="FA573" s="292"/>
      <c r="FB573" s="292"/>
      <c r="FC573" s="292"/>
      <c r="FD573" s="292"/>
      <c r="FE573" s="292"/>
      <c r="FF573" s="292"/>
      <c r="FG573" s="292"/>
      <c r="FH573" s="295"/>
      <c r="FI573" s="295"/>
      <c r="FJ573" s="295"/>
      <c r="FK573" s="292"/>
      <c r="FL573" s="292"/>
      <c r="FM573" s="292"/>
      <c r="FN573" s="292"/>
      <c r="FO573" s="292"/>
    </row>
    <row r="574" spans="1:171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5"/>
      <c r="AK574" s="295"/>
      <c r="AL574" s="292"/>
      <c r="AM574" s="295"/>
      <c r="AN574" s="295"/>
      <c r="AO574" s="292"/>
      <c r="AP574" s="295"/>
      <c r="AQ574" s="292"/>
      <c r="AR574" s="295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5"/>
      <c r="BF574" s="295"/>
      <c r="BG574" s="295"/>
      <c r="BH574" s="295"/>
      <c r="BI574" s="295"/>
      <c r="BJ574" s="295"/>
      <c r="BK574" s="295"/>
      <c r="BL574" s="295"/>
      <c r="BM574" s="295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5"/>
      <c r="CC574" s="295"/>
      <c r="CD574" s="295"/>
      <c r="CE574" s="295"/>
      <c r="CF574" s="295"/>
      <c r="CG574" s="295"/>
      <c r="CH574" s="295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5"/>
      <c r="CX574" s="295"/>
      <c r="CY574" s="295"/>
      <c r="CZ574" s="295"/>
      <c r="DA574" s="295"/>
      <c r="DB574" s="295"/>
      <c r="DC574" s="295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5"/>
      <c r="DS574" s="295"/>
      <c r="DT574" s="292"/>
      <c r="DU574" s="295"/>
      <c r="DV574" s="295"/>
      <c r="DW574" s="295"/>
      <c r="DX574" s="295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5"/>
      <c r="EL574" s="295"/>
      <c r="EM574" s="295"/>
      <c r="EN574" s="292"/>
      <c r="EO574" s="292"/>
      <c r="EP574" s="295"/>
      <c r="EQ574" s="295"/>
      <c r="ER574" s="295"/>
      <c r="ES574" s="292"/>
      <c r="ET574" s="292"/>
      <c r="EU574" s="292"/>
      <c r="EV574" s="292"/>
      <c r="EW574" s="292"/>
      <c r="EX574" s="292"/>
      <c r="EY574" s="292"/>
      <c r="EZ574" s="292"/>
      <c r="FA574" s="292"/>
      <c r="FB574" s="292"/>
      <c r="FC574" s="292"/>
      <c r="FD574" s="292"/>
      <c r="FE574" s="292"/>
      <c r="FF574" s="292"/>
      <c r="FG574" s="292"/>
      <c r="FH574" s="295"/>
      <c r="FI574" s="295"/>
      <c r="FJ574" s="295"/>
      <c r="FK574" s="292"/>
      <c r="FL574" s="292"/>
      <c r="FM574" s="292"/>
      <c r="FN574" s="292"/>
      <c r="FO574" s="292"/>
    </row>
    <row r="575" spans="1:171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5"/>
      <c r="AK575" s="295"/>
      <c r="AL575" s="292"/>
      <c r="AM575" s="295"/>
      <c r="AN575" s="295"/>
      <c r="AO575" s="292"/>
      <c r="AP575" s="295"/>
      <c r="AQ575" s="292"/>
      <c r="AR575" s="295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5"/>
      <c r="BF575" s="295"/>
      <c r="BG575" s="295"/>
      <c r="BH575" s="295"/>
      <c r="BI575" s="295"/>
      <c r="BJ575" s="295"/>
      <c r="BK575" s="295"/>
      <c r="BL575" s="295"/>
      <c r="BM575" s="295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5"/>
      <c r="CC575" s="295"/>
      <c r="CD575" s="295"/>
      <c r="CE575" s="295"/>
      <c r="CF575" s="295"/>
      <c r="CG575" s="295"/>
      <c r="CH575" s="295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5"/>
      <c r="CX575" s="295"/>
      <c r="CY575" s="295"/>
      <c r="CZ575" s="295"/>
      <c r="DA575" s="295"/>
      <c r="DB575" s="295"/>
      <c r="DC575" s="295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5"/>
      <c r="DS575" s="295"/>
      <c r="DT575" s="292"/>
      <c r="DU575" s="295"/>
      <c r="DV575" s="295"/>
      <c r="DW575" s="295"/>
      <c r="DX575" s="295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5"/>
      <c r="EL575" s="295"/>
      <c r="EM575" s="295"/>
      <c r="EN575" s="292"/>
      <c r="EO575" s="292"/>
      <c r="EP575" s="295"/>
      <c r="EQ575" s="295"/>
      <c r="ER575" s="295"/>
      <c r="ES575" s="292"/>
      <c r="ET575" s="292"/>
      <c r="EU575" s="292"/>
      <c r="EV575" s="292"/>
      <c r="EW575" s="292"/>
      <c r="EX575" s="292"/>
      <c r="EY575" s="292"/>
      <c r="EZ575" s="292"/>
      <c r="FA575" s="292"/>
      <c r="FB575" s="292"/>
      <c r="FC575" s="292"/>
      <c r="FD575" s="292"/>
      <c r="FE575" s="292"/>
      <c r="FF575" s="292"/>
      <c r="FG575" s="292"/>
      <c r="FH575" s="295"/>
      <c r="FI575" s="295"/>
      <c r="FJ575" s="295"/>
      <c r="FK575" s="292"/>
      <c r="FL575" s="292"/>
      <c r="FM575" s="292"/>
      <c r="FN575" s="292"/>
      <c r="FO575" s="292"/>
    </row>
    <row r="576" spans="1:171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5"/>
      <c r="AK576" s="295"/>
      <c r="AL576" s="292"/>
      <c r="AM576" s="295"/>
      <c r="AN576" s="295"/>
      <c r="AO576" s="292"/>
      <c r="AP576" s="295"/>
      <c r="AQ576" s="292"/>
      <c r="AR576" s="295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5"/>
      <c r="BF576" s="295"/>
      <c r="BG576" s="295"/>
      <c r="BH576" s="295"/>
      <c r="BI576" s="295"/>
      <c r="BJ576" s="295"/>
      <c r="BK576" s="295"/>
      <c r="BL576" s="295"/>
      <c r="BM576" s="295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5"/>
      <c r="CC576" s="295"/>
      <c r="CD576" s="295"/>
      <c r="CE576" s="295"/>
      <c r="CF576" s="295"/>
      <c r="CG576" s="295"/>
      <c r="CH576" s="295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5"/>
      <c r="CX576" s="295"/>
      <c r="CY576" s="295"/>
      <c r="CZ576" s="295"/>
      <c r="DA576" s="295"/>
      <c r="DB576" s="295"/>
      <c r="DC576" s="295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5"/>
      <c r="DS576" s="295"/>
      <c r="DT576" s="292"/>
      <c r="DU576" s="295"/>
      <c r="DV576" s="295"/>
      <c r="DW576" s="295"/>
      <c r="DX576" s="295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5"/>
      <c r="EL576" s="295"/>
      <c r="EM576" s="295"/>
      <c r="EN576" s="292"/>
      <c r="EO576" s="292"/>
      <c r="EP576" s="295"/>
      <c r="EQ576" s="295"/>
      <c r="ER576" s="295"/>
      <c r="ES576" s="292"/>
      <c r="ET576" s="292"/>
      <c r="EU576" s="292"/>
      <c r="EV576" s="292"/>
      <c r="EW576" s="292"/>
      <c r="EX576" s="292"/>
      <c r="EY576" s="292"/>
      <c r="EZ576" s="292"/>
      <c r="FA576" s="292"/>
      <c r="FB576" s="292"/>
      <c r="FC576" s="292"/>
      <c r="FD576" s="292"/>
      <c r="FE576" s="292"/>
      <c r="FF576" s="292"/>
      <c r="FG576" s="292"/>
      <c r="FH576" s="295"/>
      <c r="FI576" s="295"/>
      <c r="FJ576" s="295"/>
      <c r="FK576" s="292"/>
      <c r="FL576" s="292"/>
      <c r="FM576" s="292"/>
      <c r="FN576" s="292"/>
      <c r="FO576" s="292"/>
    </row>
    <row r="577" spans="1:171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5"/>
      <c r="AK577" s="295"/>
      <c r="AL577" s="292"/>
      <c r="AM577" s="295"/>
      <c r="AN577" s="295"/>
      <c r="AO577" s="292"/>
      <c r="AP577" s="295"/>
      <c r="AQ577" s="292"/>
      <c r="AR577" s="295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5"/>
      <c r="BF577" s="295"/>
      <c r="BG577" s="295"/>
      <c r="BH577" s="295"/>
      <c r="BI577" s="295"/>
      <c r="BJ577" s="295"/>
      <c r="BK577" s="295"/>
      <c r="BL577" s="295"/>
      <c r="BM577" s="295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5"/>
      <c r="CC577" s="295"/>
      <c r="CD577" s="295"/>
      <c r="CE577" s="295"/>
      <c r="CF577" s="295"/>
      <c r="CG577" s="295"/>
      <c r="CH577" s="295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5"/>
      <c r="CX577" s="295"/>
      <c r="CY577" s="295"/>
      <c r="CZ577" s="295"/>
      <c r="DA577" s="295"/>
      <c r="DB577" s="295"/>
      <c r="DC577" s="295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5"/>
      <c r="DS577" s="295"/>
      <c r="DT577" s="292"/>
      <c r="DU577" s="295"/>
      <c r="DV577" s="295"/>
      <c r="DW577" s="295"/>
      <c r="DX577" s="295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5"/>
      <c r="EL577" s="295"/>
      <c r="EM577" s="295"/>
      <c r="EN577" s="292"/>
      <c r="EO577" s="292"/>
      <c r="EP577" s="295"/>
      <c r="EQ577" s="295"/>
      <c r="ER577" s="295"/>
      <c r="ES577" s="292"/>
      <c r="ET577" s="292"/>
      <c r="EU577" s="292"/>
      <c r="EV577" s="292"/>
      <c r="EW577" s="292"/>
      <c r="EX577" s="292"/>
      <c r="EY577" s="292"/>
      <c r="EZ577" s="292"/>
      <c r="FA577" s="292"/>
      <c r="FB577" s="292"/>
      <c r="FC577" s="292"/>
      <c r="FD577" s="292"/>
      <c r="FE577" s="292"/>
      <c r="FF577" s="292"/>
      <c r="FG577" s="292"/>
      <c r="FH577" s="295"/>
      <c r="FI577" s="295"/>
      <c r="FJ577" s="295"/>
      <c r="FK577" s="292"/>
      <c r="FL577" s="292"/>
      <c r="FM577" s="292"/>
      <c r="FN577" s="292"/>
      <c r="FO577" s="292"/>
    </row>
    <row r="578" spans="1:171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5"/>
      <c r="AK578" s="295"/>
      <c r="AL578" s="292"/>
      <c r="AM578" s="295"/>
      <c r="AN578" s="295"/>
      <c r="AO578" s="292"/>
      <c r="AP578" s="295"/>
      <c r="AQ578" s="292"/>
      <c r="AR578" s="295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5"/>
      <c r="BF578" s="295"/>
      <c r="BG578" s="295"/>
      <c r="BH578" s="295"/>
      <c r="BI578" s="295"/>
      <c r="BJ578" s="295"/>
      <c r="BK578" s="295"/>
      <c r="BL578" s="295"/>
      <c r="BM578" s="295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5"/>
      <c r="CC578" s="295"/>
      <c r="CD578" s="295"/>
      <c r="CE578" s="295"/>
      <c r="CF578" s="295"/>
      <c r="CG578" s="295"/>
      <c r="CH578" s="295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5"/>
      <c r="CX578" s="295"/>
      <c r="CY578" s="295"/>
      <c r="CZ578" s="295"/>
      <c r="DA578" s="295"/>
      <c r="DB578" s="295"/>
      <c r="DC578" s="295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5"/>
      <c r="DS578" s="295"/>
      <c r="DT578" s="292"/>
      <c r="DU578" s="295"/>
      <c r="DV578" s="295"/>
      <c r="DW578" s="295"/>
      <c r="DX578" s="295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5"/>
      <c r="EL578" s="295"/>
      <c r="EM578" s="295"/>
      <c r="EN578" s="292"/>
      <c r="EO578" s="292"/>
      <c r="EP578" s="295"/>
      <c r="EQ578" s="295"/>
      <c r="ER578" s="295"/>
      <c r="ES578" s="292"/>
      <c r="ET578" s="292"/>
      <c r="EU578" s="292"/>
      <c r="EV578" s="292"/>
      <c r="EW578" s="292"/>
      <c r="EX578" s="292"/>
      <c r="EY578" s="292"/>
      <c r="EZ578" s="292"/>
      <c r="FA578" s="292"/>
      <c r="FB578" s="292"/>
      <c r="FC578" s="292"/>
      <c r="FD578" s="292"/>
      <c r="FE578" s="292"/>
      <c r="FF578" s="292"/>
      <c r="FG578" s="292"/>
      <c r="FH578" s="295"/>
      <c r="FI578" s="295"/>
      <c r="FJ578" s="295"/>
      <c r="FK578" s="292"/>
      <c r="FL578" s="292"/>
      <c r="FM578" s="292"/>
      <c r="FN578" s="292"/>
      <c r="FO578" s="292"/>
    </row>
    <row r="579" spans="1:171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5"/>
      <c r="AK579" s="295"/>
      <c r="AL579" s="292"/>
      <c r="AM579" s="295"/>
      <c r="AN579" s="295"/>
      <c r="AO579" s="292"/>
      <c r="AP579" s="295"/>
      <c r="AQ579" s="292"/>
      <c r="AR579" s="295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5"/>
      <c r="BF579" s="295"/>
      <c r="BG579" s="295"/>
      <c r="BH579" s="295"/>
      <c r="BI579" s="295"/>
      <c r="BJ579" s="295"/>
      <c r="BK579" s="295"/>
      <c r="BL579" s="295"/>
      <c r="BM579" s="295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5"/>
      <c r="CC579" s="295"/>
      <c r="CD579" s="295"/>
      <c r="CE579" s="295"/>
      <c r="CF579" s="295"/>
      <c r="CG579" s="295"/>
      <c r="CH579" s="295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5"/>
      <c r="CX579" s="295"/>
      <c r="CY579" s="295"/>
      <c r="CZ579" s="295"/>
      <c r="DA579" s="295"/>
      <c r="DB579" s="295"/>
      <c r="DC579" s="295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5"/>
      <c r="DS579" s="295"/>
      <c r="DT579" s="292"/>
      <c r="DU579" s="295"/>
      <c r="DV579" s="295"/>
      <c r="DW579" s="295"/>
      <c r="DX579" s="295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5"/>
      <c r="EL579" s="295"/>
      <c r="EM579" s="295"/>
      <c r="EN579" s="292"/>
      <c r="EO579" s="292"/>
      <c r="EP579" s="295"/>
      <c r="EQ579" s="295"/>
      <c r="ER579" s="295"/>
      <c r="ES579" s="292"/>
      <c r="ET579" s="292"/>
      <c r="EU579" s="292"/>
      <c r="EV579" s="292"/>
      <c r="EW579" s="292"/>
      <c r="EX579" s="292"/>
      <c r="EY579" s="292"/>
      <c r="EZ579" s="292"/>
      <c r="FA579" s="292"/>
      <c r="FB579" s="292"/>
      <c r="FC579" s="292"/>
      <c r="FD579" s="292"/>
      <c r="FE579" s="292"/>
      <c r="FF579" s="292"/>
      <c r="FG579" s="292"/>
      <c r="FH579" s="295"/>
      <c r="FI579" s="295"/>
      <c r="FJ579" s="295"/>
      <c r="FK579" s="292"/>
      <c r="FL579" s="292"/>
      <c r="FM579" s="292"/>
      <c r="FN579" s="292"/>
      <c r="FO579" s="292"/>
    </row>
    <row r="580" spans="1:171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5"/>
      <c r="AK580" s="295"/>
      <c r="AL580" s="292"/>
      <c r="AM580" s="295"/>
      <c r="AN580" s="295"/>
      <c r="AO580" s="292"/>
      <c r="AP580" s="295"/>
      <c r="AQ580" s="292"/>
      <c r="AR580" s="295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5"/>
      <c r="BF580" s="295"/>
      <c r="BG580" s="295"/>
      <c r="BH580" s="295"/>
      <c r="BI580" s="295"/>
      <c r="BJ580" s="295"/>
      <c r="BK580" s="295"/>
      <c r="BL580" s="295"/>
      <c r="BM580" s="295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5"/>
      <c r="CC580" s="295"/>
      <c r="CD580" s="295"/>
      <c r="CE580" s="295"/>
      <c r="CF580" s="295"/>
      <c r="CG580" s="295"/>
      <c r="CH580" s="295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5"/>
      <c r="CX580" s="295"/>
      <c r="CY580" s="295"/>
      <c r="CZ580" s="295"/>
      <c r="DA580" s="295"/>
      <c r="DB580" s="295"/>
      <c r="DC580" s="295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5"/>
      <c r="DS580" s="295"/>
      <c r="DT580" s="292"/>
      <c r="DU580" s="295"/>
      <c r="DV580" s="295"/>
      <c r="DW580" s="295"/>
      <c r="DX580" s="295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5"/>
      <c r="EL580" s="295"/>
      <c r="EM580" s="295"/>
      <c r="EN580" s="292"/>
      <c r="EO580" s="292"/>
      <c r="EP580" s="295"/>
      <c r="EQ580" s="295"/>
      <c r="ER580" s="295"/>
      <c r="ES580" s="292"/>
      <c r="ET580" s="292"/>
      <c r="EU580" s="292"/>
      <c r="EV580" s="292"/>
      <c r="EW580" s="292"/>
      <c r="EX580" s="292"/>
      <c r="EY580" s="292"/>
      <c r="EZ580" s="292"/>
      <c r="FA580" s="292"/>
      <c r="FB580" s="292"/>
      <c r="FC580" s="292"/>
      <c r="FD580" s="292"/>
      <c r="FE580" s="292"/>
      <c r="FF580" s="292"/>
      <c r="FG580" s="292"/>
      <c r="FH580" s="295"/>
      <c r="FI580" s="295"/>
      <c r="FJ580" s="295"/>
      <c r="FK580" s="292"/>
      <c r="FL580" s="292"/>
      <c r="FM580" s="292"/>
      <c r="FN580" s="292"/>
      <c r="FO580" s="292"/>
    </row>
    <row r="581" spans="1:171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5"/>
      <c r="AK581" s="295"/>
      <c r="AL581" s="292"/>
      <c r="AM581" s="295"/>
      <c r="AN581" s="295"/>
      <c r="AO581" s="292"/>
      <c r="AP581" s="295"/>
      <c r="AQ581" s="292"/>
      <c r="AR581" s="295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5"/>
      <c r="BF581" s="295"/>
      <c r="BG581" s="295"/>
      <c r="BH581" s="295"/>
      <c r="BI581" s="295"/>
      <c r="BJ581" s="295"/>
      <c r="BK581" s="295"/>
      <c r="BL581" s="295"/>
      <c r="BM581" s="295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5"/>
      <c r="CC581" s="295"/>
      <c r="CD581" s="295"/>
      <c r="CE581" s="295"/>
      <c r="CF581" s="295"/>
      <c r="CG581" s="295"/>
      <c r="CH581" s="295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5"/>
      <c r="CX581" s="295"/>
      <c r="CY581" s="295"/>
      <c r="CZ581" s="295"/>
      <c r="DA581" s="295"/>
      <c r="DB581" s="295"/>
      <c r="DC581" s="295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5"/>
      <c r="DS581" s="295"/>
      <c r="DT581" s="292"/>
      <c r="DU581" s="295"/>
      <c r="DV581" s="295"/>
      <c r="DW581" s="295"/>
      <c r="DX581" s="295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5"/>
      <c r="EL581" s="295"/>
      <c r="EM581" s="295"/>
      <c r="EN581" s="292"/>
      <c r="EO581" s="292"/>
      <c r="EP581" s="295"/>
      <c r="EQ581" s="295"/>
      <c r="ER581" s="295"/>
      <c r="ES581" s="292"/>
      <c r="ET581" s="292"/>
      <c r="EU581" s="292"/>
      <c r="EV581" s="292"/>
      <c r="EW581" s="292"/>
      <c r="EX581" s="292"/>
      <c r="EY581" s="292"/>
      <c r="EZ581" s="292"/>
      <c r="FA581" s="292"/>
      <c r="FB581" s="292"/>
      <c r="FC581" s="292"/>
      <c r="FD581" s="292"/>
      <c r="FE581" s="292"/>
      <c r="FF581" s="292"/>
      <c r="FG581" s="292"/>
      <c r="FH581" s="295"/>
      <c r="FI581" s="295"/>
      <c r="FJ581" s="295"/>
      <c r="FK581" s="292"/>
      <c r="FL581" s="292"/>
      <c r="FM581" s="292"/>
      <c r="FN581" s="292"/>
      <c r="FO581" s="292"/>
    </row>
    <row r="582" spans="1:171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5"/>
      <c r="AK582" s="295"/>
      <c r="AL582" s="292"/>
      <c r="AM582" s="295"/>
      <c r="AN582" s="295"/>
      <c r="AO582" s="292"/>
      <c r="AP582" s="295"/>
      <c r="AQ582" s="292"/>
      <c r="AR582" s="295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5"/>
      <c r="BF582" s="295"/>
      <c r="BG582" s="295"/>
      <c r="BH582" s="295"/>
      <c r="BI582" s="295"/>
      <c r="BJ582" s="295"/>
      <c r="BK582" s="295"/>
      <c r="BL582" s="295"/>
      <c r="BM582" s="295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5"/>
      <c r="CC582" s="295"/>
      <c r="CD582" s="295"/>
      <c r="CE582" s="295"/>
      <c r="CF582" s="295"/>
      <c r="CG582" s="295"/>
      <c r="CH582" s="295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5"/>
      <c r="CX582" s="295"/>
      <c r="CY582" s="295"/>
      <c r="CZ582" s="295"/>
      <c r="DA582" s="295"/>
      <c r="DB582" s="295"/>
      <c r="DC582" s="295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5"/>
      <c r="DS582" s="295"/>
      <c r="DT582" s="292"/>
      <c r="DU582" s="295"/>
      <c r="DV582" s="295"/>
      <c r="DW582" s="295"/>
      <c r="DX582" s="295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5"/>
      <c r="EL582" s="295"/>
      <c r="EM582" s="295"/>
      <c r="EN582" s="292"/>
      <c r="EO582" s="292"/>
      <c r="EP582" s="295"/>
      <c r="EQ582" s="295"/>
      <c r="ER582" s="295"/>
      <c r="ES582" s="292"/>
      <c r="ET582" s="292"/>
      <c r="EU582" s="292"/>
      <c r="EV582" s="292"/>
      <c r="EW582" s="292"/>
      <c r="EX582" s="292"/>
      <c r="EY582" s="292"/>
      <c r="EZ582" s="292"/>
      <c r="FA582" s="292"/>
      <c r="FB582" s="292"/>
      <c r="FC582" s="292"/>
      <c r="FD582" s="292"/>
      <c r="FE582" s="292"/>
      <c r="FF582" s="292"/>
      <c r="FG582" s="292"/>
      <c r="FH582" s="295"/>
      <c r="FI582" s="295"/>
      <c r="FJ582" s="295"/>
      <c r="FK582" s="292"/>
      <c r="FL582" s="292"/>
      <c r="FM582" s="292"/>
      <c r="FN582" s="292"/>
      <c r="FO582" s="292"/>
    </row>
    <row r="583" spans="1:171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5"/>
      <c r="AK583" s="295"/>
      <c r="AL583" s="292"/>
      <c r="AM583" s="295"/>
      <c r="AN583" s="295"/>
      <c r="AO583" s="292"/>
      <c r="AP583" s="295"/>
      <c r="AQ583" s="292"/>
      <c r="AR583" s="295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5"/>
      <c r="BF583" s="295"/>
      <c r="BG583" s="295"/>
      <c r="BH583" s="295"/>
      <c r="BI583" s="295"/>
      <c r="BJ583" s="295"/>
      <c r="BK583" s="295"/>
      <c r="BL583" s="295"/>
      <c r="BM583" s="295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5"/>
      <c r="CC583" s="295"/>
      <c r="CD583" s="295"/>
      <c r="CE583" s="295"/>
      <c r="CF583" s="295"/>
      <c r="CG583" s="295"/>
      <c r="CH583" s="295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5"/>
      <c r="CX583" s="295"/>
      <c r="CY583" s="295"/>
      <c r="CZ583" s="295"/>
      <c r="DA583" s="295"/>
      <c r="DB583" s="295"/>
      <c r="DC583" s="295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5"/>
      <c r="DS583" s="295"/>
      <c r="DT583" s="292"/>
      <c r="DU583" s="295"/>
      <c r="DV583" s="295"/>
      <c r="DW583" s="295"/>
      <c r="DX583" s="295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5"/>
      <c r="EL583" s="295"/>
      <c r="EM583" s="295"/>
      <c r="EN583" s="292"/>
      <c r="EO583" s="292"/>
      <c r="EP583" s="295"/>
      <c r="EQ583" s="295"/>
      <c r="ER583" s="295"/>
      <c r="ES583" s="292"/>
      <c r="ET583" s="292"/>
      <c r="EU583" s="292"/>
      <c r="EV583" s="292"/>
      <c r="EW583" s="292"/>
      <c r="EX583" s="292"/>
      <c r="EY583" s="292"/>
      <c r="EZ583" s="292"/>
      <c r="FA583" s="292"/>
      <c r="FB583" s="292"/>
      <c r="FC583" s="292"/>
      <c r="FD583" s="292"/>
      <c r="FE583" s="292"/>
      <c r="FF583" s="292"/>
      <c r="FG583" s="292"/>
      <c r="FH583" s="295"/>
      <c r="FI583" s="295"/>
      <c r="FJ583" s="295"/>
      <c r="FK583" s="292"/>
      <c r="FL583" s="292"/>
      <c r="FM583" s="292"/>
      <c r="FN583" s="292"/>
      <c r="FO583" s="292"/>
    </row>
    <row r="584" spans="1:171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5"/>
      <c r="AK584" s="295"/>
      <c r="AL584" s="292"/>
      <c r="AM584" s="295"/>
      <c r="AN584" s="295"/>
      <c r="AO584" s="292"/>
      <c r="AP584" s="295"/>
      <c r="AQ584" s="292"/>
      <c r="AR584" s="295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5"/>
      <c r="BF584" s="295"/>
      <c r="BG584" s="295"/>
      <c r="BH584" s="295"/>
      <c r="BI584" s="295"/>
      <c r="BJ584" s="295"/>
      <c r="BK584" s="295"/>
      <c r="BL584" s="295"/>
      <c r="BM584" s="295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5"/>
      <c r="CC584" s="295"/>
      <c r="CD584" s="295"/>
      <c r="CE584" s="295"/>
      <c r="CF584" s="295"/>
      <c r="CG584" s="295"/>
      <c r="CH584" s="295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5"/>
      <c r="CX584" s="295"/>
      <c r="CY584" s="295"/>
      <c r="CZ584" s="295"/>
      <c r="DA584" s="295"/>
      <c r="DB584" s="295"/>
      <c r="DC584" s="295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5"/>
      <c r="DS584" s="295"/>
      <c r="DT584" s="292"/>
      <c r="DU584" s="295"/>
      <c r="DV584" s="295"/>
      <c r="DW584" s="295"/>
      <c r="DX584" s="295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5"/>
      <c r="EL584" s="295"/>
      <c r="EM584" s="295"/>
      <c r="EN584" s="292"/>
      <c r="EO584" s="292"/>
      <c r="EP584" s="295"/>
      <c r="EQ584" s="295"/>
      <c r="ER584" s="295"/>
      <c r="ES584" s="292"/>
      <c r="ET584" s="292"/>
      <c r="EU584" s="292"/>
      <c r="EV584" s="292"/>
      <c r="EW584" s="292"/>
      <c r="EX584" s="292"/>
      <c r="EY584" s="292"/>
      <c r="EZ584" s="292"/>
      <c r="FA584" s="292"/>
      <c r="FB584" s="292"/>
      <c r="FC584" s="292"/>
      <c r="FD584" s="292"/>
      <c r="FE584" s="292"/>
      <c r="FF584" s="292"/>
      <c r="FG584" s="292"/>
      <c r="FH584" s="295"/>
      <c r="FI584" s="295"/>
      <c r="FJ584" s="295"/>
      <c r="FK584" s="292"/>
      <c r="FL584" s="292"/>
      <c r="FM584" s="292"/>
      <c r="FN584" s="292"/>
      <c r="FO584" s="292"/>
    </row>
    <row r="585" spans="1:171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5"/>
      <c r="AK585" s="295"/>
      <c r="AL585" s="292"/>
      <c r="AM585" s="295"/>
      <c r="AN585" s="295"/>
      <c r="AO585" s="292"/>
      <c r="AP585" s="295"/>
      <c r="AQ585" s="292"/>
      <c r="AR585" s="295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5"/>
      <c r="BF585" s="295"/>
      <c r="BG585" s="295"/>
      <c r="BH585" s="295"/>
      <c r="BI585" s="295"/>
      <c r="BJ585" s="295"/>
      <c r="BK585" s="295"/>
      <c r="BL585" s="295"/>
      <c r="BM585" s="295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5"/>
      <c r="CC585" s="295"/>
      <c r="CD585" s="295"/>
      <c r="CE585" s="295"/>
      <c r="CF585" s="295"/>
      <c r="CG585" s="295"/>
      <c r="CH585" s="295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5"/>
      <c r="CX585" s="295"/>
      <c r="CY585" s="295"/>
      <c r="CZ585" s="295"/>
      <c r="DA585" s="295"/>
      <c r="DB585" s="295"/>
      <c r="DC585" s="295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5"/>
      <c r="DS585" s="295"/>
      <c r="DT585" s="292"/>
      <c r="DU585" s="295"/>
      <c r="DV585" s="295"/>
      <c r="DW585" s="295"/>
      <c r="DX585" s="295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5"/>
      <c r="EL585" s="295"/>
      <c r="EM585" s="295"/>
      <c r="EN585" s="292"/>
      <c r="EO585" s="292"/>
      <c r="EP585" s="295"/>
      <c r="EQ585" s="295"/>
      <c r="ER585" s="295"/>
      <c r="ES585" s="292"/>
      <c r="ET585" s="292"/>
      <c r="EU585" s="292"/>
      <c r="EV585" s="292"/>
      <c r="EW585" s="292"/>
      <c r="EX585" s="292"/>
      <c r="EY585" s="292"/>
      <c r="EZ585" s="292"/>
      <c r="FA585" s="292"/>
      <c r="FB585" s="292"/>
      <c r="FC585" s="292"/>
      <c r="FD585" s="292"/>
      <c r="FE585" s="292"/>
      <c r="FF585" s="292"/>
      <c r="FG585" s="292"/>
      <c r="FH585" s="295"/>
      <c r="FI585" s="295"/>
      <c r="FJ585" s="295"/>
      <c r="FK585" s="292"/>
      <c r="FL585" s="292"/>
      <c r="FM585" s="292"/>
      <c r="FN585" s="292"/>
      <c r="FO585" s="292"/>
    </row>
    <row r="586" spans="1:171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5"/>
      <c r="AK586" s="295"/>
      <c r="AL586" s="292"/>
      <c r="AM586" s="295"/>
      <c r="AN586" s="295"/>
      <c r="AO586" s="292"/>
      <c r="AP586" s="295"/>
      <c r="AQ586" s="292"/>
      <c r="AR586" s="295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5"/>
      <c r="BF586" s="295"/>
      <c r="BG586" s="295"/>
      <c r="BH586" s="295"/>
      <c r="BI586" s="295"/>
      <c r="BJ586" s="295"/>
      <c r="BK586" s="295"/>
      <c r="BL586" s="295"/>
      <c r="BM586" s="295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5"/>
      <c r="CC586" s="295"/>
      <c r="CD586" s="295"/>
      <c r="CE586" s="295"/>
      <c r="CF586" s="295"/>
      <c r="CG586" s="295"/>
      <c r="CH586" s="295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5"/>
      <c r="CX586" s="295"/>
      <c r="CY586" s="295"/>
      <c r="CZ586" s="295"/>
      <c r="DA586" s="295"/>
      <c r="DB586" s="295"/>
      <c r="DC586" s="295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5"/>
      <c r="DS586" s="295"/>
      <c r="DT586" s="292"/>
      <c r="DU586" s="295"/>
      <c r="DV586" s="295"/>
      <c r="DW586" s="295"/>
      <c r="DX586" s="295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5"/>
      <c r="EL586" s="295"/>
      <c r="EM586" s="295"/>
      <c r="EN586" s="292"/>
      <c r="EO586" s="292"/>
      <c r="EP586" s="295"/>
      <c r="EQ586" s="295"/>
      <c r="ER586" s="295"/>
      <c r="ES586" s="292"/>
      <c r="ET586" s="292"/>
      <c r="EU586" s="292"/>
      <c r="EV586" s="292"/>
      <c r="EW586" s="292"/>
      <c r="EX586" s="292"/>
      <c r="EY586" s="292"/>
      <c r="EZ586" s="292"/>
      <c r="FA586" s="292"/>
      <c r="FB586" s="292"/>
      <c r="FC586" s="292"/>
      <c r="FD586" s="292"/>
      <c r="FE586" s="292"/>
      <c r="FF586" s="292"/>
      <c r="FG586" s="292"/>
      <c r="FH586" s="295"/>
      <c r="FI586" s="295"/>
      <c r="FJ586" s="295"/>
      <c r="FK586" s="292"/>
      <c r="FL586" s="292"/>
      <c r="FM586" s="292"/>
      <c r="FN586" s="292"/>
      <c r="FO586" s="292"/>
    </row>
    <row r="587" spans="1:171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5"/>
      <c r="AK587" s="295"/>
      <c r="AL587" s="292"/>
      <c r="AM587" s="295"/>
      <c r="AN587" s="295"/>
      <c r="AO587" s="292"/>
      <c r="AP587" s="295"/>
      <c r="AQ587" s="292"/>
      <c r="AR587" s="295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5"/>
      <c r="BF587" s="295"/>
      <c r="BG587" s="295"/>
      <c r="BH587" s="295"/>
      <c r="BI587" s="295"/>
      <c r="BJ587" s="295"/>
      <c r="BK587" s="295"/>
      <c r="BL587" s="295"/>
      <c r="BM587" s="295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5"/>
      <c r="CC587" s="295"/>
      <c r="CD587" s="295"/>
      <c r="CE587" s="295"/>
      <c r="CF587" s="295"/>
      <c r="CG587" s="295"/>
      <c r="CH587" s="295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5"/>
      <c r="CX587" s="295"/>
      <c r="CY587" s="295"/>
      <c r="CZ587" s="295"/>
      <c r="DA587" s="295"/>
      <c r="DB587" s="295"/>
      <c r="DC587" s="295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5"/>
      <c r="DS587" s="295"/>
      <c r="DT587" s="292"/>
      <c r="DU587" s="295"/>
      <c r="DV587" s="295"/>
      <c r="DW587" s="295"/>
      <c r="DX587" s="295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5"/>
      <c r="EL587" s="295"/>
      <c r="EM587" s="295"/>
      <c r="EN587" s="292"/>
      <c r="EO587" s="292"/>
      <c r="EP587" s="295"/>
      <c r="EQ587" s="295"/>
      <c r="ER587" s="295"/>
      <c r="ES587" s="292"/>
      <c r="ET587" s="292"/>
      <c r="EU587" s="292"/>
      <c r="EV587" s="292"/>
      <c r="EW587" s="292"/>
      <c r="EX587" s="292"/>
      <c r="EY587" s="292"/>
      <c r="EZ587" s="292"/>
      <c r="FA587" s="292"/>
      <c r="FB587" s="292"/>
      <c r="FC587" s="292"/>
      <c r="FD587" s="292"/>
      <c r="FE587" s="292"/>
      <c r="FF587" s="292"/>
      <c r="FG587" s="292"/>
      <c r="FH587" s="295"/>
      <c r="FI587" s="295"/>
      <c r="FJ587" s="295"/>
      <c r="FK587" s="292"/>
      <c r="FL587" s="292"/>
      <c r="FM587" s="292"/>
      <c r="FN587" s="292"/>
      <c r="FO587" s="292"/>
    </row>
    <row r="588" spans="1:171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5"/>
      <c r="AK588" s="295"/>
      <c r="AL588" s="292"/>
      <c r="AM588" s="295"/>
      <c r="AN588" s="295"/>
      <c r="AO588" s="292"/>
      <c r="AP588" s="295"/>
      <c r="AQ588" s="292"/>
      <c r="AR588" s="295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5"/>
      <c r="BF588" s="295"/>
      <c r="BG588" s="295"/>
      <c r="BH588" s="295"/>
      <c r="BI588" s="295"/>
      <c r="BJ588" s="295"/>
      <c r="BK588" s="295"/>
      <c r="BL588" s="295"/>
      <c r="BM588" s="295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5"/>
      <c r="CC588" s="295"/>
      <c r="CD588" s="295"/>
      <c r="CE588" s="295"/>
      <c r="CF588" s="295"/>
      <c r="CG588" s="295"/>
      <c r="CH588" s="295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5"/>
      <c r="CX588" s="295"/>
      <c r="CY588" s="295"/>
      <c r="CZ588" s="295"/>
      <c r="DA588" s="295"/>
      <c r="DB588" s="295"/>
      <c r="DC588" s="295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5"/>
      <c r="DS588" s="295"/>
      <c r="DT588" s="292"/>
      <c r="DU588" s="295"/>
      <c r="DV588" s="295"/>
      <c r="DW588" s="295"/>
      <c r="DX588" s="295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5"/>
      <c r="EL588" s="295"/>
      <c r="EM588" s="295"/>
      <c r="EN588" s="292"/>
      <c r="EO588" s="292"/>
      <c r="EP588" s="295"/>
      <c r="EQ588" s="295"/>
      <c r="ER588" s="295"/>
      <c r="ES588" s="292"/>
      <c r="ET588" s="292"/>
      <c r="EU588" s="292"/>
      <c r="EV588" s="292"/>
      <c r="EW588" s="292"/>
      <c r="EX588" s="292"/>
      <c r="EY588" s="292"/>
      <c r="EZ588" s="292"/>
      <c r="FA588" s="292"/>
      <c r="FB588" s="292"/>
      <c r="FC588" s="292"/>
      <c r="FD588" s="292"/>
      <c r="FE588" s="292"/>
      <c r="FF588" s="292"/>
      <c r="FG588" s="292"/>
      <c r="FH588" s="295"/>
      <c r="FI588" s="295"/>
      <c r="FJ588" s="295"/>
      <c r="FK588" s="292"/>
      <c r="FL588" s="292"/>
      <c r="FM588" s="292"/>
      <c r="FN588" s="292"/>
      <c r="FO588" s="292"/>
    </row>
    <row r="589" spans="1:171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5"/>
      <c r="AK589" s="295"/>
      <c r="AL589" s="292"/>
      <c r="AM589" s="295"/>
      <c r="AN589" s="295"/>
      <c r="AO589" s="292"/>
      <c r="AP589" s="295"/>
      <c r="AQ589" s="292"/>
      <c r="AR589" s="295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5"/>
      <c r="BF589" s="295"/>
      <c r="BG589" s="295"/>
      <c r="BH589" s="295"/>
      <c r="BI589" s="295"/>
      <c r="BJ589" s="295"/>
      <c r="BK589" s="295"/>
      <c r="BL589" s="295"/>
      <c r="BM589" s="295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5"/>
      <c r="CC589" s="295"/>
      <c r="CD589" s="295"/>
      <c r="CE589" s="295"/>
      <c r="CF589" s="295"/>
      <c r="CG589" s="295"/>
      <c r="CH589" s="295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5"/>
      <c r="CX589" s="295"/>
      <c r="CY589" s="295"/>
      <c r="CZ589" s="295"/>
      <c r="DA589" s="295"/>
      <c r="DB589" s="295"/>
      <c r="DC589" s="295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5"/>
      <c r="DS589" s="295"/>
      <c r="DT589" s="292"/>
      <c r="DU589" s="295"/>
      <c r="DV589" s="295"/>
      <c r="DW589" s="295"/>
      <c r="DX589" s="295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5"/>
      <c r="EL589" s="295"/>
      <c r="EM589" s="295"/>
      <c r="EN589" s="292"/>
      <c r="EO589" s="292"/>
      <c r="EP589" s="295"/>
      <c r="EQ589" s="295"/>
      <c r="ER589" s="295"/>
      <c r="ES589" s="292"/>
      <c r="ET589" s="292"/>
      <c r="EU589" s="292"/>
      <c r="EV589" s="292"/>
      <c r="EW589" s="292"/>
      <c r="EX589" s="292"/>
      <c r="EY589" s="292"/>
      <c r="EZ589" s="292"/>
      <c r="FA589" s="292"/>
      <c r="FB589" s="292"/>
      <c r="FC589" s="292"/>
      <c r="FD589" s="292"/>
      <c r="FE589" s="292"/>
      <c r="FF589" s="292"/>
      <c r="FG589" s="292"/>
      <c r="FH589" s="295"/>
      <c r="FI589" s="295"/>
      <c r="FJ589" s="295"/>
      <c r="FK589" s="292"/>
      <c r="FL589" s="292"/>
      <c r="FM589" s="292"/>
      <c r="FN589" s="292"/>
      <c r="FO589" s="292"/>
    </row>
    <row r="590" spans="1:171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5"/>
      <c r="AK590" s="295"/>
      <c r="AL590" s="292"/>
      <c r="AM590" s="295"/>
      <c r="AN590" s="295"/>
      <c r="AO590" s="292"/>
      <c r="AP590" s="295"/>
      <c r="AQ590" s="292"/>
      <c r="AR590" s="295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5"/>
      <c r="BF590" s="295"/>
      <c r="BG590" s="295"/>
      <c r="BH590" s="295"/>
      <c r="BI590" s="295"/>
      <c r="BJ590" s="295"/>
      <c r="BK590" s="295"/>
      <c r="BL590" s="295"/>
      <c r="BM590" s="295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5"/>
      <c r="CC590" s="295"/>
      <c r="CD590" s="295"/>
      <c r="CE590" s="295"/>
      <c r="CF590" s="295"/>
      <c r="CG590" s="295"/>
      <c r="CH590" s="295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5"/>
      <c r="CX590" s="295"/>
      <c r="CY590" s="295"/>
      <c r="CZ590" s="295"/>
      <c r="DA590" s="295"/>
      <c r="DB590" s="295"/>
      <c r="DC590" s="295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5"/>
      <c r="DS590" s="295"/>
      <c r="DT590" s="292"/>
      <c r="DU590" s="295"/>
      <c r="DV590" s="295"/>
      <c r="DW590" s="295"/>
      <c r="DX590" s="295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5"/>
      <c r="EL590" s="295"/>
      <c r="EM590" s="295"/>
      <c r="EN590" s="292"/>
      <c r="EO590" s="292"/>
      <c r="EP590" s="295"/>
      <c r="EQ590" s="295"/>
      <c r="ER590" s="295"/>
      <c r="ES590" s="292"/>
      <c r="ET590" s="292"/>
      <c r="EU590" s="292"/>
      <c r="EV590" s="292"/>
      <c r="EW590" s="292"/>
      <c r="EX590" s="292"/>
      <c r="EY590" s="292"/>
      <c r="EZ590" s="292"/>
      <c r="FA590" s="292"/>
      <c r="FB590" s="292"/>
      <c r="FC590" s="292"/>
      <c r="FD590" s="292"/>
      <c r="FE590" s="292"/>
      <c r="FF590" s="292"/>
      <c r="FG590" s="292"/>
      <c r="FH590" s="295"/>
      <c r="FI590" s="295"/>
      <c r="FJ590" s="295"/>
      <c r="FK590" s="292"/>
      <c r="FL590" s="292"/>
      <c r="FM590" s="292"/>
      <c r="FN590" s="292"/>
      <c r="FO590" s="292"/>
    </row>
    <row r="591" spans="1:171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5"/>
      <c r="AK591" s="295"/>
      <c r="AL591" s="292"/>
      <c r="AM591" s="295"/>
      <c r="AN591" s="295"/>
      <c r="AO591" s="292"/>
      <c r="AP591" s="295"/>
      <c r="AQ591" s="292"/>
      <c r="AR591" s="295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5"/>
      <c r="BF591" s="295"/>
      <c r="BG591" s="295"/>
      <c r="BH591" s="295"/>
      <c r="BI591" s="295"/>
      <c r="BJ591" s="295"/>
      <c r="BK591" s="295"/>
      <c r="BL591" s="295"/>
      <c r="BM591" s="295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5"/>
      <c r="CC591" s="295"/>
      <c r="CD591" s="295"/>
      <c r="CE591" s="295"/>
      <c r="CF591" s="295"/>
      <c r="CG591" s="295"/>
      <c r="CH591" s="295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5"/>
      <c r="CX591" s="295"/>
      <c r="CY591" s="295"/>
      <c r="CZ591" s="295"/>
      <c r="DA591" s="295"/>
      <c r="DB591" s="295"/>
      <c r="DC591" s="295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5"/>
      <c r="DS591" s="295"/>
      <c r="DT591" s="292"/>
      <c r="DU591" s="295"/>
      <c r="DV591" s="295"/>
      <c r="DW591" s="295"/>
      <c r="DX591" s="295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5"/>
      <c r="EL591" s="295"/>
      <c r="EM591" s="295"/>
      <c r="EN591" s="292"/>
      <c r="EO591" s="292"/>
      <c r="EP591" s="295"/>
      <c r="EQ591" s="295"/>
      <c r="ER591" s="295"/>
      <c r="ES591" s="292"/>
      <c r="ET591" s="292"/>
      <c r="EU591" s="292"/>
      <c r="EV591" s="292"/>
      <c r="EW591" s="292"/>
      <c r="EX591" s="292"/>
      <c r="EY591" s="292"/>
      <c r="EZ591" s="292"/>
      <c r="FA591" s="292"/>
      <c r="FB591" s="292"/>
      <c r="FC591" s="292"/>
      <c r="FD591" s="292"/>
      <c r="FE591" s="292"/>
      <c r="FF591" s="292"/>
      <c r="FG591" s="292"/>
      <c r="FH591" s="295"/>
      <c r="FI591" s="295"/>
      <c r="FJ591" s="295"/>
      <c r="FK591" s="292"/>
      <c r="FL591" s="292"/>
      <c r="FM591" s="292"/>
      <c r="FN591" s="292"/>
      <c r="FO591" s="292"/>
    </row>
    <row r="592" spans="1:171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5"/>
      <c r="AK592" s="295"/>
      <c r="AL592" s="292"/>
      <c r="AM592" s="295"/>
      <c r="AN592" s="295"/>
      <c r="AO592" s="292"/>
      <c r="AP592" s="295"/>
      <c r="AQ592" s="292"/>
      <c r="AR592" s="295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5"/>
      <c r="BF592" s="295"/>
      <c r="BG592" s="295"/>
      <c r="BH592" s="295"/>
      <c r="BI592" s="295"/>
      <c r="BJ592" s="295"/>
      <c r="BK592" s="295"/>
      <c r="BL592" s="295"/>
      <c r="BM592" s="295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5"/>
      <c r="CC592" s="295"/>
      <c r="CD592" s="295"/>
      <c r="CE592" s="295"/>
      <c r="CF592" s="295"/>
      <c r="CG592" s="295"/>
      <c r="CH592" s="295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5"/>
      <c r="CX592" s="295"/>
      <c r="CY592" s="295"/>
      <c r="CZ592" s="295"/>
      <c r="DA592" s="295"/>
      <c r="DB592" s="295"/>
      <c r="DC592" s="295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5"/>
      <c r="DS592" s="295"/>
      <c r="DT592" s="292"/>
      <c r="DU592" s="295"/>
      <c r="DV592" s="295"/>
      <c r="DW592" s="295"/>
      <c r="DX592" s="295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5"/>
      <c r="EL592" s="295"/>
      <c r="EM592" s="295"/>
      <c r="EN592" s="292"/>
      <c r="EO592" s="292"/>
      <c r="EP592" s="295"/>
      <c r="EQ592" s="295"/>
      <c r="ER592" s="295"/>
      <c r="ES592" s="292"/>
      <c r="ET592" s="292"/>
      <c r="EU592" s="292"/>
      <c r="EV592" s="292"/>
      <c r="EW592" s="292"/>
      <c r="EX592" s="292"/>
      <c r="EY592" s="292"/>
      <c r="EZ592" s="292"/>
      <c r="FA592" s="292"/>
      <c r="FB592" s="292"/>
      <c r="FC592" s="292"/>
      <c r="FD592" s="292"/>
      <c r="FE592" s="292"/>
      <c r="FF592" s="292"/>
      <c r="FG592" s="292"/>
      <c r="FH592" s="295"/>
      <c r="FI592" s="295"/>
      <c r="FJ592" s="295"/>
      <c r="FK592" s="292"/>
      <c r="FL592" s="292"/>
      <c r="FM592" s="292"/>
      <c r="FN592" s="292"/>
      <c r="FO592" s="292"/>
    </row>
    <row r="593" spans="1:171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5"/>
      <c r="AK593" s="295"/>
      <c r="AL593" s="292"/>
      <c r="AM593" s="295"/>
      <c r="AN593" s="295"/>
      <c r="AO593" s="292"/>
      <c r="AP593" s="295"/>
      <c r="AQ593" s="292"/>
      <c r="AR593" s="295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5"/>
      <c r="BF593" s="295"/>
      <c r="BG593" s="295"/>
      <c r="BH593" s="295"/>
      <c r="BI593" s="295"/>
      <c r="BJ593" s="295"/>
      <c r="BK593" s="295"/>
      <c r="BL593" s="295"/>
      <c r="BM593" s="295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5"/>
      <c r="CC593" s="295"/>
      <c r="CD593" s="295"/>
      <c r="CE593" s="295"/>
      <c r="CF593" s="295"/>
      <c r="CG593" s="295"/>
      <c r="CH593" s="295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5"/>
      <c r="CX593" s="295"/>
      <c r="CY593" s="295"/>
      <c r="CZ593" s="295"/>
      <c r="DA593" s="295"/>
      <c r="DB593" s="295"/>
      <c r="DC593" s="295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5"/>
      <c r="DS593" s="295"/>
      <c r="DT593" s="292"/>
      <c r="DU593" s="295"/>
      <c r="DV593" s="295"/>
      <c r="DW593" s="295"/>
      <c r="DX593" s="295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5"/>
      <c r="EL593" s="295"/>
      <c r="EM593" s="295"/>
      <c r="EN593" s="292"/>
      <c r="EO593" s="292"/>
      <c r="EP593" s="295"/>
      <c r="EQ593" s="295"/>
      <c r="ER593" s="295"/>
      <c r="ES593" s="292"/>
      <c r="ET593" s="292"/>
      <c r="EU593" s="292"/>
      <c r="EV593" s="292"/>
      <c r="EW593" s="292"/>
      <c r="EX593" s="292"/>
      <c r="EY593" s="292"/>
      <c r="EZ593" s="292"/>
      <c r="FA593" s="292"/>
      <c r="FB593" s="292"/>
      <c r="FC593" s="292"/>
      <c r="FD593" s="292"/>
      <c r="FE593" s="292"/>
      <c r="FF593" s="292"/>
      <c r="FG593" s="292"/>
      <c r="FH593" s="295"/>
      <c r="FI593" s="295"/>
      <c r="FJ593" s="295"/>
      <c r="FK593" s="292"/>
      <c r="FL593" s="292"/>
      <c r="FM593" s="292"/>
      <c r="FN593" s="292"/>
      <c r="FO593" s="292"/>
    </row>
    <row r="594" spans="1:171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5"/>
      <c r="AK594" s="295"/>
      <c r="AL594" s="292"/>
      <c r="AM594" s="295"/>
      <c r="AN594" s="295"/>
      <c r="AO594" s="292"/>
      <c r="AP594" s="295"/>
      <c r="AQ594" s="292"/>
      <c r="AR594" s="295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5"/>
      <c r="BF594" s="295"/>
      <c r="BG594" s="295"/>
      <c r="BH594" s="295"/>
      <c r="BI594" s="295"/>
      <c r="BJ594" s="295"/>
      <c r="BK594" s="295"/>
      <c r="BL594" s="295"/>
      <c r="BM594" s="295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5"/>
      <c r="CC594" s="295"/>
      <c r="CD594" s="295"/>
      <c r="CE594" s="295"/>
      <c r="CF594" s="295"/>
      <c r="CG594" s="295"/>
      <c r="CH594" s="295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5"/>
      <c r="CX594" s="295"/>
      <c r="CY594" s="295"/>
      <c r="CZ594" s="295"/>
      <c r="DA594" s="295"/>
      <c r="DB594" s="295"/>
      <c r="DC594" s="295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5"/>
      <c r="DS594" s="295"/>
      <c r="DT594" s="292"/>
      <c r="DU594" s="295"/>
      <c r="DV594" s="295"/>
      <c r="DW594" s="295"/>
      <c r="DX594" s="295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5"/>
      <c r="EL594" s="295"/>
      <c r="EM594" s="295"/>
      <c r="EN594" s="292"/>
      <c r="EO594" s="292"/>
      <c r="EP594" s="295"/>
      <c r="EQ594" s="295"/>
      <c r="ER594" s="295"/>
      <c r="ES594" s="292"/>
      <c r="ET594" s="292"/>
      <c r="EU594" s="292"/>
      <c r="EV594" s="292"/>
      <c r="EW594" s="292"/>
      <c r="EX594" s="292"/>
      <c r="EY594" s="292"/>
      <c r="EZ594" s="292"/>
      <c r="FA594" s="292"/>
      <c r="FB594" s="292"/>
      <c r="FC594" s="292"/>
      <c r="FD594" s="292"/>
      <c r="FE594" s="292"/>
      <c r="FF594" s="292"/>
      <c r="FG594" s="292"/>
      <c r="FH594" s="295"/>
      <c r="FI594" s="295"/>
      <c r="FJ594" s="295"/>
      <c r="FK594" s="292"/>
      <c r="FL594" s="292"/>
      <c r="FM594" s="292"/>
      <c r="FN594" s="292"/>
      <c r="FO594" s="292"/>
    </row>
    <row r="595" spans="1:171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5"/>
      <c r="AK595" s="295"/>
      <c r="AL595" s="292"/>
      <c r="AM595" s="295"/>
      <c r="AN595" s="295"/>
      <c r="AO595" s="292"/>
      <c r="AP595" s="295"/>
      <c r="AQ595" s="292"/>
      <c r="AR595" s="295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5"/>
      <c r="BF595" s="295"/>
      <c r="BG595" s="295"/>
      <c r="BH595" s="295"/>
      <c r="BI595" s="295"/>
      <c r="BJ595" s="295"/>
      <c r="BK595" s="295"/>
      <c r="BL595" s="295"/>
      <c r="BM595" s="295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5"/>
      <c r="CC595" s="295"/>
      <c r="CD595" s="295"/>
      <c r="CE595" s="295"/>
      <c r="CF595" s="295"/>
      <c r="CG595" s="295"/>
      <c r="CH595" s="295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5"/>
      <c r="CX595" s="295"/>
      <c r="CY595" s="295"/>
      <c r="CZ595" s="295"/>
      <c r="DA595" s="295"/>
      <c r="DB595" s="295"/>
      <c r="DC595" s="295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5"/>
      <c r="DS595" s="295"/>
      <c r="DT595" s="292"/>
      <c r="DU595" s="295"/>
      <c r="DV595" s="295"/>
      <c r="DW595" s="295"/>
      <c r="DX595" s="295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5"/>
      <c r="EL595" s="295"/>
      <c r="EM595" s="295"/>
      <c r="EN595" s="292"/>
      <c r="EO595" s="292"/>
      <c r="EP595" s="295"/>
      <c r="EQ595" s="295"/>
      <c r="ER595" s="295"/>
      <c r="ES595" s="292"/>
      <c r="ET595" s="292"/>
      <c r="EU595" s="292"/>
      <c r="EV595" s="292"/>
      <c r="EW595" s="292"/>
      <c r="EX595" s="292"/>
      <c r="EY595" s="292"/>
      <c r="EZ595" s="292"/>
      <c r="FA595" s="292"/>
      <c r="FB595" s="292"/>
      <c r="FC595" s="292"/>
      <c r="FD595" s="292"/>
      <c r="FE595" s="292"/>
      <c r="FF595" s="292"/>
      <c r="FG595" s="292"/>
      <c r="FH595" s="295"/>
      <c r="FI595" s="295"/>
      <c r="FJ595" s="295"/>
      <c r="FK595" s="292"/>
      <c r="FL595" s="292"/>
      <c r="FM595" s="292"/>
      <c r="FN595" s="292"/>
      <c r="FO595" s="292"/>
    </row>
    <row r="596" spans="1:171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5"/>
      <c r="AK596" s="295"/>
      <c r="AL596" s="292"/>
      <c r="AM596" s="295"/>
      <c r="AN596" s="295"/>
      <c r="AO596" s="292"/>
      <c r="AP596" s="295"/>
      <c r="AQ596" s="292"/>
      <c r="AR596" s="295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5"/>
      <c r="BF596" s="295"/>
      <c r="BG596" s="295"/>
      <c r="BH596" s="295"/>
      <c r="BI596" s="295"/>
      <c r="BJ596" s="295"/>
      <c r="BK596" s="295"/>
      <c r="BL596" s="295"/>
      <c r="BM596" s="295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5"/>
      <c r="CC596" s="295"/>
      <c r="CD596" s="295"/>
      <c r="CE596" s="295"/>
      <c r="CF596" s="295"/>
      <c r="CG596" s="295"/>
      <c r="CH596" s="295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5"/>
      <c r="CX596" s="295"/>
      <c r="CY596" s="295"/>
      <c r="CZ596" s="295"/>
      <c r="DA596" s="295"/>
      <c r="DB596" s="295"/>
      <c r="DC596" s="295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5"/>
      <c r="DS596" s="295"/>
      <c r="DT596" s="292"/>
      <c r="DU596" s="295"/>
      <c r="DV596" s="295"/>
      <c r="DW596" s="295"/>
      <c r="DX596" s="295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5"/>
      <c r="EL596" s="295"/>
      <c r="EM596" s="295"/>
      <c r="EN596" s="292"/>
      <c r="EO596" s="292"/>
      <c r="EP596" s="295"/>
      <c r="EQ596" s="295"/>
      <c r="ER596" s="295"/>
      <c r="ES596" s="292"/>
      <c r="ET596" s="292"/>
      <c r="EU596" s="292"/>
      <c r="EV596" s="292"/>
      <c r="EW596" s="292"/>
      <c r="EX596" s="292"/>
      <c r="EY596" s="292"/>
      <c r="EZ596" s="292"/>
      <c r="FA596" s="292"/>
      <c r="FB596" s="292"/>
      <c r="FC596" s="292"/>
      <c r="FD596" s="292"/>
      <c r="FE596" s="292"/>
      <c r="FF596" s="292"/>
      <c r="FG596" s="292"/>
      <c r="FH596" s="295"/>
      <c r="FI596" s="295"/>
      <c r="FJ596" s="295"/>
      <c r="FK596" s="292"/>
      <c r="FL596" s="292"/>
      <c r="FM596" s="292"/>
      <c r="FN596" s="292"/>
      <c r="FO596" s="292"/>
    </row>
    <row r="597" spans="1:171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5"/>
      <c r="AK597" s="295"/>
      <c r="AL597" s="292"/>
      <c r="AM597" s="295"/>
      <c r="AN597" s="295"/>
      <c r="AO597" s="292"/>
      <c r="AP597" s="295"/>
      <c r="AQ597" s="292"/>
      <c r="AR597" s="295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5"/>
      <c r="BF597" s="295"/>
      <c r="BG597" s="295"/>
      <c r="BH597" s="295"/>
      <c r="BI597" s="295"/>
      <c r="BJ597" s="295"/>
      <c r="BK597" s="295"/>
      <c r="BL597" s="295"/>
      <c r="BM597" s="295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5"/>
      <c r="CC597" s="295"/>
      <c r="CD597" s="295"/>
      <c r="CE597" s="295"/>
      <c r="CF597" s="295"/>
      <c r="CG597" s="295"/>
      <c r="CH597" s="295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5"/>
      <c r="CX597" s="295"/>
      <c r="CY597" s="295"/>
      <c r="CZ597" s="295"/>
      <c r="DA597" s="295"/>
      <c r="DB597" s="295"/>
      <c r="DC597" s="295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5"/>
      <c r="DS597" s="295"/>
      <c r="DT597" s="292"/>
      <c r="DU597" s="295"/>
      <c r="DV597" s="295"/>
      <c r="DW597" s="295"/>
      <c r="DX597" s="295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5"/>
      <c r="EL597" s="295"/>
      <c r="EM597" s="295"/>
      <c r="EN597" s="292"/>
      <c r="EO597" s="292"/>
      <c r="EP597" s="295"/>
      <c r="EQ597" s="295"/>
      <c r="ER597" s="295"/>
      <c r="ES597" s="292"/>
      <c r="ET597" s="292"/>
      <c r="EU597" s="292"/>
      <c r="EV597" s="292"/>
      <c r="EW597" s="292"/>
      <c r="EX597" s="292"/>
      <c r="EY597" s="292"/>
      <c r="EZ597" s="292"/>
      <c r="FA597" s="292"/>
      <c r="FB597" s="292"/>
      <c r="FC597" s="292"/>
      <c r="FD597" s="292"/>
      <c r="FE597" s="292"/>
      <c r="FF597" s="292"/>
      <c r="FG597" s="292"/>
      <c r="FH597" s="295"/>
      <c r="FI597" s="295"/>
      <c r="FJ597" s="295"/>
      <c r="FK597" s="292"/>
      <c r="FL597" s="292"/>
      <c r="FM597" s="292"/>
      <c r="FN597" s="292"/>
      <c r="FO597" s="292"/>
    </row>
    <row r="598" spans="1:171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5"/>
      <c r="AK598" s="295"/>
      <c r="AL598" s="292"/>
      <c r="AM598" s="295"/>
      <c r="AN598" s="295"/>
      <c r="AO598" s="292"/>
      <c r="AP598" s="295"/>
      <c r="AQ598" s="292"/>
      <c r="AR598" s="295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5"/>
      <c r="BF598" s="295"/>
      <c r="BG598" s="295"/>
      <c r="BH598" s="295"/>
      <c r="BI598" s="295"/>
      <c r="BJ598" s="295"/>
      <c r="BK598" s="295"/>
      <c r="BL598" s="295"/>
      <c r="BM598" s="295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5"/>
      <c r="CC598" s="295"/>
      <c r="CD598" s="295"/>
      <c r="CE598" s="295"/>
      <c r="CF598" s="295"/>
      <c r="CG598" s="295"/>
      <c r="CH598" s="295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5"/>
      <c r="CX598" s="295"/>
      <c r="CY598" s="295"/>
      <c r="CZ598" s="295"/>
      <c r="DA598" s="295"/>
      <c r="DB598" s="295"/>
      <c r="DC598" s="295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5"/>
      <c r="DS598" s="295"/>
      <c r="DT598" s="292"/>
      <c r="DU598" s="295"/>
      <c r="DV598" s="295"/>
      <c r="DW598" s="295"/>
      <c r="DX598" s="295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5"/>
      <c r="EL598" s="295"/>
      <c r="EM598" s="295"/>
      <c r="EN598" s="292"/>
      <c r="EO598" s="292"/>
      <c r="EP598" s="295"/>
      <c r="EQ598" s="295"/>
      <c r="ER598" s="295"/>
      <c r="ES598" s="292"/>
      <c r="ET598" s="292"/>
      <c r="EU598" s="292"/>
      <c r="EV598" s="292"/>
      <c r="EW598" s="292"/>
      <c r="EX598" s="292"/>
      <c r="EY598" s="292"/>
      <c r="EZ598" s="292"/>
      <c r="FA598" s="292"/>
      <c r="FB598" s="292"/>
      <c r="FC598" s="292"/>
      <c r="FD598" s="292"/>
      <c r="FE598" s="292"/>
      <c r="FF598" s="292"/>
      <c r="FG598" s="292"/>
      <c r="FH598" s="295"/>
      <c r="FI598" s="295"/>
      <c r="FJ598" s="295"/>
      <c r="FK598" s="292"/>
      <c r="FL598" s="292"/>
      <c r="FM598" s="292"/>
      <c r="FN598" s="292"/>
      <c r="FO598" s="292"/>
    </row>
    <row r="599" spans="1:171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5"/>
      <c r="AK599" s="295"/>
      <c r="AL599" s="292"/>
      <c r="AM599" s="295"/>
      <c r="AN599" s="295"/>
      <c r="AO599" s="292"/>
      <c r="AP599" s="295"/>
      <c r="AQ599" s="292"/>
      <c r="AR599" s="295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5"/>
      <c r="BF599" s="295"/>
      <c r="BG599" s="295"/>
      <c r="BH599" s="295"/>
      <c r="BI599" s="295"/>
      <c r="BJ599" s="295"/>
      <c r="BK599" s="295"/>
      <c r="BL599" s="295"/>
      <c r="BM599" s="295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5"/>
      <c r="CC599" s="295"/>
      <c r="CD599" s="295"/>
      <c r="CE599" s="295"/>
      <c r="CF599" s="295"/>
      <c r="CG599" s="295"/>
      <c r="CH599" s="295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5"/>
      <c r="CX599" s="295"/>
      <c r="CY599" s="295"/>
      <c r="CZ599" s="295"/>
      <c r="DA599" s="295"/>
      <c r="DB599" s="295"/>
      <c r="DC599" s="295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5"/>
      <c r="DS599" s="295"/>
      <c r="DT599" s="292"/>
      <c r="DU599" s="295"/>
      <c r="DV599" s="295"/>
      <c r="DW599" s="295"/>
      <c r="DX599" s="295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5"/>
      <c r="EL599" s="295"/>
      <c r="EM599" s="295"/>
      <c r="EN599" s="292"/>
      <c r="EO599" s="292"/>
      <c r="EP599" s="295"/>
      <c r="EQ599" s="295"/>
      <c r="ER599" s="295"/>
      <c r="ES599" s="292"/>
      <c r="ET599" s="292"/>
      <c r="EU599" s="292"/>
      <c r="EV599" s="292"/>
      <c r="EW599" s="292"/>
      <c r="EX599" s="292"/>
      <c r="EY599" s="292"/>
      <c r="EZ599" s="292"/>
      <c r="FA599" s="292"/>
      <c r="FB599" s="292"/>
      <c r="FC599" s="292"/>
      <c r="FD599" s="292"/>
      <c r="FE599" s="292"/>
      <c r="FF599" s="292"/>
      <c r="FG599" s="292"/>
      <c r="FH599" s="295"/>
      <c r="FI599" s="295"/>
      <c r="FJ599" s="295"/>
      <c r="FK599" s="292"/>
      <c r="FL599" s="292"/>
      <c r="FM599" s="292"/>
      <c r="FN599" s="292"/>
      <c r="FO599" s="292"/>
    </row>
    <row r="600" spans="1:171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5"/>
      <c r="AK600" s="295"/>
      <c r="AL600" s="292"/>
      <c r="AM600" s="295"/>
      <c r="AN600" s="295"/>
      <c r="AO600" s="292"/>
      <c r="AP600" s="295"/>
      <c r="AQ600" s="292"/>
      <c r="AR600" s="295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5"/>
      <c r="BF600" s="295"/>
      <c r="BG600" s="295"/>
      <c r="BH600" s="295"/>
      <c r="BI600" s="295"/>
      <c r="BJ600" s="295"/>
      <c r="BK600" s="295"/>
      <c r="BL600" s="295"/>
      <c r="BM600" s="295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5"/>
      <c r="CC600" s="295"/>
      <c r="CD600" s="295"/>
      <c r="CE600" s="295"/>
      <c r="CF600" s="295"/>
      <c r="CG600" s="295"/>
      <c r="CH600" s="295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5"/>
      <c r="CX600" s="295"/>
      <c r="CY600" s="295"/>
      <c r="CZ600" s="295"/>
      <c r="DA600" s="295"/>
      <c r="DB600" s="295"/>
      <c r="DC600" s="295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5"/>
      <c r="DS600" s="295"/>
      <c r="DT600" s="292"/>
      <c r="DU600" s="295"/>
      <c r="DV600" s="295"/>
      <c r="DW600" s="295"/>
      <c r="DX600" s="295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5"/>
      <c r="EL600" s="295"/>
      <c r="EM600" s="295"/>
      <c r="EN600" s="292"/>
      <c r="EO600" s="292"/>
      <c r="EP600" s="295"/>
      <c r="EQ600" s="295"/>
      <c r="ER600" s="295"/>
      <c r="ES600" s="292"/>
      <c r="ET600" s="292"/>
      <c r="EU600" s="292"/>
      <c r="EV600" s="292"/>
      <c r="EW600" s="292"/>
      <c r="EX600" s="292"/>
      <c r="EY600" s="292"/>
      <c r="EZ600" s="292"/>
      <c r="FA600" s="292"/>
      <c r="FB600" s="292"/>
      <c r="FC600" s="292"/>
      <c r="FD600" s="292"/>
      <c r="FE600" s="292"/>
      <c r="FF600" s="292"/>
      <c r="FG600" s="292"/>
      <c r="FH600" s="295"/>
      <c r="FI600" s="295"/>
      <c r="FJ600" s="295"/>
      <c r="FK600" s="292"/>
      <c r="FL600" s="292"/>
      <c r="FM600" s="292"/>
      <c r="FN600" s="292"/>
      <c r="FO600" s="292"/>
    </row>
    <row r="601" spans="1:171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5"/>
      <c r="AK601" s="295"/>
      <c r="AL601" s="292"/>
      <c r="AM601" s="295"/>
      <c r="AN601" s="295"/>
      <c r="AO601" s="292"/>
      <c r="AP601" s="295"/>
      <c r="AQ601" s="292"/>
      <c r="AR601" s="295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5"/>
      <c r="BF601" s="295"/>
      <c r="BG601" s="295"/>
      <c r="BH601" s="295"/>
      <c r="BI601" s="295"/>
      <c r="BJ601" s="295"/>
      <c r="BK601" s="295"/>
      <c r="BL601" s="295"/>
      <c r="BM601" s="295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5"/>
      <c r="CC601" s="295"/>
      <c r="CD601" s="295"/>
      <c r="CE601" s="295"/>
      <c r="CF601" s="295"/>
      <c r="CG601" s="295"/>
      <c r="CH601" s="295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5"/>
      <c r="CX601" s="295"/>
      <c r="CY601" s="295"/>
      <c r="CZ601" s="295"/>
      <c r="DA601" s="295"/>
      <c r="DB601" s="295"/>
      <c r="DC601" s="295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5"/>
      <c r="DS601" s="295"/>
      <c r="DT601" s="292"/>
      <c r="DU601" s="295"/>
      <c r="DV601" s="295"/>
      <c r="DW601" s="295"/>
      <c r="DX601" s="295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5"/>
      <c r="EL601" s="295"/>
      <c r="EM601" s="295"/>
      <c r="EN601" s="292"/>
      <c r="EO601" s="292"/>
      <c r="EP601" s="295"/>
      <c r="EQ601" s="295"/>
      <c r="ER601" s="295"/>
      <c r="ES601" s="292"/>
      <c r="ET601" s="292"/>
      <c r="EU601" s="292"/>
      <c r="EV601" s="292"/>
      <c r="EW601" s="292"/>
      <c r="EX601" s="292"/>
      <c r="EY601" s="292"/>
      <c r="EZ601" s="292"/>
      <c r="FA601" s="292"/>
      <c r="FB601" s="292"/>
      <c r="FC601" s="292"/>
      <c r="FD601" s="292"/>
      <c r="FE601" s="292"/>
      <c r="FF601" s="292"/>
      <c r="FG601" s="292"/>
      <c r="FH601" s="295"/>
      <c r="FI601" s="295"/>
      <c r="FJ601" s="295"/>
      <c r="FK601" s="292"/>
      <c r="FL601" s="292"/>
      <c r="FM601" s="292"/>
      <c r="FN601" s="292"/>
      <c r="FO601" s="292"/>
    </row>
    <row r="602" spans="1:171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5"/>
      <c r="AK602" s="295"/>
      <c r="AL602" s="292"/>
      <c r="AM602" s="295"/>
      <c r="AN602" s="295"/>
      <c r="AO602" s="292"/>
      <c r="AP602" s="295"/>
      <c r="AQ602" s="292"/>
      <c r="AR602" s="295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5"/>
      <c r="BF602" s="295"/>
      <c r="BG602" s="295"/>
      <c r="BH602" s="295"/>
      <c r="BI602" s="295"/>
      <c r="BJ602" s="295"/>
      <c r="BK602" s="295"/>
      <c r="BL602" s="295"/>
      <c r="BM602" s="295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5"/>
      <c r="CC602" s="295"/>
      <c r="CD602" s="295"/>
      <c r="CE602" s="295"/>
      <c r="CF602" s="295"/>
      <c r="CG602" s="295"/>
      <c r="CH602" s="295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5"/>
      <c r="CX602" s="295"/>
      <c r="CY602" s="295"/>
      <c r="CZ602" s="295"/>
      <c r="DA602" s="295"/>
      <c r="DB602" s="295"/>
      <c r="DC602" s="295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5"/>
      <c r="DS602" s="295"/>
      <c r="DT602" s="292"/>
      <c r="DU602" s="295"/>
      <c r="DV602" s="295"/>
      <c r="DW602" s="295"/>
      <c r="DX602" s="295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5"/>
      <c r="EL602" s="295"/>
      <c r="EM602" s="295"/>
      <c r="EN602" s="292"/>
      <c r="EO602" s="292"/>
      <c r="EP602" s="295"/>
      <c r="EQ602" s="295"/>
      <c r="ER602" s="295"/>
      <c r="ES602" s="292"/>
      <c r="ET602" s="292"/>
      <c r="EU602" s="292"/>
      <c r="EV602" s="292"/>
      <c r="EW602" s="292"/>
      <c r="EX602" s="292"/>
      <c r="EY602" s="292"/>
      <c r="EZ602" s="292"/>
      <c r="FA602" s="292"/>
      <c r="FB602" s="292"/>
      <c r="FC602" s="292"/>
      <c r="FD602" s="292"/>
      <c r="FE602" s="292"/>
      <c r="FF602" s="292"/>
      <c r="FG602" s="292"/>
      <c r="FH602" s="295"/>
      <c r="FI602" s="295"/>
      <c r="FJ602" s="295"/>
      <c r="FK602" s="292"/>
      <c r="FL602" s="292"/>
      <c r="FM602" s="292"/>
      <c r="FN602" s="292"/>
      <c r="FO602" s="292"/>
    </row>
    <row r="603" spans="1:171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5"/>
      <c r="AK603" s="295"/>
      <c r="AL603" s="292"/>
      <c r="AM603" s="295"/>
      <c r="AN603" s="295"/>
      <c r="AO603" s="292"/>
      <c r="AP603" s="295"/>
      <c r="AQ603" s="292"/>
      <c r="AR603" s="295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5"/>
      <c r="BF603" s="295"/>
      <c r="BG603" s="295"/>
      <c r="BH603" s="295"/>
      <c r="BI603" s="295"/>
      <c r="BJ603" s="295"/>
      <c r="BK603" s="295"/>
      <c r="BL603" s="295"/>
      <c r="BM603" s="295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5"/>
      <c r="CC603" s="295"/>
      <c r="CD603" s="295"/>
      <c r="CE603" s="295"/>
      <c r="CF603" s="295"/>
      <c r="CG603" s="295"/>
      <c r="CH603" s="295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5"/>
      <c r="CX603" s="295"/>
      <c r="CY603" s="295"/>
      <c r="CZ603" s="295"/>
      <c r="DA603" s="295"/>
      <c r="DB603" s="295"/>
      <c r="DC603" s="295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5"/>
      <c r="DS603" s="295"/>
      <c r="DT603" s="292"/>
      <c r="DU603" s="295"/>
      <c r="DV603" s="295"/>
      <c r="DW603" s="295"/>
      <c r="DX603" s="295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5"/>
      <c r="EL603" s="295"/>
      <c r="EM603" s="295"/>
      <c r="EN603" s="292"/>
      <c r="EO603" s="292"/>
      <c r="EP603" s="295"/>
      <c r="EQ603" s="295"/>
      <c r="ER603" s="295"/>
      <c r="ES603" s="292"/>
      <c r="ET603" s="292"/>
      <c r="EU603" s="292"/>
      <c r="EV603" s="292"/>
      <c r="EW603" s="292"/>
      <c r="EX603" s="292"/>
      <c r="EY603" s="292"/>
      <c r="EZ603" s="292"/>
      <c r="FA603" s="292"/>
      <c r="FB603" s="292"/>
      <c r="FC603" s="292"/>
      <c r="FD603" s="292"/>
      <c r="FE603" s="292"/>
      <c r="FF603" s="292"/>
      <c r="FG603" s="292"/>
      <c r="FH603" s="295"/>
      <c r="FI603" s="295"/>
      <c r="FJ603" s="295"/>
      <c r="FK603" s="292"/>
      <c r="FL603" s="292"/>
      <c r="FM603" s="292"/>
      <c r="FN603" s="292"/>
      <c r="FO603" s="292"/>
    </row>
    <row r="604" spans="1:171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5"/>
      <c r="AK604" s="295"/>
      <c r="AL604" s="292"/>
      <c r="AM604" s="295"/>
      <c r="AN604" s="295"/>
      <c r="AO604" s="292"/>
      <c r="AP604" s="295"/>
      <c r="AQ604" s="292"/>
      <c r="AR604" s="295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5"/>
      <c r="BF604" s="295"/>
      <c r="BG604" s="295"/>
      <c r="BH604" s="295"/>
      <c r="BI604" s="295"/>
      <c r="BJ604" s="295"/>
      <c r="BK604" s="295"/>
      <c r="BL604" s="295"/>
      <c r="BM604" s="295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5"/>
      <c r="CC604" s="295"/>
      <c r="CD604" s="295"/>
      <c r="CE604" s="295"/>
      <c r="CF604" s="295"/>
      <c r="CG604" s="295"/>
      <c r="CH604" s="295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5"/>
      <c r="CX604" s="295"/>
      <c r="CY604" s="295"/>
      <c r="CZ604" s="295"/>
      <c r="DA604" s="295"/>
      <c r="DB604" s="295"/>
      <c r="DC604" s="295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5"/>
      <c r="DS604" s="295"/>
      <c r="DT604" s="292"/>
      <c r="DU604" s="295"/>
      <c r="DV604" s="295"/>
      <c r="DW604" s="295"/>
      <c r="DX604" s="295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5"/>
      <c r="EL604" s="295"/>
      <c r="EM604" s="295"/>
      <c r="EN604" s="292"/>
      <c r="EO604" s="292"/>
      <c r="EP604" s="295"/>
      <c r="EQ604" s="295"/>
      <c r="ER604" s="295"/>
      <c r="ES604" s="292"/>
      <c r="ET604" s="292"/>
      <c r="EU604" s="292"/>
      <c r="EV604" s="292"/>
      <c r="EW604" s="292"/>
      <c r="EX604" s="292"/>
      <c r="EY604" s="292"/>
      <c r="EZ604" s="292"/>
      <c r="FA604" s="292"/>
      <c r="FB604" s="292"/>
      <c r="FC604" s="292"/>
      <c r="FD604" s="292"/>
      <c r="FE604" s="292"/>
      <c r="FF604" s="292"/>
      <c r="FG604" s="292"/>
      <c r="FH604" s="295"/>
      <c r="FI604" s="295"/>
      <c r="FJ604" s="295"/>
      <c r="FK604" s="292"/>
      <c r="FL604" s="292"/>
      <c r="FM604" s="292"/>
      <c r="FN604" s="292"/>
      <c r="FO604" s="292"/>
    </row>
    <row r="605" spans="1:171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5"/>
      <c r="AK605" s="295"/>
      <c r="AL605" s="292"/>
      <c r="AM605" s="295"/>
      <c r="AN605" s="295"/>
      <c r="AO605" s="292"/>
      <c r="AP605" s="295"/>
      <c r="AQ605" s="292"/>
      <c r="AR605" s="295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5"/>
      <c r="BF605" s="295"/>
      <c r="BG605" s="295"/>
      <c r="BH605" s="295"/>
      <c r="BI605" s="295"/>
      <c r="BJ605" s="295"/>
      <c r="BK605" s="295"/>
      <c r="BL605" s="295"/>
      <c r="BM605" s="295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5"/>
      <c r="CC605" s="295"/>
      <c r="CD605" s="295"/>
      <c r="CE605" s="295"/>
      <c r="CF605" s="295"/>
      <c r="CG605" s="295"/>
      <c r="CH605" s="295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5"/>
      <c r="CX605" s="295"/>
      <c r="CY605" s="295"/>
      <c r="CZ605" s="295"/>
      <c r="DA605" s="295"/>
      <c r="DB605" s="295"/>
      <c r="DC605" s="295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5"/>
      <c r="DS605" s="295"/>
      <c r="DT605" s="292"/>
      <c r="DU605" s="295"/>
      <c r="DV605" s="295"/>
      <c r="DW605" s="295"/>
      <c r="DX605" s="295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5"/>
      <c r="EL605" s="295"/>
      <c r="EM605" s="295"/>
      <c r="EN605" s="292"/>
      <c r="EO605" s="292"/>
      <c r="EP605" s="295"/>
      <c r="EQ605" s="295"/>
      <c r="ER605" s="295"/>
      <c r="ES605" s="292"/>
      <c r="ET605" s="292"/>
      <c r="EU605" s="292"/>
      <c r="EV605" s="292"/>
      <c r="EW605" s="292"/>
      <c r="EX605" s="292"/>
      <c r="EY605" s="292"/>
      <c r="EZ605" s="292"/>
      <c r="FA605" s="292"/>
      <c r="FB605" s="292"/>
      <c r="FC605" s="292"/>
      <c r="FD605" s="292"/>
      <c r="FE605" s="292"/>
      <c r="FF605" s="292"/>
      <c r="FG605" s="292"/>
      <c r="FH605" s="295"/>
      <c r="FI605" s="295"/>
      <c r="FJ605" s="295"/>
      <c r="FK605" s="292"/>
      <c r="FL605" s="292"/>
      <c r="FM605" s="292"/>
      <c r="FN605" s="292"/>
      <c r="FO605" s="292"/>
    </row>
    <row r="606" spans="1:171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5"/>
      <c r="AK606" s="295"/>
      <c r="AL606" s="292"/>
      <c r="AM606" s="295"/>
      <c r="AN606" s="295"/>
      <c r="AO606" s="292"/>
      <c r="AP606" s="295"/>
      <c r="AQ606" s="292"/>
      <c r="AR606" s="295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5"/>
      <c r="BF606" s="295"/>
      <c r="BG606" s="295"/>
      <c r="BH606" s="295"/>
      <c r="BI606" s="295"/>
      <c r="BJ606" s="295"/>
      <c r="BK606" s="295"/>
      <c r="BL606" s="295"/>
      <c r="BM606" s="295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5"/>
      <c r="CC606" s="295"/>
      <c r="CD606" s="295"/>
      <c r="CE606" s="295"/>
      <c r="CF606" s="295"/>
      <c r="CG606" s="295"/>
      <c r="CH606" s="295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5"/>
      <c r="CX606" s="295"/>
      <c r="CY606" s="295"/>
      <c r="CZ606" s="295"/>
      <c r="DA606" s="295"/>
      <c r="DB606" s="295"/>
      <c r="DC606" s="295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5"/>
      <c r="DS606" s="295"/>
      <c r="DT606" s="292"/>
      <c r="DU606" s="295"/>
      <c r="DV606" s="295"/>
      <c r="DW606" s="295"/>
      <c r="DX606" s="295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5"/>
      <c r="EL606" s="295"/>
      <c r="EM606" s="295"/>
      <c r="EN606" s="292"/>
      <c r="EO606" s="292"/>
      <c r="EP606" s="295"/>
      <c r="EQ606" s="295"/>
      <c r="ER606" s="295"/>
      <c r="ES606" s="292"/>
      <c r="ET606" s="292"/>
      <c r="EU606" s="292"/>
      <c r="EV606" s="292"/>
      <c r="EW606" s="292"/>
      <c r="EX606" s="292"/>
      <c r="EY606" s="292"/>
      <c r="EZ606" s="292"/>
      <c r="FA606" s="292"/>
      <c r="FB606" s="292"/>
      <c r="FC606" s="292"/>
      <c r="FD606" s="292"/>
      <c r="FE606" s="292"/>
      <c r="FF606" s="292"/>
      <c r="FG606" s="292"/>
      <c r="FH606" s="295"/>
      <c r="FI606" s="295"/>
      <c r="FJ606" s="295"/>
      <c r="FK606" s="292"/>
      <c r="FL606" s="292"/>
      <c r="FM606" s="292"/>
      <c r="FN606" s="292"/>
      <c r="FO606" s="292"/>
    </row>
    <row r="607" spans="1:171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5"/>
      <c r="AK607" s="295"/>
      <c r="AL607" s="292"/>
      <c r="AM607" s="295"/>
      <c r="AN607" s="295"/>
      <c r="AO607" s="292"/>
      <c r="AP607" s="295"/>
      <c r="AQ607" s="292"/>
      <c r="AR607" s="295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5"/>
      <c r="BF607" s="295"/>
      <c r="BG607" s="295"/>
      <c r="BH607" s="295"/>
      <c r="BI607" s="295"/>
      <c r="BJ607" s="295"/>
      <c r="BK607" s="295"/>
      <c r="BL607" s="295"/>
      <c r="BM607" s="295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5"/>
      <c r="CC607" s="295"/>
      <c r="CD607" s="295"/>
      <c r="CE607" s="295"/>
      <c r="CF607" s="295"/>
      <c r="CG607" s="295"/>
      <c r="CH607" s="295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5"/>
      <c r="CX607" s="295"/>
      <c r="CY607" s="295"/>
      <c r="CZ607" s="295"/>
      <c r="DA607" s="295"/>
      <c r="DB607" s="295"/>
      <c r="DC607" s="295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5"/>
      <c r="DS607" s="295"/>
      <c r="DT607" s="292"/>
      <c r="DU607" s="295"/>
      <c r="DV607" s="295"/>
      <c r="DW607" s="295"/>
      <c r="DX607" s="295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5"/>
      <c r="EL607" s="295"/>
      <c r="EM607" s="295"/>
      <c r="EN607" s="292"/>
      <c r="EO607" s="292"/>
      <c r="EP607" s="295"/>
      <c r="EQ607" s="295"/>
      <c r="ER607" s="295"/>
      <c r="ES607" s="292"/>
      <c r="ET607" s="292"/>
      <c r="EU607" s="292"/>
      <c r="EV607" s="292"/>
      <c r="EW607" s="292"/>
      <c r="EX607" s="292"/>
      <c r="EY607" s="292"/>
      <c r="EZ607" s="292"/>
      <c r="FA607" s="292"/>
      <c r="FB607" s="292"/>
      <c r="FC607" s="292"/>
      <c r="FD607" s="292"/>
      <c r="FE607" s="292"/>
      <c r="FF607" s="292"/>
      <c r="FG607" s="292"/>
      <c r="FH607" s="295"/>
      <c r="FI607" s="295"/>
      <c r="FJ607" s="295"/>
      <c r="FK607" s="292"/>
      <c r="FL607" s="292"/>
      <c r="FM607" s="292"/>
      <c r="FN607" s="292"/>
      <c r="FO607" s="292"/>
    </row>
    <row r="608" spans="1:171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5"/>
      <c r="AK608" s="295"/>
      <c r="AL608" s="292"/>
      <c r="AM608" s="295"/>
      <c r="AN608" s="295"/>
      <c r="AO608" s="292"/>
      <c r="AP608" s="295"/>
      <c r="AQ608" s="292"/>
      <c r="AR608" s="295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5"/>
      <c r="BF608" s="295"/>
      <c r="BG608" s="295"/>
      <c r="BH608" s="295"/>
      <c r="BI608" s="295"/>
      <c r="BJ608" s="295"/>
      <c r="BK608" s="295"/>
      <c r="BL608" s="295"/>
      <c r="BM608" s="295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5"/>
      <c r="CC608" s="295"/>
      <c r="CD608" s="295"/>
      <c r="CE608" s="295"/>
      <c r="CF608" s="295"/>
      <c r="CG608" s="295"/>
      <c r="CH608" s="295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5"/>
      <c r="CX608" s="295"/>
      <c r="CY608" s="295"/>
      <c r="CZ608" s="295"/>
      <c r="DA608" s="295"/>
      <c r="DB608" s="295"/>
      <c r="DC608" s="295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5"/>
      <c r="DS608" s="295"/>
      <c r="DT608" s="292"/>
      <c r="DU608" s="295"/>
      <c r="DV608" s="295"/>
      <c r="DW608" s="295"/>
      <c r="DX608" s="295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5"/>
      <c r="EL608" s="295"/>
      <c r="EM608" s="295"/>
      <c r="EN608" s="292"/>
      <c r="EO608" s="292"/>
      <c r="EP608" s="295"/>
      <c r="EQ608" s="295"/>
      <c r="ER608" s="295"/>
      <c r="ES608" s="292"/>
      <c r="ET608" s="292"/>
      <c r="EU608" s="292"/>
      <c r="EV608" s="292"/>
      <c r="EW608" s="292"/>
      <c r="EX608" s="292"/>
      <c r="EY608" s="292"/>
      <c r="EZ608" s="292"/>
      <c r="FA608" s="292"/>
      <c r="FB608" s="292"/>
      <c r="FC608" s="292"/>
      <c r="FD608" s="292"/>
      <c r="FE608" s="292"/>
      <c r="FF608" s="292"/>
      <c r="FG608" s="292"/>
      <c r="FH608" s="295"/>
      <c r="FI608" s="295"/>
      <c r="FJ608" s="295"/>
      <c r="FK608" s="292"/>
      <c r="FL608" s="292"/>
      <c r="FM608" s="292"/>
      <c r="FN608" s="292"/>
      <c r="FO608" s="292"/>
    </row>
    <row r="609" spans="1:171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5"/>
      <c r="AK609" s="295"/>
      <c r="AL609" s="292"/>
      <c r="AM609" s="295"/>
      <c r="AN609" s="295"/>
      <c r="AO609" s="292"/>
      <c r="AP609" s="295"/>
      <c r="AQ609" s="292"/>
      <c r="AR609" s="295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5"/>
      <c r="BF609" s="295"/>
      <c r="BG609" s="295"/>
      <c r="BH609" s="295"/>
      <c r="BI609" s="295"/>
      <c r="BJ609" s="295"/>
      <c r="BK609" s="295"/>
      <c r="BL609" s="295"/>
      <c r="BM609" s="295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5"/>
      <c r="CC609" s="295"/>
      <c r="CD609" s="295"/>
      <c r="CE609" s="295"/>
      <c r="CF609" s="295"/>
      <c r="CG609" s="295"/>
      <c r="CH609" s="295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5"/>
      <c r="CX609" s="295"/>
      <c r="CY609" s="295"/>
      <c r="CZ609" s="295"/>
      <c r="DA609" s="295"/>
      <c r="DB609" s="295"/>
      <c r="DC609" s="295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5"/>
      <c r="DS609" s="295"/>
      <c r="DT609" s="292"/>
      <c r="DU609" s="295"/>
      <c r="DV609" s="295"/>
      <c r="DW609" s="295"/>
      <c r="DX609" s="295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5"/>
      <c r="EL609" s="295"/>
      <c r="EM609" s="295"/>
      <c r="EN609" s="292"/>
      <c r="EO609" s="292"/>
      <c r="EP609" s="295"/>
      <c r="EQ609" s="295"/>
      <c r="ER609" s="295"/>
      <c r="ES609" s="292"/>
      <c r="ET609" s="292"/>
      <c r="EU609" s="292"/>
      <c r="EV609" s="292"/>
      <c r="EW609" s="292"/>
      <c r="EX609" s="292"/>
      <c r="EY609" s="292"/>
      <c r="EZ609" s="292"/>
      <c r="FA609" s="292"/>
      <c r="FB609" s="292"/>
      <c r="FC609" s="292"/>
      <c r="FD609" s="292"/>
      <c r="FE609" s="292"/>
      <c r="FF609" s="292"/>
      <c r="FG609" s="292"/>
      <c r="FH609" s="295"/>
      <c r="FI609" s="295"/>
      <c r="FJ609" s="295"/>
      <c r="FK609" s="292"/>
      <c r="FL609" s="292"/>
      <c r="FM609" s="292"/>
      <c r="FN609" s="292"/>
      <c r="FO609" s="292"/>
    </row>
    <row r="610" spans="1:171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5"/>
      <c r="AK610" s="295"/>
      <c r="AL610" s="292"/>
      <c r="AM610" s="295"/>
      <c r="AN610" s="295"/>
      <c r="AO610" s="292"/>
      <c r="AP610" s="295"/>
      <c r="AQ610" s="292"/>
      <c r="AR610" s="295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5"/>
      <c r="BF610" s="295"/>
      <c r="BG610" s="295"/>
      <c r="BH610" s="295"/>
      <c r="BI610" s="295"/>
      <c r="BJ610" s="295"/>
      <c r="BK610" s="295"/>
      <c r="BL610" s="295"/>
      <c r="BM610" s="295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5"/>
      <c r="CC610" s="295"/>
      <c r="CD610" s="295"/>
      <c r="CE610" s="295"/>
      <c r="CF610" s="295"/>
      <c r="CG610" s="295"/>
      <c r="CH610" s="295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5"/>
      <c r="CX610" s="295"/>
      <c r="CY610" s="295"/>
      <c r="CZ610" s="295"/>
      <c r="DA610" s="295"/>
      <c r="DB610" s="295"/>
      <c r="DC610" s="295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5"/>
      <c r="DS610" s="295"/>
      <c r="DT610" s="292"/>
      <c r="DU610" s="295"/>
      <c r="DV610" s="295"/>
      <c r="DW610" s="295"/>
      <c r="DX610" s="295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5"/>
      <c r="EL610" s="295"/>
      <c r="EM610" s="295"/>
      <c r="EN610" s="292"/>
      <c r="EO610" s="292"/>
      <c r="EP610" s="295"/>
      <c r="EQ610" s="295"/>
      <c r="ER610" s="295"/>
      <c r="ES610" s="292"/>
      <c r="ET610" s="292"/>
      <c r="EU610" s="292"/>
      <c r="EV610" s="292"/>
      <c r="EW610" s="292"/>
      <c r="EX610" s="292"/>
      <c r="EY610" s="292"/>
      <c r="EZ610" s="292"/>
      <c r="FA610" s="292"/>
      <c r="FB610" s="292"/>
      <c r="FC610" s="292"/>
      <c r="FD610" s="292"/>
      <c r="FE610" s="292"/>
      <c r="FF610" s="292"/>
      <c r="FG610" s="292"/>
      <c r="FH610" s="295"/>
      <c r="FI610" s="295"/>
      <c r="FJ610" s="295"/>
      <c r="FK610" s="292"/>
      <c r="FL610" s="292"/>
      <c r="FM610" s="292"/>
      <c r="FN610" s="292"/>
      <c r="FO610" s="292"/>
    </row>
    <row r="611" spans="1:171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5"/>
      <c r="AK611" s="295"/>
      <c r="AL611" s="292"/>
      <c r="AM611" s="295"/>
      <c r="AN611" s="295"/>
      <c r="AO611" s="292"/>
      <c r="AP611" s="295"/>
      <c r="AQ611" s="292"/>
      <c r="AR611" s="295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5"/>
      <c r="BF611" s="295"/>
      <c r="BG611" s="295"/>
      <c r="BH611" s="295"/>
      <c r="BI611" s="295"/>
      <c r="BJ611" s="295"/>
      <c r="BK611" s="295"/>
      <c r="BL611" s="295"/>
      <c r="BM611" s="295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5"/>
      <c r="CC611" s="295"/>
      <c r="CD611" s="295"/>
      <c r="CE611" s="295"/>
      <c r="CF611" s="295"/>
      <c r="CG611" s="295"/>
      <c r="CH611" s="295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5"/>
      <c r="CX611" s="295"/>
      <c r="CY611" s="295"/>
      <c r="CZ611" s="295"/>
      <c r="DA611" s="295"/>
      <c r="DB611" s="295"/>
      <c r="DC611" s="295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5"/>
      <c r="DS611" s="295"/>
      <c r="DT611" s="292"/>
      <c r="DU611" s="295"/>
      <c r="DV611" s="295"/>
      <c r="DW611" s="295"/>
      <c r="DX611" s="295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5"/>
      <c r="EL611" s="295"/>
      <c r="EM611" s="295"/>
      <c r="EN611" s="292"/>
      <c r="EO611" s="292"/>
      <c r="EP611" s="295"/>
      <c r="EQ611" s="295"/>
      <c r="ER611" s="295"/>
      <c r="ES611" s="292"/>
      <c r="ET611" s="292"/>
      <c r="EU611" s="292"/>
      <c r="EV611" s="292"/>
      <c r="EW611" s="292"/>
      <c r="EX611" s="292"/>
      <c r="EY611" s="292"/>
      <c r="EZ611" s="292"/>
      <c r="FA611" s="292"/>
      <c r="FB611" s="292"/>
      <c r="FC611" s="292"/>
      <c r="FD611" s="292"/>
      <c r="FE611" s="292"/>
      <c r="FF611" s="292"/>
      <c r="FG611" s="292"/>
      <c r="FH611" s="295"/>
      <c r="FI611" s="295"/>
      <c r="FJ611" s="295"/>
      <c r="FK611" s="292"/>
      <c r="FL611" s="292"/>
      <c r="FM611" s="292"/>
      <c r="FN611" s="292"/>
      <c r="FO611" s="292"/>
    </row>
    <row r="612" spans="1:171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5"/>
      <c r="AK612" s="295"/>
      <c r="AL612" s="292"/>
      <c r="AM612" s="295"/>
      <c r="AN612" s="295"/>
      <c r="AO612" s="292"/>
      <c r="AP612" s="295"/>
      <c r="AQ612" s="292"/>
      <c r="AR612" s="295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5"/>
      <c r="BF612" s="295"/>
      <c r="BG612" s="295"/>
      <c r="BH612" s="295"/>
      <c r="BI612" s="295"/>
      <c r="BJ612" s="295"/>
      <c r="BK612" s="295"/>
      <c r="BL612" s="295"/>
      <c r="BM612" s="295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5"/>
      <c r="CC612" s="295"/>
      <c r="CD612" s="295"/>
      <c r="CE612" s="295"/>
      <c r="CF612" s="295"/>
      <c r="CG612" s="295"/>
      <c r="CH612" s="295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5"/>
      <c r="CX612" s="295"/>
      <c r="CY612" s="295"/>
      <c r="CZ612" s="295"/>
      <c r="DA612" s="295"/>
      <c r="DB612" s="295"/>
      <c r="DC612" s="295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5"/>
      <c r="DS612" s="295"/>
      <c r="DT612" s="292"/>
      <c r="DU612" s="295"/>
      <c r="DV612" s="295"/>
      <c r="DW612" s="295"/>
      <c r="DX612" s="295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5"/>
      <c r="EL612" s="295"/>
      <c r="EM612" s="295"/>
      <c r="EN612" s="292"/>
      <c r="EO612" s="292"/>
      <c r="EP612" s="295"/>
      <c r="EQ612" s="295"/>
      <c r="ER612" s="295"/>
      <c r="ES612" s="292"/>
      <c r="ET612" s="292"/>
      <c r="EU612" s="292"/>
      <c r="EV612" s="292"/>
      <c r="EW612" s="292"/>
      <c r="EX612" s="292"/>
      <c r="EY612" s="292"/>
      <c r="EZ612" s="292"/>
      <c r="FA612" s="292"/>
      <c r="FB612" s="292"/>
      <c r="FC612" s="292"/>
      <c r="FD612" s="292"/>
      <c r="FE612" s="292"/>
      <c r="FF612" s="292"/>
      <c r="FG612" s="292"/>
      <c r="FH612" s="295"/>
      <c r="FI612" s="295"/>
      <c r="FJ612" s="295"/>
      <c r="FK612" s="292"/>
      <c r="FL612" s="292"/>
      <c r="FM612" s="292"/>
      <c r="FN612" s="292"/>
      <c r="FO612" s="292"/>
    </row>
    <row r="613" spans="1:171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5"/>
      <c r="AK613" s="295"/>
      <c r="AL613" s="292"/>
      <c r="AM613" s="295"/>
      <c r="AN613" s="295"/>
      <c r="AO613" s="292"/>
      <c r="AP613" s="295"/>
      <c r="AQ613" s="292"/>
      <c r="AR613" s="295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5"/>
      <c r="BF613" s="295"/>
      <c r="BG613" s="295"/>
      <c r="BH613" s="295"/>
      <c r="BI613" s="295"/>
      <c r="BJ613" s="295"/>
      <c r="BK613" s="295"/>
      <c r="BL613" s="295"/>
      <c r="BM613" s="295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5"/>
      <c r="CC613" s="295"/>
      <c r="CD613" s="295"/>
      <c r="CE613" s="295"/>
      <c r="CF613" s="295"/>
      <c r="CG613" s="295"/>
      <c r="CH613" s="295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5"/>
      <c r="CX613" s="295"/>
      <c r="CY613" s="295"/>
      <c r="CZ613" s="295"/>
      <c r="DA613" s="295"/>
      <c r="DB613" s="295"/>
      <c r="DC613" s="295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5"/>
      <c r="DS613" s="295"/>
      <c r="DT613" s="292"/>
      <c r="DU613" s="295"/>
      <c r="DV613" s="295"/>
      <c r="DW613" s="295"/>
      <c r="DX613" s="295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5"/>
      <c r="EL613" s="295"/>
      <c r="EM613" s="295"/>
      <c r="EN613" s="292"/>
      <c r="EO613" s="292"/>
      <c r="EP613" s="295"/>
      <c r="EQ613" s="295"/>
      <c r="ER613" s="295"/>
      <c r="ES613" s="292"/>
      <c r="ET613" s="292"/>
      <c r="EU613" s="292"/>
      <c r="EV613" s="292"/>
      <c r="EW613" s="292"/>
      <c r="EX613" s="292"/>
      <c r="EY613" s="292"/>
      <c r="EZ613" s="292"/>
      <c r="FA613" s="292"/>
      <c r="FB613" s="292"/>
      <c r="FC613" s="292"/>
      <c r="FD613" s="292"/>
      <c r="FE613" s="292"/>
      <c r="FF613" s="292"/>
      <c r="FG613" s="292"/>
      <c r="FH613" s="295"/>
      <c r="FI613" s="295"/>
      <c r="FJ613" s="295"/>
      <c r="FK613" s="292"/>
      <c r="FL613" s="292"/>
      <c r="FM613" s="292"/>
      <c r="FN613" s="292"/>
      <c r="FO613" s="292"/>
    </row>
    <row r="614" spans="1:171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5"/>
      <c r="AK614" s="295"/>
      <c r="AL614" s="292"/>
      <c r="AM614" s="295"/>
      <c r="AN614" s="295"/>
      <c r="AO614" s="292"/>
      <c r="AP614" s="295"/>
      <c r="AQ614" s="292"/>
      <c r="AR614" s="295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5"/>
      <c r="BF614" s="295"/>
      <c r="BG614" s="295"/>
      <c r="BH614" s="295"/>
      <c r="BI614" s="295"/>
      <c r="BJ614" s="295"/>
      <c r="BK614" s="295"/>
      <c r="BL614" s="295"/>
      <c r="BM614" s="295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5"/>
      <c r="CC614" s="295"/>
      <c r="CD614" s="295"/>
      <c r="CE614" s="295"/>
      <c r="CF614" s="295"/>
      <c r="CG614" s="295"/>
      <c r="CH614" s="295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5"/>
      <c r="CX614" s="295"/>
      <c r="CY614" s="295"/>
      <c r="CZ614" s="295"/>
      <c r="DA614" s="295"/>
      <c r="DB614" s="295"/>
      <c r="DC614" s="295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5"/>
      <c r="DS614" s="295"/>
      <c r="DT614" s="292"/>
      <c r="DU614" s="295"/>
      <c r="DV614" s="295"/>
      <c r="DW614" s="295"/>
      <c r="DX614" s="295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5"/>
      <c r="EL614" s="295"/>
      <c r="EM614" s="295"/>
      <c r="EN614" s="292"/>
      <c r="EO614" s="292"/>
      <c r="EP614" s="295"/>
      <c r="EQ614" s="295"/>
      <c r="ER614" s="295"/>
      <c r="ES614" s="292"/>
      <c r="ET614" s="292"/>
      <c r="EU614" s="292"/>
      <c r="EV614" s="292"/>
      <c r="EW614" s="292"/>
      <c r="EX614" s="292"/>
      <c r="EY614" s="292"/>
      <c r="EZ614" s="292"/>
      <c r="FA614" s="292"/>
      <c r="FB614" s="292"/>
      <c r="FC614" s="292"/>
      <c r="FD614" s="292"/>
      <c r="FE614" s="292"/>
      <c r="FF614" s="292"/>
      <c r="FG614" s="292"/>
      <c r="FH614" s="295"/>
      <c r="FI614" s="295"/>
      <c r="FJ614" s="295"/>
      <c r="FK614" s="292"/>
      <c r="FL614" s="292"/>
      <c r="FM614" s="292"/>
      <c r="FN614" s="292"/>
      <c r="FO614" s="292"/>
    </row>
    <row r="615" spans="1:171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5"/>
      <c r="AK615" s="295"/>
      <c r="AL615" s="292"/>
      <c r="AM615" s="295"/>
      <c r="AN615" s="295"/>
      <c r="AO615" s="292"/>
      <c r="AP615" s="295"/>
      <c r="AQ615" s="292"/>
      <c r="AR615" s="295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5"/>
      <c r="BF615" s="295"/>
      <c r="BG615" s="295"/>
      <c r="BH615" s="295"/>
      <c r="BI615" s="295"/>
      <c r="BJ615" s="295"/>
      <c r="BK615" s="295"/>
      <c r="BL615" s="295"/>
      <c r="BM615" s="295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5"/>
      <c r="CC615" s="295"/>
      <c r="CD615" s="295"/>
      <c r="CE615" s="295"/>
      <c r="CF615" s="295"/>
      <c r="CG615" s="295"/>
      <c r="CH615" s="295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5"/>
      <c r="CX615" s="295"/>
      <c r="CY615" s="295"/>
      <c r="CZ615" s="295"/>
      <c r="DA615" s="295"/>
      <c r="DB615" s="295"/>
      <c r="DC615" s="295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5"/>
      <c r="DS615" s="295"/>
      <c r="DT615" s="292"/>
      <c r="DU615" s="295"/>
      <c r="DV615" s="295"/>
      <c r="DW615" s="295"/>
      <c r="DX615" s="295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5"/>
      <c r="EL615" s="295"/>
      <c r="EM615" s="295"/>
      <c r="EN615" s="292"/>
      <c r="EO615" s="292"/>
      <c r="EP615" s="295"/>
      <c r="EQ615" s="295"/>
      <c r="ER615" s="295"/>
      <c r="ES615" s="292"/>
      <c r="ET615" s="292"/>
      <c r="EU615" s="292"/>
      <c r="EV615" s="292"/>
      <c r="EW615" s="292"/>
      <c r="EX615" s="292"/>
      <c r="EY615" s="292"/>
      <c r="EZ615" s="292"/>
      <c r="FA615" s="292"/>
      <c r="FB615" s="292"/>
      <c r="FC615" s="292"/>
      <c r="FD615" s="292"/>
      <c r="FE615" s="292"/>
      <c r="FF615" s="292"/>
      <c r="FG615" s="292"/>
      <c r="FH615" s="295"/>
      <c r="FI615" s="295"/>
      <c r="FJ615" s="295"/>
      <c r="FK615" s="292"/>
      <c r="FL615" s="292"/>
      <c r="FM615" s="292"/>
      <c r="FN615" s="292"/>
      <c r="FO615" s="292"/>
    </row>
    <row r="616" spans="1:171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5"/>
      <c r="AK616" s="295"/>
      <c r="AL616" s="292"/>
      <c r="AM616" s="295"/>
      <c r="AN616" s="295"/>
      <c r="AO616" s="292"/>
      <c r="AP616" s="295"/>
      <c r="AQ616" s="292"/>
      <c r="AR616" s="295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5"/>
      <c r="BF616" s="295"/>
      <c r="BG616" s="295"/>
      <c r="BH616" s="295"/>
      <c r="BI616" s="295"/>
      <c r="BJ616" s="295"/>
      <c r="BK616" s="295"/>
      <c r="BL616" s="295"/>
      <c r="BM616" s="295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5"/>
      <c r="CC616" s="295"/>
      <c r="CD616" s="295"/>
      <c r="CE616" s="295"/>
      <c r="CF616" s="295"/>
      <c r="CG616" s="295"/>
      <c r="CH616" s="295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5"/>
      <c r="CX616" s="295"/>
      <c r="CY616" s="295"/>
      <c r="CZ616" s="295"/>
      <c r="DA616" s="295"/>
      <c r="DB616" s="295"/>
      <c r="DC616" s="295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5"/>
      <c r="DS616" s="295"/>
      <c r="DT616" s="292"/>
      <c r="DU616" s="295"/>
      <c r="DV616" s="295"/>
      <c r="DW616" s="295"/>
      <c r="DX616" s="295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5"/>
      <c r="EL616" s="295"/>
      <c r="EM616" s="295"/>
      <c r="EN616" s="292"/>
      <c r="EO616" s="292"/>
      <c r="EP616" s="295"/>
      <c r="EQ616" s="295"/>
      <c r="ER616" s="295"/>
      <c r="ES616" s="292"/>
      <c r="ET616" s="292"/>
      <c r="EU616" s="292"/>
      <c r="EV616" s="292"/>
      <c r="EW616" s="292"/>
      <c r="EX616" s="292"/>
      <c r="EY616" s="292"/>
      <c r="EZ616" s="292"/>
      <c r="FA616" s="292"/>
      <c r="FB616" s="292"/>
      <c r="FC616" s="292"/>
      <c r="FD616" s="292"/>
      <c r="FE616" s="292"/>
      <c r="FF616" s="292"/>
      <c r="FG616" s="292"/>
      <c r="FH616" s="295"/>
      <c r="FI616" s="295"/>
      <c r="FJ616" s="295"/>
      <c r="FK616" s="292"/>
      <c r="FL616" s="292"/>
      <c r="FM616" s="292"/>
      <c r="FN616" s="292"/>
      <c r="FO616" s="292"/>
    </row>
    <row r="617" spans="1:171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5"/>
      <c r="AK617" s="295"/>
      <c r="AL617" s="292"/>
      <c r="AM617" s="295"/>
      <c r="AN617" s="295"/>
      <c r="AO617" s="292"/>
      <c r="AP617" s="295"/>
      <c r="AQ617" s="292"/>
      <c r="AR617" s="295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5"/>
      <c r="BF617" s="295"/>
      <c r="BG617" s="295"/>
      <c r="BH617" s="295"/>
      <c r="BI617" s="295"/>
      <c r="BJ617" s="295"/>
      <c r="BK617" s="295"/>
      <c r="BL617" s="295"/>
      <c r="BM617" s="295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5"/>
      <c r="CC617" s="295"/>
      <c r="CD617" s="295"/>
      <c r="CE617" s="295"/>
      <c r="CF617" s="295"/>
      <c r="CG617" s="295"/>
      <c r="CH617" s="295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5"/>
      <c r="CX617" s="295"/>
      <c r="CY617" s="295"/>
      <c r="CZ617" s="295"/>
      <c r="DA617" s="295"/>
      <c r="DB617" s="295"/>
      <c r="DC617" s="295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5"/>
      <c r="DS617" s="295"/>
      <c r="DT617" s="292"/>
      <c r="DU617" s="295"/>
      <c r="DV617" s="295"/>
      <c r="DW617" s="295"/>
      <c r="DX617" s="295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5"/>
      <c r="EL617" s="295"/>
      <c r="EM617" s="295"/>
      <c r="EN617" s="292"/>
      <c r="EO617" s="292"/>
      <c r="EP617" s="295"/>
      <c r="EQ617" s="295"/>
      <c r="ER617" s="295"/>
      <c r="ES617" s="292"/>
      <c r="ET617" s="292"/>
      <c r="EU617" s="292"/>
      <c r="EV617" s="292"/>
      <c r="EW617" s="292"/>
      <c r="EX617" s="292"/>
      <c r="EY617" s="292"/>
      <c r="EZ617" s="292"/>
      <c r="FA617" s="292"/>
      <c r="FB617" s="292"/>
      <c r="FC617" s="292"/>
      <c r="FD617" s="292"/>
      <c r="FE617" s="292"/>
      <c r="FF617" s="292"/>
      <c r="FG617" s="292"/>
      <c r="FH617" s="295"/>
      <c r="FI617" s="295"/>
      <c r="FJ617" s="295"/>
      <c r="FK617" s="292"/>
      <c r="FL617" s="292"/>
      <c r="FM617" s="292"/>
      <c r="FN617" s="292"/>
      <c r="FO617" s="292"/>
    </row>
    <row r="618" spans="1:171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5"/>
      <c r="AK618" s="295"/>
      <c r="AL618" s="292"/>
      <c r="AM618" s="295"/>
      <c r="AN618" s="295"/>
      <c r="AO618" s="292"/>
      <c r="AP618" s="295"/>
      <c r="AQ618" s="292"/>
      <c r="AR618" s="295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5"/>
      <c r="BF618" s="295"/>
      <c r="BG618" s="295"/>
      <c r="BH618" s="295"/>
      <c r="BI618" s="295"/>
      <c r="BJ618" s="295"/>
      <c r="BK618" s="295"/>
      <c r="BL618" s="295"/>
      <c r="BM618" s="295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5"/>
      <c r="CC618" s="295"/>
      <c r="CD618" s="295"/>
      <c r="CE618" s="295"/>
      <c r="CF618" s="295"/>
      <c r="CG618" s="295"/>
      <c r="CH618" s="295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5"/>
      <c r="CX618" s="295"/>
      <c r="CY618" s="295"/>
      <c r="CZ618" s="295"/>
      <c r="DA618" s="295"/>
      <c r="DB618" s="295"/>
      <c r="DC618" s="295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5"/>
      <c r="DS618" s="295"/>
      <c r="DT618" s="292"/>
      <c r="DU618" s="295"/>
      <c r="DV618" s="295"/>
      <c r="DW618" s="295"/>
      <c r="DX618" s="295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5"/>
      <c r="EL618" s="295"/>
      <c r="EM618" s="295"/>
      <c r="EN618" s="292"/>
      <c r="EO618" s="292"/>
      <c r="EP618" s="295"/>
      <c r="EQ618" s="295"/>
      <c r="ER618" s="295"/>
      <c r="ES618" s="292"/>
      <c r="ET618" s="292"/>
      <c r="EU618" s="292"/>
      <c r="EV618" s="292"/>
      <c r="EW618" s="292"/>
      <c r="EX618" s="292"/>
      <c r="EY618" s="292"/>
      <c r="EZ618" s="292"/>
      <c r="FA618" s="292"/>
      <c r="FB618" s="292"/>
      <c r="FC618" s="292"/>
      <c r="FD618" s="292"/>
      <c r="FE618" s="292"/>
      <c r="FF618" s="292"/>
      <c r="FG618" s="292"/>
      <c r="FH618" s="295"/>
      <c r="FI618" s="295"/>
      <c r="FJ618" s="295"/>
      <c r="FK618" s="292"/>
      <c r="FL618" s="292"/>
      <c r="FM618" s="292"/>
      <c r="FN618" s="292"/>
      <c r="FO618" s="292"/>
    </row>
    <row r="619" spans="1:171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5"/>
      <c r="AK619" s="295"/>
      <c r="AL619" s="292"/>
      <c r="AM619" s="295"/>
      <c r="AN619" s="295"/>
      <c r="AO619" s="292"/>
      <c r="AP619" s="295"/>
      <c r="AQ619" s="292"/>
      <c r="AR619" s="295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5"/>
      <c r="BF619" s="295"/>
      <c r="BG619" s="295"/>
      <c r="BH619" s="295"/>
      <c r="BI619" s="295"/>
      <c r="BJ619" s="295"/>
      <c r="BK619" s="295"/>
      <c r="BL619" s="295"/>
      <c r="BM619" s="295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5"/>
      <c r="CC619" s="295"/>
      <c r="CD619" s="295"/>
      <c r="CE619" s="295"/>
      <c r="CF619" s="295"/>
      <c r="CG619" s="295"/>
      <c r="CH619" s="295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5"/>
      <c r="CX619" s="295"/>
      <c r="CY619" s="295"/>
      <c r="CZ619" s="295"/>
      <c r="DA619" s="295"/>
      <c r="DB619" s="295"/>
      <c r="DC619" s="295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5"/>
      <c r="DS619" s="295"/>
      <c r="DT619" s="292"/>
      <c r="DU619" s="295"/>
      <c r="DV619" s="295"/>
      <c r="DW619" s="295"/>
      <c r="DX619" s="295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5"/>
      <c r="EL619" s="295"/>
      <c r="EM619" s="295"/>
      <c r="EN619" s="292"/>
      <c r="EO619" s="292"/>
      <c r="EP619" s="295"/>
      <c r="EQ619" s="295"/>
      <c r="ER619" s="295"/>
      <c r="ES619" s="292"/>
      <c r="ET619" s="292"/>
      <c r="EU619" s="292"/>
      <c r="EV619" s="292"/>
      <c r="EW619" s="292"/>
      <c r="EX619" s="292"/>
      <c r="EY619" s="292"/>
      <c r="EZ619" s="292"/>
      <c r="FA619" s="292"/>
      <c r="FB619" s="292"/>
      <c r="FC619" s="292"/>
      <c r="FD619" s="292"/>
      <c r="FE619" s="292"/>
      <c r="FF619" s="292"/>
      <c r="FG619" s="292"/>
      <c r="FH619" s="295"/>
      <c r="FI619" s="295"/>
      <c r="FJ619" s="295"/>
      <c r="FK619" s="292"/>
      <c r="FL619" s="292"/>
      <c r="FM619" s="292"/>
      <c r="FN619" s="292"/>
      <c r="FO619" s="292"/>
    </row>
    <row r="620" spans="1:171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5"/>
      <c r="AK620" s="295"/>
      <c r="AL620" s="292"/>
      <c r="AM620" s="295"/>
      <c r="AN620" s="295"/>
      <c r="AO620" s="292"/>
      <c r="AP620" s="295"/>
      <c r="AQ620" s="292"/>
      <c r="AR620" s="295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5"/>
      <c r="BF620" s="295"/>
      <c r="BG620" s="295"/>
      <c r="BH620" s="295"/>
      <c r="BI620" s="295"/>
      <c r="BJ620" s="295"/>
      <c r="BK620" s="295"/>
      <c r="BL620" s="295"/>
      <c r="BM620" s="295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5"/>
      <c r="CC620" s="295"/>
      <c r="CD620" s="295"/>
      <c r="CE620" s="295"/>
      <c r="CF620" s="295"/>
      <c r="CG620" s="295"/>
      <c r="CH620" s="295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5"/>
      <c r="CX620" s="295"/>
      <c r="CY620" s="295"/>
      <c r="CZ620" s="295"/>
      <c r="DA620" s="295"/>
      <c r="DB620" s="295"/>
      <c r="DC620" s="295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5"/>
      <c r="DS620" s="295"/>
      <c r="DT620" s="292"/>
      <c r="DU620" s="295"/>
      <c r="DV620" s="295"/>
      <c r="DW620" s="295"/>
      <c r="DX620" s="295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5"/>
      <c r="EL620" s="295"/>
      <c r="EM620" s="295"/>
      <c r="EN620" s="292"/>
      <c r="EO620" s="292"/>
      <c r="EP620" s="295"/>
      <c r="EQ620" s="295"/>
      <c r="ER620" s="295"/>
      <c r="ES620" s="292"/>
      <c r="ET620" s="292"/>
      <c r="EU620" s="292"/>
      <c r="EV620" s="292"/>
      <c r="EW620" s="292"/>
      <c r="EX620" s="292"/>
      <c r="EY620" s="292"/>
      <c r="EZ620" s="292"/>
      <c r="FA620" s="292"/>
      <c r="FB620" s="292"/>
      <c r="FC620" s="292"/>
      <c r="FD620" s="292"/>
      <c r="FE620" s="292"/>
      <c r="FF620" s="292"/>
      <c r="FG620" s="292"/>
      <c r="FH620" s="295"/>
      <c r="FI620" s="295"/>
      <c r="FJ620" s="295"/>
      <c r="FK620" s="292"/>
      <c r="FL620" s="292"/>
      <c r="FM620" s="292"/>
      <c r="FN620" s="292"/>
      <c r="FO620" s="292"/>
    </row>
    <row r="621" spans="1:171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5"/>
      <c r="AK621" s="295"/>
      <c r="AL621" s="292"/>
      <c r="AM621" s="295"/>
      <c r="AN621" s="295"/>
      <c r="AO621" s="292"/>
      <c r="AP621" s="295"/>
      <c r="AQ621" s="292"/>
      <c r="AR621" s="295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5"/>
      <c r="BF621" s="295"/>
      <c r="BG621" s="295"/>
      <c r="BH621" s="295"/>
      <c r="BI621" s="295"/>
      <c r="BJ621" s="295"/>
      <c r="BK621" s="295"/>
      <c r="BL621" s="295"/>
      <c r="BM621" s="295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5"/>
      <c r="CC621" s="295"/>
      <c r="CD621" s="295"/>
      <c r="CE621" s="295"/>
      <c r="CF621" s="295"/>
      <c r="CG621" s="295"/>
      <c r="CH621" s="295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5"/>
      <c r="CX621" s="295"/>
      <c r="CY621" s="295"/>
      <c r="CZ621" s="295"/>
      <c r="DA621" s="295"/>
      <c r="DB621" s="295"/>
      <c r="DC621" s="295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5"/>
      <c r="DS621" s="295"/>
      <c r="DT621" s="292"/>
      <c r="DU621" s="295"/>
      <c r="DV621" s="295"/>
      <c r="DW621" s="295"/>
      <c r="DX621" s="295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5"/>
      <c r="EL621" s="295"/>
      <c r="EM621" s="295"/>
      <c r="EN621" s="292"/>
      <c r="EO621" s="292"/>
      <c r="EP621" s="295"/>
      <c r="EQ621" s="295"/>
      <c r="ER621" s="295"/>
      <c r="ES621" s="292"/>
      <c r="ET621" s="292"/>
      <c r="EU621" s="292"/>
      <c r="EV621" s="292"/>
      <c r="EW621" s="292"/>
      <c r="EX621" s="292"/>
      <c r="EY621" s="292"/>
      <c r="EZ621" s="292"/>
      <c r="FA621" s="292"/>
      <c r="FB621" s="292"/>
      <c r="FC621" s="292"/>
      <c r="FD621" s="292"/>
      <c r="FE621" s="292"/>
      <c r="FF621" s="292"/>
      <c r="FG621" s="292"/>
      <c r="FH621" s="295"/>
      <c r="FI621" s="295"/>
      <c r="FJ621" s="295"/>
      <c r="FK621" s="292"/>
      <c r="FL621" s="292"/>
      <c r="FM621" s="292"/>
      <c r="FN621" s="292"/>
      <c r="FO621" s="292"/>
    </row>
    <row r="622" spans="1:171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5"/>
      <c r="AK622" s="295"/>
      <c r="AL622" s="292"/>
      <c r="AM622" s="295"/>
      <c r="AN622" s="295"/>
      <c r="AO622" s="292"/>
      <c r="AP622" s="295"/>
      <c r="AQ622" s="292"/>
      <c r="AR622" s="295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5"/>
      <c r="BF622" s="295"/>
      <c r="BG622" s="295"/>
      <c r="BH622" s="295"/>
      <c r="BI622" s="295"/>
      <c r="BJ622" s="295"/>
      <c r="BK622" s="295"/>
      <c r="BL622" s="295"/>
      <c r="BM622" s="295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5"/>
      <c r="CC622" s="295"/>
      <c r="CD622" s="295"/>
      <c r="CE622" s="295"/>
      <c r="CF622" s="295"/>
      <c r="CG622" s="295"/>
      <c r="CH622" s="295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5"/>
      <c r="CX622" s="295"/>
      <c r="CY622" s="295"/>
      <c r="CZ622" s="295"/>
      <c r="DA622" s="295"/>
      <c r="DB622" s="295"/>
      <c r="DC622" s="295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5"/>
      <c r="DS622" s="295"/>
      <c r="DT622" s="292"/>
      <c r="DU622" s="295"/>
      <c r="DV622" s="295"/>
      <c r="DW622" s="295"/>
      <c r="DX622" s="295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5"/>
      <c r="EL622" s="295"/>
      <c r="EM622" s="295"/>
      <c r="EN622" s="292"/>
      <c r="EO622" s="292"/>
      <c r="EP622" s="295"/>
      <c r="EQ622" s="295"/>
      <c r="ER622" s="295"/>
      <c r="ES622" s="292"/>
      <c r="ET622" s="292"/>
      <c r="EU622" s="292"/>
      <c r="EV622" s="292"/>
      <c r="EW622" s="292"/>
      <c r="EX622" s="292"/>
      <c r="EY622" s="292"/>
      <c r="EZ622" s="292"/>
      <c r="FA622" s="292"/>
      <c r="FB622" s="292"/>
      <c r="FC622" s="292"/>
      <c r="FD622" s="292"/>
      <c r="FE622" s="292"/>
      <c r="FF622" s="292"/>
      <c r="FG622" s="292"/>
      <c r="FH622" s="295"/>
      <c r="FI622" s="295"/>
      <c r="FJ622" s="295"/>
      <c r="FK622" s="292"/>
      <c r="FL622" s="292"/>
      <c r="FM622" s="292"/>
      <c r="FN622" s="292"/>
      <c r="FO622" s="292"/>
    </row>
    <row r="623" spans="1:171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5"/>
      <c r="AK623" s="295"/>
      <c r="AL623" s="292"/>
      <c r="AM623" s="295"/>
      <c r="AN623" s="295"/>
      <c r="AO623" s="292"/>
      <c r="AP623" s="295"/>
      <c r="AQ623" s="292"/>
      <c r="AR623" s="295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5"/>
      <c r="BF623" s="295"/>
      <c r="BG623" s="295"/>
      <c r="BH623" s="295"/>
      <c r="BI623" s="295"/>
      <c r="BJ623" s="295"/>
      <c r="BK623" s="295"/>
      <c r="BL623" s="295"/>
      <c r="BM623" s="295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5"/>
      <c r="CC623" s="295"/>
      <c r="CD623" s="295"/>
      <c r="CE623" s="295"/>
      <c r="CF623" s="295"/>
      <c r="CG623" s="295"/>
      <c r="CH623" s="295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5"/>
      <c r="CX623" s="295"/>
      <c r="CY623" s="295"/>
      <c r="CZ623" s="295"/>
      <c r="DA623" s="295"/>
      <c r="DB623" s="295"/>
      <c r="DC623" s="295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5"/>
      <c r="DS623" s="295"/>
      <c r="DT623" s="292"/>
      <c r="DU623" s="295"/>
      <c r="DV623" s="295"/>
      <c r="DW623" s="295"/>
      <c r="DX623" s="295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5"/>
      <c r="EL623" s="295"/>
      <c r="EM623" s="295"/>
      <c r="EN623" s="292"/>
      <c r="EO623" s="292"/>
      <c r="EP623" s="295"/>
      <c r="EQ623" s="295"/>
      <c r="ER623" s="295"/>
      <c r="ES623" s="292"/>
      <c r="ET623" s="292"/>
      <c r="EU623" s="292"/>
      <c r="EV623" s="292"/>
      <c r="EW623" s="292"/>
      <c r="EX623" s="292"/>
      <c r="EY623" s="292"/>
      <c r="EZ623" s="292"/>
      <c r="FA623" s="292"/>
      <c r="FB623" s="292"/>
      <c r="FC623" s="292"/>
      <c r="FD623" s="292"/>
      <c r="FE623" s="292"/>
      <c r="FF623" s="292"/>
      <c r="FG623" s="292"/>
      <c r="FH623" s="295"/>
      <c r="FI623" s="295"/>
      <c r="FJ623" s="295"/>
      <c r="FK623" s="292"/>
      <c r="FL623" s="292"/>
      <c r="FM623" s="292"/>
      <c r="FN623" s="292"/>
      <c r="FO623" s="292"/>
    </row>
    <row r="624" spans="1:171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5"/>
      <c r="AK624" s="295"/>
      <c r="AL624" s="292"/>
      <c r="AM624" s="295"/>
      <c r="AN624" s="295"/>
      <c r="AO624" s="292"/>
      <c r="AP624" s="295"/>
      <c r="AQ624" s="292"/>
      <c r="AR624" s="295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5"/>
      <c r="BF624" s="295"/>
      <c r="BG624" s="295"/>
      <c r="BH624" s="295"/>
      <c r="BI624" s="295"/>
      <c r="BJ624" s="295"/>
      <c r="BK624" s="295"/>
      <c r="BL624" s="295"/>
      <c r="BM624" s="295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5"/>
      <c r="CC624" s="295"/>
      <c r="CD624" s="295"/>
      <c r="CE624" s="295"/>
      <c r="CF624" s="295"/>
      <c r="CG624" s="295"/>
      <c r="CH624" s="295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5"/>
      <c r="CX624" s="295"/>
      <c r="CY624" s="295"/>
      <c r="CZ624" s="295"/>
      <c r="DA624" s="295"/>
      <c r="DB624" s="295"/>
      <c r="DC624" s="295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5"/>
      <c r="DS624" s="295"/>
      <c r="DT624" s="292"/>
      <c r="DU624" s="295"/>
      <c r="DV624" s="295"/>
      <c r="DW624" s="295"/>
      <c r="DX624" s="295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5"/>
      <c r="EL624" s="295"/>
      <c r="EM624" s="295"/>
      <c r="EN624" s="292"/>
      <c r="EO624" s="292"/>
      <c r="EP624" s="295"/>
      <c r="EQ624" s="295"/>
      <c r="ER624" s="295"/>
      <c r="ES624" s="292"/>
      <c r="ET624" s="292"/>
      <c r="EU624" s="292"/>
      <c r="EV624" s="292"/>
      <c r="EW624" s="292"/>
      <c r="EX624" s="292"/>
      <c r="EY624" s="292"/>
      <c r="EZ624" s="292"/>
      <c r="FA624" s="292"/>
      <c r="FB624" s="292"/>
      <c r="FC624" s="292"/>
      <c r="FD624" s="292"/>
      <c r="FE624" s="292"/>
      <c r="FF624" s="292"/>
      <c r="FG624" s="292"/>
      <c r="FH624" s="295"/>
      <c r="FI624" s="295"/>
      <c r="FJ624" s="295"/>
      <c r="FK624" s="292"/>
      <c r="FL624" s="292"/>
      <c r="FM624" s="292"/>
      <c r="FN624" s="292"/>
      <c r="FO624" s="292"/>
    </row>
    <row r="625" spans="1:171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5"/>
      <c r="AK625" s="295"/>
      <c r="AL625" s="292"/>
      <c r="AM625" s="295"/>
      <c r="AN625" s="295"/>
      <c r="AO625" s="292"/>
      <c r="AP625" s="295"/>
      <c r="AQ625" s="292"/>
      <c r="AR625" s="295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5"/>
      <c r="BF625" s="295"/>
      <c r="BG625" s="295"/>
      <c r="BH625" s="295"/>
      <c r="BI625" s="295"/>
      <c r="BJ625" s="295"/>
      <c r="BK625" s="295"/>
      <c r="BL625" s="295"/>
      <c r="BM625" s="295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5"/>
      <c r="CC625" s="295"/>
      <c r="CD625" s="295"/>
      <c r="CE625" s="295"/>
      <c r="CF625" s="295"/>
      <c r="CG625" s="295"/>
      <c r="CH625" s="295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5"/>
      <c r="CX625" s="295"/>
      <c r="CY625" s="295"/>
      <c r="CZ625" s="295"/>
      <c r="DA625" s="295"/>
      <c r="DB625" s="295"/>
      <c r="DC625" s="295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5"/>
      <c r="DS625" s="295"/>
      <c r="DT625" s="292"/>
      <c r="DU625" s="295"/>
      <c r="DV625" s="295"/>
      <c r="DW625" s="295"/>
      <c r="DX625" s="295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5"/>
      <c r="EL625" s="295"/>
      <c r="EM625" s="295"/>
      <c r="EN625" s="292"/>
      <c r="EO625" s="292"/>
      <c r="EP625" s="295"/>
      <c r="EQ625" s="295"/>
      <c r="ER625" s="295"/>
      <c r="ES625" s="292"/>
      <c r="ET625" s="292"/>
      <c r="EU625" s="292"/>
      <c r="EV625" s="292"/>
      <c r="EW625" s="292"/>
      <c r="EX625" s="292"/>
      <c r="EY625" s="292"/>
      <c r="EZ625" s="292"/>
      <c r="FA625" s="292"/>
      <c r="FB625" s="292"/>
      <c r="FC625" s="292"/>
      <c r="FD625" s="292"/>
      <c r="FE625" s="292"/>
      <c r="FF625" s="292"/>
      <c r="FG625" s="292"/>
      <c r="FH625" s="295"/>
      <c r="FI625" s="295"/>
      <c r="FJ625" s="295"/>
      <c r="FK625" s="292"/>
      <c r="FL625" s="292"/>
      <c r="FM625" s="292"/>
      <c r="FN625" s="292"/>
      <c r="FO625" s="292"/>
    </row>
    <row r="626" spans="1:171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5"/>
      <c r="AK626" s="295"/>
      <c r="AL626" s="292"/>
      <c r="AM626" s="295"/>
      <c r="AN626" s="295"/>
      <c r="AO626" s="292"/>
      <c r="AP626" s="295"/>
      <c r="AQ626" s="292"/>
      <c r="AR626" s="295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5"/>
      <c r="BF626" s="295"/>
      <c r="BG626" s="295"/>
      <c r="BH626" s="295"/>
      <c r="BI626" s="295"/>
      <c r="BJ626" s="295"/>
      <c r="BK626" s="295"/>
      <c r="BL626" s="295"/>
      <c r="BM626" s="295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5"/>
      <c r="CC626" s="295"/>
      <c r="CD626" s="295"/>
      <c r="CE626" s="295"/>
      <c r="CF626" s="295"/>
      <c r="CG626" s="295"/>
      <c r="CH626" s="295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5"/>
      <c r="CX626" s="295"/>
      <c r="CY626" s="295"/>
      <c r="CZ626" s="295"/>
      <c r="DA626" s="295"/>
      <c r="DB626" s="295"/>
      <c r="DC626" s="295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5"/>
      <c r="DS626" s="295"/>
      <c r="DT626" s="292"/>
      <c r="DU626" s="295"/>
      <c r="DV626" s="295"/>
      <c r="DW626" s="295"/>
      <c r="DX626" s="295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5"/>
      <c r="EL626" s="295"/>
      <c r="EM626" s="295"/>
      <c r="EN626" s="292"/>
      <c r="EO626" s="292"/>
      <c r="EP626" s="295"/>
      <c r="EQ626" s="295"/>
      <c r="ER626" s="295"/>
      <c r="ES626" s="292"/>
      <c r="ET626" s="292"/>
      <c r="EU626" s="292"/>
      <c r="EV626" s="292"/>
      <c r="EW626" s="292"/>
      <c r="EX626" s="292"/>
      <c r="EY626" s="292"/>
      <c r="EZ626" s="292"/>
      <c r="FA626" s="292"/>
      <c r="FB626" s="292"/>
      <c r="FC626" s="292"/>
      <c r="FD626" s="292"/>
      <c r="FE626" s="292"/>
      <c r="FF626" s="292"/>
      <c r="FG626" s="292"/>
      <c r="FH626" s="295"/>
      <c r="FI626" s="295"/>
      <c r="FJ626" s="295"/>
      <c r="FK626" s="292"/>
      <c r="FL626" s="292"/>
      <c r="FM626" s="292"/>
      <c r="FN626" s="292"/>
      <c r="FO626" s="292"/>
    </row>
    <row r="627" spans="1:171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5"/>
      <c r="AK627" s="295"/>
      <c r="AL627" s="292"/>
      <c r="AM627" s="295"/>
      <c r="AN627" s="295"/>
      <c r="AO627" s="292"/>
      <c r="AP627" s="295"/>
      <c r="AQ627" s="292"/>
      <c r="AR627" s="295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5"/>
      <c r="BF627" s="295"/>
      <c r="BG627" s="295"/>
      <c r="BH627" s="295"/>
      <c r="BI627" s="295"/>
      <c r="BJ627" s="295"/>
      <c r="BK627" s="295"/>
      <c r="BL627" s="295"/>
      <c r="BM627" s="295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5"/>
      <c r="CC627" s="295"/>
      <c r="CD627" s="295"/>
      <c r="CE627" s="295"/>
      <c r="CF627" s="295"/>
      <c r="CG627" s="295"/>
      <c r="CH627" s="295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5"/>
      <c r="CX627" s="295"/>
      <c r="CY627" s="295"/>
      <c r="CZ627" s="295"/>
      <c r="DA627" s="295"/>
      <c r="DB627" s="295"/>
      <c r="DC627" s="295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5"/>
      <c r="DS627" s="295"/>
      <c r="DT627" s="292"/>
      <c r="DU627" s="295"/>
      <c r="DV627" s="295"/>
      <c r="DW627" s="295"/>
      <c r="DX627" s="295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5"/>
      <c r="EL627" s="295"/>
      <c r="EM627" s="295"/>
      <c r="EN627" s="292"/>
      <c r="EO627" s="292"/>
      <c r="EP627" s="295"/>
      <c r="EQ627" s="295"/>
      <c r="ER627" s="295"/>
      <c r="ES627" s="292"/>
      <c r="ET627" s="292"/>
      <c r="EU627" s="292"/>
      <c r="EV627" s="292"/>
      <c r="EW627" s="292"/>
      <c r="EX627" s="292"/>
      <c r="EY627" s="292"/>
      <c r="EZ627" s="292"/>
      <c r="FA627" s="292"/>
      <c r="FB627" s="292"/>
      <c r="FC627" s="292"/>
      <c r="FD627" s="292"/>
      <c r="FE627" s="292"/>
      <c r="FF627" s="292"/>
      <c r="FG627" s="292"/>
      <c r="FH627" s="295"/>
      <c r="FI627" s="295"/>
      <c r="FJ627" s="295"/>
      <c r="FK627" s="292"/>
      <c r="FL627" s="292"/>
      <c r="FM627" s="292"/>
      <c r="FN627" s="292"/>
      <c r="FO627" s="292"/>
    </row>
    <row r="628" spans="1:171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5"/>
      <c r="AK628" s="295"/>
      <c r="AL628" s="292"/>
      <c r="AM628" s="295"/>
      <c r="AN628" s="295"/>
      <c r="AO628" s="292"/>
      <c r="AP628" s="295"/>
      <c r="AQ628" s="292"/>
      <c r="AR628" s="295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5"/>
      <c r="BF628" s="295"/>
      <c r="BG628" s="295"/>
      <c r="BH628" s="295"/>
      <c r="BI628" s="295"/>
      <c r="BJ628" s="295"/>
      <c r="BK628" s="295"/>
      <c r="BL628" s="295"/>
      <c r="BM628" s="295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5"/>
      <c r="CC628" s="295"/>
      <c r="CD628" s="295"/>
      <c r="CE628" s="295"/>
      <c r="CF628" s="295"/>
      <c r="CG628" s="295"/>
      <c r="CH628" s="295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5"/>
      <c r="CX628" s="295"/>
      <c r="CY628" s="295"/>
      <c r="CZ628" s="295"/>
      <c r="DA628" s="295"/>
      <c r="DB628" s="295"/>
      <c r="DC628" s="295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5"/>
      <c r="DS628" s="295"/>
      <c r="DT628" s="292"/>
      <c r="DU628" s="295"/>
      <c r="DV628" s="295"/>
      <c r="DW628" s="295"/>
      <c r="DX628" s="295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5"/>
      <c r="EL628" s="295"/>
      <c r="EM628" s="295"/>
      <c r="EN628" s="292"/>
      <c r="EO628" s="292"/>
      <c r="EP628" s="295"/>
      <c r="EQ628" s="295"/>
      <c r="ER628" s="295"/>
      <c r="ES628" s="292"/>
      <c r="ET628" s="292"/>
      <c r="EU628" s="292"/>
      <c r="EV628" s="292"/>
      <c r="EW628" s="292"/>
      <c r="EX628" s="292"/>
      <c r="EY628" s="292"/>
      <c r="EZ628" s="292"/>
      <c r="FA628" s="292"/>
      <c r="FB628" s="292"/>
      <c r="FC628" s="292"/>
      <c r="FD628" s="292"/>
      <c r="FE628" s="292"/>
      <c r="FF628" s="292"/>
      <c r="FG628" s="292"/>
      <c r="FH628" s="295"/>
      <c r="FI628" s="295"/>
      <c r="FJ628" s="295"/>
      <c r="FK628" s="292"/>
      <c r="FL628" s="292"/>
      <c r="FM628" s="292"/>
      <c r="FN628" s="292"/>
      <c r="FO628" s="292"/>
    </row>
    <row r="629" spans="1:171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5"/>
      <c r="AK629" s="295"/>
      <c r="AL629" s="292"/>
      <c r="AM629" s="295"/>
      <c r="AN629" s="295"/>
      <c r="AO629" s="292"/>
      <c r="AP629" s="295"/>
      <c r="AQ629" s="292"/>
      <c r="AR629" s="295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5"/>
      <c r="BF629" s="295"/>
      <c r="BG629" s="295"/>
      <c r="BH629" s="295"/>
      <c r="BI629" s="295"/>
      <c r="BJ629" s="295"/>
      <c r="BK629" s="295"/>
      <c r="BL629" s="295"/>
      <c r="BM629" s="295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5"/>
      <c r="CC629" s="295"/>
      <c r="CD629" s="295"/>
      <c r="CE629" s="295"/>
      <c r="CF629" s="295"/>
      <c r="CG629" s="295"/>
      <c r="CH629" s="295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5"/>
      <c r="CX629" s="295"/>
      <c r="CY629" s="295"/>
      <c r="CZ629" s="295"/>
      <c r="DA629" s="295"/>
      <c r="DB629" s="295"/>
      <c r="DC629" s="295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5"/>
      <c r="DS629" s="295"/>
      <c r="DT629" s="292"/>
      <c r="DU629" s="295"/>
      <c r="DV629" s="295"/>
      <c r="DW629" s="295"/>
      <c r="DX629" s="295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5"/>
      <c r="EL629" s="295"/>
      <c r="EM629" s="295"/>
      <c r="EN629" s="292"/>
      <c r="EO629" s="292"/>
      <c r="EP629" s="295"/>
      <c r="EQ629" s="295"/>
      <c r="ER629" s="295"/>
      <c r="ES629" s="292"/>
      <c r="ET629" s="292"/>
      <c r="EU629" s="292"/>
      <c r="EV629" s="292"/>
      <c r="EW629" s="292"/>
      <c r="EX629" s="292"/>
      <c r="EY629" s="292"/>
      <c r="EZ629" s="292"/>
      <c r="FA629" s="292"/>
      <c r="FB629" s="292"/>
      <c r="FC629" s="292"/>
      <c r="FD629" s="292"/>
      <c r="FE629" s="292"/>
      <c r="FF629" s="292"/>
      <c r="FG629" s="292"/>
      <c r="FH629" s="295"/>
      <c r="FI629" s="295"/>
      <c r="FJ629" s="295"/>
      <c r="FK629" s="292"/>
      <c r="FL629" s="292"/>
      <c r="FM629" s="292"/>
      <c r="FN629" s="292"/>
      <c r="FO629" s="292"/>
    </row>
    <row r="630" spans="1:171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5"/>
      <c r="AK630" s="295"/>
      <c r="AL630" s="292"/>
      <c r="AM630" s="295"/>
      <c r="AN630" s="295"/>
      <c r="AO630" s="292"/>
      <c r="AP630" s="295"/>
      <c r="AQ630" s="292"/>
      <c r="AR630" s="295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5"/>
      <c r="BF630" s="295"/>
      <c r="BG630" s="295"/>
      <c r="BH630" s="295"/>
      <c r="BI630" s="295"/>
      <c r="BJ630" s="295"/>
      <c r="BK630" s="295"/>
      <c r="BL630" s="295"/>
      <c r="BM630" s="295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5"/>
      <c r="CC630" s="295"/>
      <c r="CD630" s="295"/>
      <c r="CE630" s="295"/>
      <c r="CF630" s="295"/>
      <c r="CG630" s="295"/>
      <c r="CH630" s="295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5"/>
      <c r="CX630" s="295"/>
      <c r="CY630" s="295"/>
      <c r="CZ630" s="295"/>
      <c r="DA630" s="295"/>
      <c r="DB630" s="295"/>
      <c r="DC630" s="295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5"/>
      <c r="DS630" s="295"/>
      <c r="DT630" s="292"/>
      <c r="DU630" s="295"/>
      <c r="DV630" s="295"/>
      <c r="DW630" s="295"/>
      <c r="DX630" s="295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5"/>
      <c r="EL630" s="295"/>
      <c r="EM630" s="295"/>
      <c r="EN630" s="292"/>
      <c r="EO630" s="292"/>
      <c r="EP630" s="295"/>
      <c r="EQ630" s="295"/>
      <c r="ER630" s="295"/>
      <c r="ES630" s="292"/>
      <c r="ET630" s="292"/>
      <c r="EU630" s="292"/>
      <c r="EV630" s="292"/>
      <c r="EW630" s="292"/>
      <c r="EX630" s="292"/>
      <c r="EY630" s="292"/>
      <c r="EZ630" s="292"/>
      <c r="FA630" s="292"/>
      <c r="FB630" s="292"/>
      <c r="FC630" s="292"/>
      <c r="FD630" s="292"/>
      <c r="FE630" s="292"/>
      <c r="FF630" s="292"/>
      <c r="FG630" s="292"/>
      <c r="FH630" s="295"/>
      <c r="FI630" s="295"/>
      <c r="FJ630" s="295"/>
      <c r="FK630" s="292"/>
      <c r="FL630" s="292"/>
      <c r="FM630" s="292"/>
      <c r="FN630" s="292"/>
      <c r="FO630" s="292"/>
    </row>
    <row r="631" spans="1:171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5"/>
      <c r="AK631" s="295"/>
      <c r="AL631" s="292"/>
      <c r="AM631" s="295"/>
      <c r="AN631" s="295"/>
      <c r="AO631" s="292"/>
      <c r="AP631" s="295"/>
      <c r="AQ631" s="292"/>
      <c r="AR631" s="295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5"/>
      <c r="BF631" s="295"/>
      <c r="BG631" s="295"/>
      <c r="BH631" s="295"/>
      <c r="BI631" s="295"/>
      <c r="BJ631" s="295"/>
      <c r="BK631" s="295"/>
      <c r="BL631" s="295"/>
      <c r="BM631" s="295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5"/>
      <c r="CC631" s="295"/>
      <c r="CD631" s="295"/>
      <c r="CE631" s="295"/>
      <c r="CF631" s="295"/>
      <c r="CG631" s="295"/>
      <c r="CH631" s="295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5"/>
      <c r="CX631" s="295"/>
      <c r="CY631" s="295"/>
      <c r="CZ631" s="295"/>
      <c r="DA631" s="295"/>
      <c r="DB631" s="295"/>
      <c r="DC631" s="295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5"/>
      <c r="DS631" s="295"/>
      <c r="DT631" s="292"/>
      <c r="DU631" s="295"/>
      <c r="DV631" s="295"/>
      <c r="DW631" s="295"/>
      <c r="DX631" s="295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5"/>
      <c r="EL631" s="295"/>
      <c r="EM631" s="295"/>
      <c r="EN631" s="292"/>
      <c r="EO631" s="292"/>
      <c r="EP631" s="295"/>
      <c r="EQ631" s="295"/>
      <c r="ER631" s="295"/>
      <c r="ES631" s="292"/>
      <c r="ET631" s="292"/>
      <c r="EU631" s="292"/>
      <c r="EV631" s="292"/>
      <c r="EW631" s="292"/>
      <c r="EX631" s="292"/>
      <c r="EY631" s="292"/>
      <c r="EZ631" s="292"/>
      <c r="FA631" s="292"/>
      <c r="FB631" s="292"/>
      <c r="FC631" s="292"/>
      <c r="FD631" s="292"/>
      <c r="FE631" s="292"/>
      <c r="FF631" s="292"/>
      <c r="FG631" s="292"/>
      <c r="FH631" s="295"/>
      <c r="FI631" s="295"/>
      <c r="FJ631" s="295"/>
      <c r="FK631" s="292"/>
      <c r="FL631" s="292"/>
      <c r="FM631" s="292"/>
      <c r="FN631" s="292"/>
      <c r="FO631" s="292"/>
    </row>
    <row r="632" spans="1:171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5"/>
      <c r="AK632" s="295"/>
      <c r="AL632" s="292"/>
      <c r="AM632" s="295"/>
      <c r="AN632" s="295"/>
      <c r="AO632" s="292"/>
      <c r="AP632" s="295"/>
      <c r="AQ632" s="292"/>
      <c r="AR632" s="295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5"/>
      <c r="BF632" s="295"/>
      <c r="BG632" s="295"/>
      <c r="BH632" s="295"/>
      <c r="BI632" s="295"/>
      <c r="BJ632" s="295"/>
      <c r="BK632" s="295"/>
      <c r="BL632" s="295"/>
      <c r="BM632" s="295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5"/>
      <c r="CC632" s="295"/>
      <c r="CD632" s="295"/>
      <c r="CE632" s="295"/>
      <c r="CF632" s="295"/>
      <c r="CG632" s="295"/>
      <c r="CH632" s="295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5"/>
      <c r="CX632" s="295"/>
      <c r="CY632" s="295"/>
      <c r="CZ632" s="295"/>
      <c r="DA632" s="295"/>
      <c r="DB632" s="295"/>
      <c r="DC632" s="295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5"/>
      <c r="DS632" s="295"/>
      <c r="DT632" s="292"/>
      <c r="DU632" s="295"/>
      <c r="DV632" s="295"/>
      <c r="DW632" s="295"/>
      <c r="DX632" s="295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5"/>
      <c r="EL632" s="295"/>
      <c r="EM632" s="295"/>
      <c r="EN632" s="292"/>
      <c r="EO632" s="292"/>
      <c r="EP632" s="295"/>
      <c r="EQ632" s="295"/>
      <c r="ER632" s="295"/>
      <c r="ES632" s="292"/>
      <c r="ET632" s="292"/>
      <c r="EU632" s="292"/>
      <c r="EV632" s="292"/>
      <c r="EW632" s="292"/>
      <c r="EX632" s="292"/>
      <c r="EY632" s="292"/>
      <c r="EZ632" s="292"/>
      <c r="FA632" s="292"/>
      <c r="FB632" s="292"/>
      <c r="FC632" s="292"/>
      <c r="FD632" s="292"/>
      <c r="FE632" s="292"/>
      <c r="FF632" s="292"/>
      <c r="FG632" s="292"/>
      <c r="FH632" s="295"/>
      <c r="FI632" s="295"/>
      <c r="FJ632" s="295"/>
      <c r="FK632" s="292"/>
      <c r="FL632" s="292"/>
      <c r="FM632" s="292"/>
      <c r="FN632" s="292"/>
      <c r="FO632" s="292"/>
    </row>
    <row r="633" spans="1:171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5"/>
      <c r="AK633" s="295"/>
      <c r="AL633" s="292"/>
      <c r="AM633" s="295"/>
      <c r="AN633" s="295"/>
      <c r="AO633" s="292"/>
      <c r="AP633" s="295"/>
      <c r="AQ633" s="292"/>
      <c r="AR633" s="295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5"/>
      <c r="BF633" s="295"/>
      <c r="BG633" s="295"/>
      <c r="BH633" s="295"/>
      <c r="BI633" s="295"/>
      <c r="BJ633" s="295"/>
      <c r="BK633" s="295"/>
      <c r="BL633" s="295"/>
      <c r="BM633" s="295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5"/>
      <c r="CC633" s="295"/>
      <c r="CD633" s="295"/>
      <c r="CE633" s="295"/>
      <c r="CF633" s="295"/>
      <c r="CG633" s="295"/>
      <c r="CH633" s="295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5"/>
      <c r="CX633" s="295"/>
      <c r="CY633" s="295"/>
      <c r="CZ633" s="295"/>
      <c r="DA633" s="295"/>
      <c r="DB633" s="295"/>
      <c r="DC633" s="295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5"/>
      <c r="DS633" s="295"/>
      <c r="DT633" s="292"/>
      <c r="DU633" s="295"/>
      <c r="DV633" s="295"/>
      <c r="DW633" s="295"/>
      <c r="DX633" s="295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5"/>
      <c r="EL633" s="295"/>
      <c r="EM633" s="295"/>
      <c r="EN633" s="292"/>
      <c r="EO633" s="292"/>
      <c r="EP633" s="295"/>
      <c r="EQ633" s="295"/>
      <c r="ER633" s="295"/>
      <c r="ES633" s="292"/>
      <c r="ET633" s="292"/>
      <c r="EU633" s="292"/>
      <c r="EV633" s="292"/>
      <c r="EW633" s="292"/>
      <c r="EX633" s="292"/>
      <c r="EY633" s="292"/>
      <c r="EZ633" s="292"/>
      <c r="FA633" s="292"/>
      <c r="FB633" s="292"/>
      <c r="FC633" s="292"/>
      <c r="FD633" s="292"/>
      <c r="FE633" s="292"/>
      <c r="FF633" s="292"/>
      <c r="FG633" s="292"/>
      <c r="FH633" s="295"/>
      <c r="FI633" s="295"/>
      <c r="FJ633" s="295"/>
      <c r="FK633" s="292"/>
      <c r="FL633" s="292"/>
      <c r="FM633" s="292"/>
      <c r="FN633" s="292"/>
      <c r="FO633" s="292"/>
    </row>
    <row r="634" spans="1:171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5"/>
      <c r="AK634" s="295"/>
      <c r="AL634" s="292"/>
      <c r="AM634" s="295"/>
      <c r="AN634" s="295"/>
      <c r="AO634" s="292"/>
      <c r="AP634" s="295"/>
      <c r="AQ634" s="292"/>
      <c r="AR634" s="295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5"/>
      <c r="BF634" s="295"/>
      <c r="BG634" s="295"/>
      <c r="BH634" s="295"/>
      <c r="BI634" s="295"/>
      <c r="BJ634" s="295"/>
      <c r="BK634" s="295"/>
      <c r="BL634" s="295"/>
      <c r="BM634" s="295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5"/>
      <c r="CC634" s="295"/>
      <c r="CD634" s="295"/>
      <c r="CE634" s="295"/>
      <c r="CF634" s="295"/>
      <c r="CG634" s="295"/>
      <c r="CH634" s="295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5"/>
      <c r="CX634" s="295"/>
      <c r="CY634" s="295"/>
      <c r="CZ634" s="295"/>
      <c r="DA634" s="295"/>
      <c r="DB634" s="295"/>
      <c r="DC634" s="295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5"/>
      <c r="DS634" s="295"/>
      <c r="DT634" s="292"/>
      <c r="DU634" s="295"/>
      <c r="DV634" s="295"/>
      <c r="DW634" s="295"/>
      <c r="DX634" s="295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5"/>
      <c r="EL634" s="295"/>
      <c r="EM634" s="295"/>
      <c r="EN634" s="292"/>
      <c r="EO634" s="292"/>
      <c r="EP634" s="295"/>
      <c r="EQ634" s="295"/>
      <c r="ER634" s="295"/>
      <c r="ES634" s="292"/>
      <c r="ET634" s="292"/>
      <c r="EU634" s="292"/>
      <c r="EV634" s="292"/>
      <c r="EW634" s="292"/>
      <c r="EX634" s="292"/>
      <c r="EY634" s="292"/>
      <c r="EZ634" s="292"/>
      <c r="FA634" s="292"/>
      <c r="FB634" s="292"/>
      <c r="FC634" s="292"/>
      <c r="FD634" s="292"/>
      <c r="FE634" s="292"/>
      <c r="FF634" s="292"/>
      <c r="FG634" s="292"/>
      <c r="FH634" s="295"/>
      <c r="FI634" s="295"/>
      <c r="FJ634" s="295"/>
      <c r="FK634" s="292"/>
      <c r="FL634" s="292"/>
      <c r="FM634" s="292"/>
      <c r="FN634" s="292"/>
      <c r="FO634" s="292"/>
    </row>
    <row r="635" spans="1:171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5"/>
      <c r="AK635" s="295"/>
      <c r="AL635" s="292"/>
      <c r="AM635" s="295"/>
      <c r="AN635" s="295"/>
      <c r="AO635" s="292"/>
      <c r="AP635" s="295"/>
      <c r="AQ635" s="292"/>
      <c r="AR635" s="295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5"/>
      <c r="BF635" s="295"/>
      <c r="BG635" s="295"/>
      <c r="BH635" s="295"/>
      <c r="BI635" s="295"/>
      <c r="BJ635" s="295"/>
      <c r="BK635" s="295"/>
      <c r="BL635" s="295"/>
      <c r="BM635" s="295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5"/>
      <c r="CC635" s="295"/>
      <c r="CD635" s="295"/>
      <c r="CE635" s="295"/>
      <c r="CF635" s="295"/>
      <c r="CG635" s="295"/>
      <c r="CH635" s="295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5"/>
      <c r="CX635" s="295"/>
      <c r="CY635" s="295"/>
      <c r="CZ635" s="295"/>
      <c r="DA635" s="295"/>
      <c r="DB635" s="295"/>
      <c r="DC635" s="295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5"/>
      <c r="DS635" s="295"/>
      <c r="DT635" s="292"/>
      <c r="DU635" s="295"/>
      <c r="DV635" s="295"/>
      <c r="DW635" s="295"/>
      <c r="DX635" s="295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5"/>
      <c r="EL635" s="295"/>
      <c r="EM635" s="295"/>
      <c r="EN635" s="292"/>
      <c r="EO635" s="292"/>
      <c r="EP635" s="295"/>
      <c r="EQ635" s="295"/>
      <c r="ER635" s="295"/>
      <c r="ES635" s="292"/>
      <c r="ET635" s="292"/>
      <c r="EU635" s="292"/>
      <c r="EV635" s="292"/>
      <c r="EW635" s="292"/>
      <c r="EX635" s="292"/>
      <c r="EY635" s="292"/>
      <c r="EZ635" s="292"/>
      <c r="FA635" s="292"/>
      <c r="FB635" s="292"/>
      <c r="FC635" s="292"/>
      <c r="FD635" s="292"/>
      <c r="FE635" s="292"/>
      <c r="FF635" s="292"/>
      <c r="FG635" s="292"/>
      <c r="FH635" s="295"/>
      <c r="FI635" s="295"/>
      <c r="FJ635" s="295"/>
      <c r="FK635" s="292"/>
      <c r="FL635" s="292"/>
      <c r="FM635" s="292"/>
      <c r="FN635" s="292"/>
      <c r="FO635" s="292"/>
    </row>
    <row r="636" spans="1:171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5"/>
      <c r="AK636" s="295"/>
      <c r="AL636" s="292"/>
      <c r="AM636" s="295"/>
      <c r="AN636" s="295"/>
      <c r="AO636" s="292"/>
      <c r="AP636" s="295"/>
      <c r="AQ636" s="292"/>
      <c r="AR636" s="295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5"/>
      <c r="BF636" s="295"/>
      <c r="BG636" s="295"/>
      <c r="BH636" s="295"/>
      <c r="BI636" s="295"/>
      <c r="BJ636" s="295"/>
      <c r="BK636" s="295"/>
      <c r="BL636" s="295"/>
      <c r="BM636" s="295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5"/>
      <c r="CC636" s="295"/>
      <c r="CD636" s="295"/>
      <c r="CE636" s="295"/>
      <c r="CF636" s="295"/>
      <c r="CG636" s="295"/>
      <c r="CH636" s="295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5"/>
      <c r="CX636" s="295"/>
      <c r="CY636" s="295"/>
      <c r="CZ636" s="295"/>
      <c r="DA636" s="295"/>
      <c r="DB636" s="295"/>
      <c r="DC636" s="295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5"/>
      <c r="DS636" s="295"/>
      <c r="DT636" s="292"/>
      <c r="DU636" s="295"/>
      <c r="DV636" s="295"/>
      <c r="DW636" s="295"/>
      <c r="DX636" s="295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5"/>
      <c r="EL636" s="295"/>
      <c r="EM636" s="295"/>
      <c r="EN636" s="292"/>
      <c r="EO636" s="292"/>
      <c r="EP636" s="295"/>
      <c r="EQ636" s="295"/>
      <c r="ER636" s="295"/>
      <c r="ES636" s="292"/>
      <c r="ET636" s="292"/>
      <c r="EU636" s="292"/>
      <c r="EV636" s="292"/>
      <c r="EW636" s="292"/>
      <c r="EX636" s="292"/>
      <c r="EY636" s="292"/>
      <c r="EZ636" s="292"/>
      <c r="FA636" s="292"/>
      <c r="FB636" s="292"/>
      <c r="FC636" s="292"/>
      <c r="FD636" s="292"/>
      <c r="FE636" s="292"/>
      <c r="FF636" s="292"/>
      <c r="FG636" s="292"/>
      <c r="FH636" s="295"/>
      <c r="FI636" s="295"/>
      <c r="FJ636" s="295"/>
      <c r="FK636" s="292"/>
      <c r="FL636" s="292"/>
      <c r="FM636" s="292"/>
      <c r="FN636" s="292"/>
      <c r="FO636" s="292"/>
    </row>
    <row r="637" spans="1:171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5"/>
      <c r="AK637" s="295"/>
      <c r="AL637" s="292"/>
      <c r="AM637" s="295"/>
      <c r="AN637" s="295"/>
      <c r="AO637" s="292"/>
      <c r="AP637" s="295"/>
      <c r="AQ637" s="292"/>
      <c r="AR637" s="295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5"/>
      <c r="BF637" s="295"/>
      <c r="BG637" s="295"/>
      <c r="BH637" s="295"/>
      <c r="BI637" s="295"/>
      <c r="BJ637" s="295"/>
      <c r="BK637" s="295"/>
      <c r="BL637" s="295"/>
      <c r="BM637" s="295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5"/>
      <c r="CC637" s="295"/>
      <c r="CD637" s="295"/>
      <c r="CE637" s="295"/>
      <c r="CF637" s="295"/>
      <c r="CG637" s="295"/>
      <c r="CH637" s="295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5"/>
      <c r="CX637" s="295"/>
      <c r="CY637" s="295"/>
      <c r="CZ637" s="295"/>
      <c r="DA637" s="295"/>
      <c r="DB637" s="295"/>
      <c r="DC637" s="295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5"/>
      <c r="DS637" s="295"/>
      <c r="DT637" s="292"/>
      <c r="DU637" s="295"/>
      <c r="DV637" s="295"/>
      <c r="DW637" s="295"/>
      <c r="DX637" s="295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5"/>
      <c r="EL637" s="295"/>
      <c r="EM637" s="295"/>
      <c r="EN637" s="292"/>
      <c r="EO637" s="292"/>
      <c r="EP637" s="295"/>
      <c r="EQ637" s="295"/>
      <c r="ER637" s="295"/>
      <c r="ES637" s="292"/>
      <c r="ET637" s="292"/>
      <c r="EU637" s="292"/>
      <c r="EV637" s="292"/>
      <c r="EW637" s="292"/>
      <c r="EX637" s="292"/>
      <c r="EY637" s="292"/>
      <c r="EZ637" s="292"/>
      <c r="FA637" s="292"/>
      <c r="FB637" s="292"/>
      <c r="FC637" s="292"/>
      <c r="FD637" s="292"/>
      <c r="FE637" s="292"/>
      <c r="FF637" s="292"/>
      <c r="FG637" s="292"/>
      <c r="FH637" s="295"/>
      <c r="FI637" s="295"/>
      <c r="FJ637" s="295"/>
      <c r="FK637" s="292"/>
      <c r="FL637" s="292"/>
      <c r="FM637" s="292"/>
      <c r="FN637" s="292"/>
      <c r="FO637" s="292"/>
    </row>
    <row r="638" spans="1:171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5"/>
      <c r="AK638" s="295"/>
      <c r="AL638" s="292"/>
      <c r="AM638" s="295"/>
      <c r="AN638" s="295"/>
      <c r="AO638" s="292"/>
      <c r="AP638" s="295"/>
      <c r="AQ638" s="292"/>
      <c r="AR638" s="295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5"/>
      <c r="BF638" s="295"/>
      <c r="BG638" s="295"/>
      <c r="BH638" s="295"/>
      <c r="BI638" s="295"/>
      <c r="BJ638" s="295"/>
      <c r="BK638" s="295"/>
      <c r="BL638" s="295"/>
      <c r="BM638" s="295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5"/>
      <c r="CC638" s="295"/>
      <c r="CD638" s="295"/>
      <c r="CE638" s="295"/>
      <c r="CF638" s="295"/>
      <c r="CG638" s="295"/>
      <c r="CH638" s="295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5"/>
      <c r="CX638" s="295"/>
      <c r="CY638" s="295"/>
      <c r="CZ638" s="295"/>
      <c r="DA638" s="295"/>
      <c r="DB638" s="295"/>
      <c r="DC638" s="295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5"/>
      <c r="DS638" s="295"/>
      <c r="DT638" s="292"/>
      <c r="DU638" s="295"/>
      <c r="DV638" s="295"/>
      <c r="DW638" s="295"/>
      <c r="DX638" s="295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5"/>
      <c r="EL638" s="295"/>
      <c r="EM638" s="295"/>
      <c r="EN638" s="292"/>
      <c r="EO638" s="292"/>
      <c r="EP638" s="295"/>
      <c r="EQ638" s="295"/>
      <c r="ER638" s="295"/>
      <c r="ES638" s="292"/>
      <c r="ET638" s="292"/>
      <c r="EU638" s="292"/>
      <c r="EV638" s="292"/>
      <c r="EW638" s="292"/>
      <c r="EX638" s="292"/>
      <c r="EY638" s="292"/>
      <c r="EZ638" s="292"/>
      <c r="FA638" s="292"/>
      <c r="FB638" s="292"/>
      <c r="FC638" s="292"/>
      <c r="FD638" s="292"/>
      <c r="FE638" s="292"/>
      <c r="FF638" s="292"/>
      <c r="FG638" s="292"/>
      <c r="FH638" s="295"/>
      <c r="FI638" s="295"/>
      <c r="FJ638" s="295"/>
      <c r="FK638" s="292"/>
      <c r="FL638" s="292"/>
      <c r="FM638" s="292"/>
      <c r="FN638" s="292"/>
      <c r="FO638" s="292"/>
    </row>
    <row r="639" spans="1:171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5"/>
      <c r="AK639" s="295"/>
      <c r="AL639" s="292"/>
      <c r="AM639" s="295"/>
      <c r="AN639" s="295"/>
      <c r="AO639" s="292"/>
      <c r="AP639" s="295"/>
      <c r="AQ639" s="292"/>
      <c r="AR639" s="295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5"/>
      <c r="BF639" s="295"/>
      <c r="BG639" s="295"/>
      <c r="BH639" s="295"/>
      <c r="BI639" s="295"/>
      <c r="BJ639" s="295"/>
      <c r="BK639" s="295"/>
      <c r="BL639" s="295"/>
      <c r="BM639" s="295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5"/>
      <c r="CC639" s="295"/>
      <c r="CD639" s="295"/>
      <c r="CE639" s="295"/>
      <c r="CF639" s="295"/>
      <c r="CG639" s="295"/>
      <c r="CH639" s="295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5"/>
      <c r="CX639" s="295"/>
      <c r="CY639" s="295"/>
      <c r="CZ639" s="295"/>
      <c r="DA639" s="295"/>
      <c r="DB639" s="295"/>
      <c r="DC639" s="295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5"/>
      <c r="DS639" s="295"/>
      <c r="DT639" s="292"/>
      <c r="DU639" s="295"/>
      <c r="DV639" s="295"/>
      <c r="DW639" s="295"/>
      <c r="DX639" s="295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5"/>
      <c r="EL639" s="295"/>
      <c r="EM639" s="295"/>
      <c r="EN639" s="292"/>
      <c r="EO639" s="292"/>
      <c r="EP639" s="295"/>
      <c r="EQ639" s="295"/>
      <c r="ER639" s="295"/>
      <c r="ES639" s="292"/>
      <c r="ET639" s="292"/>
      <c r="EU639" s="292"/>
      <c r="EV639" s="292"/>
      <c r="EW639" s="292"/>
      <c r="EX639" s="292"/>
      <c r="EY639" s="292"/>
      <c r="EZ639" s="292"/>
      <c r="FA639" s="292"/>
      <c r="FB639" s="292"/>
      <c r="FC639" s="292"/>
      <c r="FD639" s="292"/>
      <c r="FE639" s="292"/>
      <c r="FF639" s="292"/>
      <c r="FG639" s="292"/>
      <c r="FH639" s="295"/>
      <c r="FI639" s="295"/>
      <c r="FJ639" s="295"/>
      <c r="FK639" s="292"/>
      <c r="FL639" s="292"/>
      <c r="FM639" s="292"/>
      <c r="FN639" s="292"/>
      <c r="FO639" s="292"/>
    </row>
    <row r="640" spans="1:171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5"/>
      <c r="AK640" s="295"/>
      <c r="AL640" s="292"/>
      <c r="AM640" s="295"/>
      <c r="AN640" s="295"/>
      <c r="AO640" s="292"/>
      <c r="AP640" s="295"/>
      <c r="AQ640" s="292"/>
      <c r="AR640" s="295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5"/>
      <c r="BF640" s="295"/>
      <c r="BG640" s="295"/>
      <c r="BH640" s="295"/>
      <c r="BI640" s="295"/>
      <c r="BJ640" s="295"/>
      <c r="BK640" s="295"/>
      <c r="BL640" s="295"/>
      <c r="BM640" s="295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5"/>
      <c r="CC640" s="295"/>
      <c r="CD640" s="295"/>
      <c r="CE640" s="295"/>
      <c r="CF640" s="295"/>
      <c r="CG640" s="295"/>
      <c r="CH640" s="295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5"/>
      <c r="CX640" s="295"/>
      <c r="CY640" s="295"/>
      <c r="CZ640" s="295"/>
      <c r="DA640" s="295"/>
      <c r="DB640" s="295"/>
      <c r="DC640" s="295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5"/>
      <c r="DS640" s="295"/>
      <c r="DT640" s="292"/>
      <c r="DU640" s="295"/>
      <c r="DV640" s="295"/>
      <c r="DW640" s="295"/>
      <c r="DX640" s="295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5"/>
      <c r="EL640" s="295"/>
      <c r="EM640" s="295"/>
      <c r="EN640" s="292"/>
      <c r="EO640" s="292"/>
      <c r="EP640" s="295"/>
      <c r="EQ640" s="295"/>
      <c r="ER640" s="295"/>
      <c r="ES640" s="292"/>
      <c r="ET640" s="292"/>
      <c r="EU640" s="292"/>
      <c r="EV640" s="292"/>
      <c r="EW640" s="292"/>
      <c r="EX640" s="292"/>
      <c r="EY640" s="292"/>
      <c r="EZ640" s="292"/>
      <c r="FA640" s="292"/>
      <c r="FB640" s="292"/>
      <c r="FC640" s="292"/>
      <c r="FD640" s="292"/>
      <c r="FE640" s="292"/>
      <c r="FF640" s="292"/>
      <c r="FG640" s="292"/>
      <c r="FH640" s="295"/>
      <c r="FI640" s="295"/>
      <c r="FJ640" s="295"/>
      <c r="FK640" s="292"/>
      <c r="FL640" s="292"/>
      <c r="FM640" s="292"/>
      <c r="FN640" s="292"/>
      <c r="FO640" s="292"/>
    </row>
    <row r="641" spans="1:171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5"/>
      <c r="AK641" s="295"/>
      <c r="AL641" s="292"/>
      <c r="AM641" s="295"/>
      <c r="AN641" s="295"/>
      <c r="AO641" s="292"/>
      <c r="AP641" s="295"/>
      <c r="AQ641" s="292"/>
      <c r="AR641" s="295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5"/>
      <c r="BF641" s="295"/>
      <c r="BG641" s="295"/>
      <c r="BH641" s="295"/>
      <c r="BI641" s="295"/>
      <c r="BJ641" s="295"/>
      <c r="BK641" s="295"/>
      <c r="BL641" s="295"/>
      <c r="BM641" s="295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5"/>
      <c r="CC641" s="295"/>
      <c r="CD641" s="295"/>
      <c r="CE641" s="295"/>
      <c r="CF641" s="295"/>
      <c r="CG641" s="295"/>
      <c r="CH641" s="295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5"/>
      <c r="CX641" s="295"/>
      <c r="CY641" s="295"/>
      <c r="CZ641" s="295"/>
      <c r="DA641" s="295"/>
      <c r="DB641" s="295"/>
      <c r="DC641" s="295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5"/>
      <c r="DS641" s="295"/>
      <c r="DT641" s="292"/>
      <c r="DU641" s="295"/>
      <c r="DV641" s="295"/>
      <c r="DW641" s="295"/>
      <c r="DX641" s="295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5"/>
      <c r="EL641" s="295"/>
      <c r="EM641" s="295"/>
      <c r="EN641" s="292"/>
      <c r="EO641" s="292"/>
      <c r="EP641" s="295"/>
      <c r="EQ641" s="295"/>
      <c r="ER641" s="295"/>
      <c r="ES641" s="292"/>
      <c r="ET641" s="292"/>
      <c r="EU641" s="292"/>
      <c r="EV641" s="292"/>
      <c r="EW641" s="292"/>
      <c r="EX641" s="292"/>
      <c r="EY641" s="292"/>
      <c r="EZ641" s="292"/>
      <c r="FA641" s="292"/>
      <c r="FB641" s="292"/>
      <c r="FC641" s="292"/>
      <c r="FD641" s="292"/>
      <c r="FE641" s="292"/>
      <c r="FF641" s="292"/>
      <c r="FG641" s="292"/>
      <c r="FH641" s="295"/>
      <c r="FI641" s="295"/>
      <c r="FJ641" s="295"/>
      <c r="FK641" s="292"/>
      <c r="FL641" s="292"/>
      <c r="FM641" s="292"/>
      <c r="FN641" s="292"/>
      <c r="FO641" s="292"/>
    </row>
    <row r="642" spans="1:171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5"/>
      <c r="AK642" s="295"/>
      <c r="AL642" s="292"/>
      <c r="AM642" s="295"/>
      <c r="AN642" s="295"/>
      <c r="AO642" s="292"/>
      <c r="AP642" s="295"/>
      <c r="AQ642" s="292"/>
      <c r="AR642" s="295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5"/>
      <c r="BF642" s="295"/>
      <c r="BG642" s="295"/>
      <c r="BH642" s="295"/>
      <c r="BI642" s="295"/>
      <c r="BJ642" s="295"/>
      <c r="BK642" s="295"/>
      <c r="BL642" s="295"/>
      <c r="BM642" s="295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5"/>
      <c r="CC642" s="295"/>
      <c r="CD642" s="295"/>
      <c r="CE642" s="295"/>
      <c r="CF642" s="295"/>
      <c r="CG642" s="295"/>
      <c r="CH642" s="295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5"/>
      <c r="CX642" s="295"/>
      <c r="CY642" s="295"/>
      <c r="CZ642" s="295"/>
      <c r="DA642" s="295"/>
      <c r="DB642" s="295"/>
      <c r="DC642" s="295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5"/>
      <c r="DS642" s="295"/>
      <c r="DT642" s="292"/>
      <c r="DU642" s="295"/>
      <c r="DV642" s="295"/>
      <c r="DW642" s="295"/>
      <c r="DX642" s="295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5"/>
      <c r="EL642" s="295"/>
      <c r="EM642" s="295"/>
      <c r="EN642" s="292"/>
      <c r="EO642" s="292"/>
      <c r="EP642" s="295"/>
      <c r="EQ642" s="295"/>
      <c r="ER642" s="295"/>
      <c r="ES642" s="292"/>
      <c r="ET642" s="292"/>
      <c r="EU642" s="292"/>
      <c r="EV642" s="292"/>
      <c r="EW642" s="292"/>
      <c r="EX642" s="292"/>
      <c r="EY642" s="292"/>
      <c r="EZ642" s="292"/>
      <c r="FA642" s="292"/>
      <c r="FB642" s="292"/>
      <c r="FC642" s="292"/>
      <c r="FD642" s="292"/>
      <c r="FE642" s="292"/>
      <c r="FF642" s="292"/>
      <c r="FG642" s="292"/>
      <c r="FH642" s="295"/>
      <c r="FI642" s="295"/>
      <c r="FJ642" s="295"/>
      <c r="FK642" s="292"/>
      <c r="FL642" s="292"/>
      <c r="FM642" s="292"/>
      <c r="FN642" s="292"/>
      <c r="FO642" s="292"/>
    </row>
    <row r="643" spans="1:171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5"/>
      <c r="AK643" s="295"/>
      <c r="AL643" s="292"/>
      <c r="AM643" s="295"/>
      <c r="AN643" s="295"/>
      <c r="AO643" s="292"/>
      <c r="AP643" s="295"/>
      <c r="AQ643" s="292"/>
      <c r="AR643" s="295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5"/>
      <c r="BF643" s="295"/>
      <c r="BG643" s="295"/>
      <c r="BH643" s="295"/>
      <c r="BI643" s="295"/>
      <c r="BJ643" s="295"/>
      <c r="BK643" s="295"/>
      <c r="BL643" s="295"/>
      <c r="BM643" s="295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5"/>
      <c r="CC643" s="295"/>
      <c r="CD643" s="295"/>
      <c r="CE643" s="295"/>
      <c r="CF643" s="295"/>
      <c r="CG643" s="295"/>
      <c r="CH643" s="295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5"/>
      <c r="CX643" s="295"/>
      <c r="CY643" s="295"/>
      <c r="CZ643" s="295"/>
      <c r="DA643" s="295"/>
      <c r="DB643" s="295"/>
      <c r="DC643" s="295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5"/>
      <c r="DS643" s="295"/>
      <c r="DT643" s="292"/>
      <c r="DU643" s="295"/>
      <c r="DV643" s="295"/>
      <c r="DW643" s="295"/>
      <c r="DX643" s="295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5"/>
      <c r="EL643" s="295"/>
      <c r="EM643" s="295"/>
      <c r="EN643" s="292"/>
      <c r="EO643" s="292"/>
      <c r="EP643" s="295"/>
      <c r="EQ643" s="295"/>
      <c r="ER643" s="295"/>
      <c r="ES643" s="292"/>
      <c r="ET643" s="292"/>
      <c r="EU643" s="292"/>
      <c r="EV643" s="292"/>
      <c r="EW643" s="292"/>
      <c r="EX643" s="292"/>
      <c r="EY643" s="292"/>
      <c r="EZ643" s="292"/>
      <c r="FA643" s="292"/>
      <c r="FB643" s="292"/>
      <c r="FC643" s="292"/>
      <c r="FD643" s="292"/>
      <c r="FE643" s="292"/>
      <c r="FF643" s="292"/>
      <c r="FG643" s="292"/>
      <c r="FH643" s="295"/>
      <c r="FI643" s="295"/>
      <c r="FJ643" s="295"/>
      <c r="FK643" s="292"/>
      <c r="FL643" s="292"/>
      <c r="FM643" s="292"/>
      <c r="FN643" s="292"/>
      <c r="FO643" s="292"/>
    </row>
    <row r="644" spans="1:171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5"/>
      <c r="AK644" s="295"/>
      <c r="AL644" s="292"/>
      <c r="AM644" s="295"/>
      <c r="AN644" s="295"/>
      <c r="AO644" s="292"/>
      <c r="AP644" s="295"/>
      <c r="AQ644" s="292"/>
      <c r="AR644" s="295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5"/>
      <c r="BF644" s="295"/>
      <c r="BG644" s="295"/>
      <c r="BH644" s="295"/>
      <c r="BI644" s="295"/>
      <c r="BJ644" s="295"/>
      <c r="BK644" s="295"/>
      <c r="BL644" s="295"/>
      <c r="BM644" s="295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5"/>
      <c r="CC644" s="295"/>
      <c r="CD644" s="295"/>
      <c r="CE644" s="295"/>
      <c r="CF644" s="295"/>
      <c r="CG644" s="295"/>
      <c r="CH644" s="295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5"/>
      <c r="CX644" s="295"/>
      <c r="CY644" s="295"/>
      <c r="CZ644" s="295"/>
      <c r="DA644" s="295"/>
      <c r="DB644" s="295"/>
      <c r="DC644" s="295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5"/>
      <c r="DS644" s="295"/>
      <c r="DT644" s="292"/>
      <c r="DU644" s="295"/>
      <c r="DV644" s="295"/>
      <c r="DW644" s="295"/>
      <c r="DX644" s="295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5"/>
      <c r="EL644" s="295"/>
      <c r="EM644" s="295"/>
      <c r="EN644" s="292"/>
      <c r="EO644" s="292"/>
      <c r="EP644" s="295"/>
      <c r="EQ644" s="295"/>
      <c r="ER644" s="295"/>
      <c r="ES644" s="292"/>
      <c r="ET644" s="292"/>
      <c r="EU644" s="292"/>
      <c r="EV644" s="292"/>
      <c r="EW644" s="292"/>
      <c r="EX644" s="292"/>
      <c r="EY644" s="292"/>
      <c r="EZ644" s="292"/>
      <c r="FA644" s="292"/>
      <c r="FB644" s="292"/>
      <c r="FC644" s="292"/>
      <c r="FD644" s="292"/>
      <c r="FE644" s="292"/>
      <c r="FF644" s="292"/>
      <c r="FG644" s="292"/>
      <c r="FH644" s="295"/>
      <c r="FI644" s="295"/>
      <c r="FJ644" s="295"/>
      <c r="FK644" s="292"/>
      <c r="FL644" s="292"/>
      <c r="FM644" s="292"/>
      <c r="FN644" s="292"/>
      <c r="FO644" s="292"/>
    </row>
    <row r="645" spans="1:171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5"/>
      <c r="AK645" s="295"/>
      <c r="AL645" s="292"/>
      <c r="AM645" s="295"/>
      <c r="AN645" s="295"/>
      <c r="AO645" s="292"/>
      <c r="AP645" s="295"/>
      <c r="AQ645" s="292"/>
      <c r="AR645" s="295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5"/>
      <c r="BF645" s="295"/>
      <c r="BG645" s="295"/>
      <c r="BH645" s="295"/>
      <c r="BI645" s="295"/>
      <c r="BJ645" s="295"/>
      <c r="BK645" s="295"/>
      <c r="BL645" s="295"/>
      <c r="BM645" s="295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5"/>
      <c r="CC645" s="295"/>
      <c r="CD645" s="295"/>
      <c r="CE645" s="295"/>
      <c r="CF645" s="295"/>
      <c r="CG645" s="295"/>
      <c r="CH645" s="295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5"/>
      <c r="CX645" s="295"/>
      <c r="CY645" s="295"/>
      <c r="CZ645" s="295"/>
      <c r="DA645" s="295"/>
      <c r="DB645" s="295"/>
      <c r="DC645" s="295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5"/>
      <c r="DS645" s="295"/>
      <c r="DT645" s="292"/>
      <c r="DU645" s="295"/>
      <c r="DV645" s="295"/>
      <c r="DW645" s="295"/>
      <c r="DX645" s="295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5"/>
      <c r="EL645" s="295"/>
      <c r="EM645" s="295"/>
      <c r="EN645" s="292"/>
      <c r="EO645" s="292"/>
      <c r="EP645" s="295"/>
      <c r="EQ645" s="295"/>
      <c r="ER645" s="295"/>
      <c r="ES645" s="292"/>
      <c r="ET645" s="292"/>
      <c r="EU645" s="292"/>
      <c r="EV645" s="292"/>
      <c r="EW645" s="292"/>
      <c r="EX645" s="292"/>
      <c r="EY645" s="292"/>
      <c r="EZ645" s="292"/>
      <c r="FA645" s="292"/>
      <c r="FB645" s="292"/>
      <c r="FC645" s="292"/>
      <c r="FD645" s="292"/>
      <c r="FE645" s="292"/>
      <c r="FF645" s="292"/>
      <c r="FG645" s="292"/>
      <c r="FH645" s="295"/>
      <c r="FI645" s="295"/>
      <c r="FJ645" s="295"/>
      <c r="FK645" s="292"/>
      <c r="FL645" s="292"/>
      <c r="FM645" s="292"/>
      <c r="FN645" s="292"/>
      <c r="FO645" s="292"/>
    </row>
    <row r="646" spans="1:171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5"/>
      <c r="AK646" s="295"/>
      <c r="AL646" s="292"/>
      <c r="AM646" s="295"/>
      <c r="AN646" s="295"/>
      <c r="AO646" s="292"/>
      <c r="AP646" s="295"/>
      <c r="AQ646" s="292"/>
      <c r="AR646" s="295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5"/>
      <c r="BF646" s="295"/>
      <c r="BG646" s="295"/>
      <c r="BH646" s="295"/>
      <c r="BI646" s="295"/>
      <c r="BJ646" s="295"/>
      <c r="BK646" s="295"/>
      <c r="BL646" s="295"/>
      <c r="BM646" s="295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5"/>
      <c r="CC646" s="295"/>
      <c r="CD646" s="295"/>
      <c r="CE646" s="295"/>
      <c r="CF646" s="295"/>
      <c r="CG646" s="295"/>
      <c r="CH646" s="295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5"/>
      <c r="CX646" s="295"/>
      <c r="CY646" s="295"/>
      <c r="CZ646" s="295"/>
      <c r="DA646" s="295"/>
      <c r="DB646" s="295"/>
      <c r="DC646" s="295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5"/>
      <c r="DS646" s="295"/>
      <c r="DT646" s="292"/>
      <c r="DU646" s="295"/>
      <c r="DV646" s="295"/>
      <c r="DW646" s="295"/>
      <c r="DX646" s="295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5"/>
      <c r="EL646" s="295"/>
      <c r="EM646" s="295"/>
      <c r="EN646" s="292"/>
      <c r="EO646" s="292"/>
      <c r="EP646" s="295"/>
      <c r="EQ646" s="295"/>
      <c r="ER646" s="295"/>
      <c r="ES646" s="292"/>
      <c r="ET646" s="292"/>
      <c r="EU646" s="292"/>
      <c r="EV646" s="292"/>
      <c r="EW646" s="292"/>
      <c r="EX646" s="292"/>
      <c r="EY646" s="292"/>
      <c r="EZ646" s="292"/>
      <c r="FA646" s="292"/>
      <c r="FB646" s="292"/>
      <c r="FC646" s="292"/>
      <c r="FD646" s="292"/>
      <c r="FE646" s="292"/>
      <c r="FF646" s="292"/>
      <c r="FG646" s="292"/>
      <c r="FH646" s="295"/>
      <c r="FI646" s="295"/>
      <c r="FJ646" s="295"/>
      <c r="FK646" s="292"/>
      <c r="FL646" s="292"/>
      <c r="FM646" s="292"/>
      <c r="FN646" s="292"/>
      <c r="FO646" s="292"/>
    </row>
    <row r="647" spans="1:171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5"/>
      <c r="AK647" s="295"/>
      <c r="AL647" s="292"/>
      <c r="AM647" s="295"/>
      <c r="AN647" s="295"/>
      <c r="AO647" s="292"/>
      <c r="AP647" s="295"/>
      <c r="AQ647" s="292"/>
      <c r="AR647" s="295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5"/>
      <c r="BF647" s="295"/>
      <c r="BG647" s="295"/>
      <c r="BH647" s="295"/>
      <c r="BI647" s="295"/>
      <c r="BJ647" s="295"/>
      <c r="BK647" s="295"/>
      <c r="BL647" s="295"/>
      <c r="BM647" s="295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5"/>
      <c r="CC647" s="295"/>
      <c r="CD647" s="295"/>
      <c r="CE647" s="295"/>
      <c r="CF647" s="295"/>
      <c r="CG647" s="295"/>
      <c r="CH647" s="295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5"/>
      <c r="CX647" s="295"/>
      <c r="CY647" s="295"/>
      <c r="CZ647" s="295"/>
      <c r="DA647" s="295"/>
      <c r="DB647" s="295"/>
      <c r="DC647" s="295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5"/>
      <c r="DS647" s="295"/>
      <c r="DT647" s="292"/>
      <c r="DU647" s="295"/>
      <c r="DV647" s="295"/>
      <c r="DW647" s="295"/>
      <c r="DX647" s="295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5"/>
      <c r="EL647" s="295"/>
      <c r="EM647" s="295"/>
      <c r="EN647" s="292"/>
      <c r="EO647" s="292"/>
      <c r="EP647" s="295"/>
      <c r="EQ647" s="295"/>
      <c r="ER647" s="295"/>
      <c r="ES647" s="292"/>
      <c r="ET647" s="292"/>
      <c r="EU647" s="292"/>
      <c r="EV647" s="292"/>
      <c r="EW647" s="292"/>
      <c r="EX647" s="292"/>
      <c r="EY647" s="292"/>
      <c r="EZ647" s="292"/>
      <c r="FA647" s="292"/>
      <c r="FB647" s="292"/>
      <c r="FC647" s="292"/>
      <c r="FD647" s="292"/>
      <c r="FE647" s="292"/>
      <c r="FF647" s="292"/>
      <c r="FG647" s="292"/>
      <c r="FH647" s="295"/>
      <c r="FI647" s="295"/>
      <c r="FJ647" s="295"/>
      <c r="FK647" s="292"/>
      <c r="FL647" s="292"/>
      <c r="FM647" s="292"/>
      <c r="FN647" s="292"/>
      <c r="FO647" s="292"/>
    </row>
    <row r="648" spans="1:171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5"/>
      <c r="AK648" s="295"/>
      <c r="AL648" s="292"/>
      <c r="AM648" s="295"/>
      <c r="AN648" s="295"/>
      <c r="AO648" s="292"/>
      <c r="AP648" s="295"/>
      <c r="AQ648" s="292"/>
      <c r="AR648" s="295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5"/>
      <c r="BF648" s="295"/>
      <c r="BG648" s="295"/>
      <c r="BH648" s="295"/>
      <c r="BI648" s="295"/>
      <c r="BJ648" s="295"/>
      <c r="BK648" s="295"/>
      <c r="BL648" s="295"/>
      <c r="BM648" s="295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5"/>
      <c r="CC648" s="295"/>
      <c r="CD648" s="295"/>
      <c r="CE648" s="295"/>
      <c r="CF648" s="295"/>
      <c r="CG648" s="295"/>
      <c r="CH648" s="295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5"/>
      <c r="CX648" s="295"/>
      <c r="CY648" s="295"/>
      <c r="CZ648" s="295"/>
      <c r="DA648" s="295"/>
      <c r="DB648" s="295"/>
      <c r="DC648" s="295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5"/>
      <c r="DS648" s="295"/>
      <c r="DT648" s="292"/>
      <c r="DU648" s="295"/>
      <c r="DV648" s="295"/>
      <c r="DW648" s="295"/>
      <c r="DX648" s="295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5"/>
      <c r="EL648" s="295"/>
      <c r="EM648" s="295"/>
      <c r="EN648" s="292"/>
      <c r="EO648" s="292"/>
      <c r="EP648" s="295"/>
      <c r="EQ648" s="295"/>
      <c r="ER648" s="295"/>
      <c r="ES648" s="292"/>
      <c r="ET648" s="292"/>
      <c r="EU648" s="292"/>
      <c r="EV648" s="292"/>
      <c r="EW648" s="292"/>
      <c r="EX648" s="292"/>
      <c r="EY648" s="292"/>
      <c r="EZ648" s="292"/>
      <c r="FA648" s="292"/>
      <c r="FB648" s="292"/>
      <c r="FC648" s="292"/>
      <c r="FD648" s="292"/>
      <c r="FE648" s="292"/>
      <c r="FF648" s="292"/>
      <c r="FG648" s="292"/>
      <c r="FH648" s="295"/>
      <c r="FI648" s="295"/>
      <c r="FJ648" s="295"/>
      <c r="FK648" s="292"/>
      <c r="FL648" s="292"/>
      <c r="FM648" s="292"/>
      <c r="FN648" s="292"/>
      <c r="FO648" s="292"/>
    </row>
    <row r="649" spans="1:171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5"/>
      <c r="AK649" s="295"/>
      <c r="AL649" s="292"/>
      <c r="AM649" s="295"/>
      <c r="AN649" s="295"/>
      <c r="AO649" s="292"/>
      <c r="AP649" s="295"/>
      <c r="AQ649" s="292"/>
      <c r="AR649" s="295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5"/>
      <c r="BF649" s="295"/>
      <c r="BG649" s="295"/>
      <c r="BH649" s="295"/>
      <c r="BI649" s="295"/>
      <c r="BJ649" s="295"/>
      <c r="BK649" s="295"/>
      <c r="BL649" s="295"/>
      <c r="BM649" s="295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5"/>
      <c r="CC649" s="295"/>
      <c r="CD649" s="295"/>
      <c r="CE649" s="295"/>
      <c r="CF649" s="295"/>
      <c r="CG649" s="295"/>
      <c r="CH649" s="295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5"/>
      <c r="CX649" s="295"/>
      <c r="CY649" s="295"/>
      <c r="CZ649" s="295"/>
      <c r="DA649" s="295"/>
      <c r="DB649" s="295"/>
      <c r="DC649" s="295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5"/>
      <c r="DS649" s="295"/>
      <c r="DT649" s="292"/>
      <c r="DU649" s="295"/>
      <c r="DV649" s="295"/>
      <c r="DW649" s="295"/>
      <c r="DX649" s="295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5"/>
      <c r="EL649" s="295"/>
      <c r="EM649" s="295"/>
      <c r="EN649" s="292"/>
      <c r="EO649" s="292"/>
      <c r="EP649" s="295"/>
      <c r="EQ649" s="295"/>
      <c r="ER649" s="295"/>
      <c r="ES649" s="292"/>
      <c r="ET649" s="292"/>
      <c r="EU649" s="292"/>
      <c r="EV649" s="292"/>
      <c r="EW649" s="292"/>
      <c r="EX649" s="292"/>
      <c r="EY649" s="292"/>
      <c r="EZ649" s="292"/>
      <c r="FA649" s="292"/>
      <c r="FB649" s="292"/>
      <c r="FC649" s="292"/>
      <c r="FD649" s="292"/>
      <c r="FE649" s="292"/>
      <c r="FF649" s="292"/>
      <c r="FG649" s="292"/>
      <c r="FH649" s="295"/>
      <c r="FI649" s="295"/>
      <c r="FJ649" s="295"/>
      <c r="FK649" s="292"/>
      <c r="FL649" s="292"/>
      <c r="FM649" s="292"/>
      <c r="FN649" s="292"/>
      <c r="FO649" s="292"/>
    </row>
    <row r="650" spans="1:171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5"/>
      <c r="AK650" s="295"/>
      <c r="AL650" s="292"/>
      <c r="AM650" s="295"/>
      <c r="AN650" s="295"/>
      <c r="AO650" s="292"/>
      <c r="AP650" s="295"/>
      <c r="AQ650" s="292"/>
      <c r="AR650" s="295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5"/>
      <c r="BF650" s="295"/>
      <c r="BG650" s="295"/>
      <c r="BH650" s="295"/>
      <c r="BI650" s="295"/>
      <c r="BJ650" s="295"/>
      <c r="BK650" s="295"/>
      <c r="BL650" s="295"/>
      <c r="BM650" s="295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5"/>
      <c r="CC650" s="295"/>
      <c r="CD650" s="295"/>
      <c r="CE650" s="295"/>
      <c r="CF650" s="295"/>
      <c r="CG650" s="295"/>
      <c r="CH650" s="295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5"/>
      <c r="CX650" s="295"/>
      <c r="CY650" s="295"/>
      <c r="CZ650" s="295"/>
      <c r="DA650" s="295"/>
      <c r="DB650" s="295"/>
      <c r="DC650" s="295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5"/>
      <c r="DS650" s="295"/>
      <c r="DT650" s="292"/>
      <c r="DU650" s="295"/>
      <c r="DV650" s="295"/>
      <c r="DW650" s="295"/>
      <c r="DX650" s="295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5"/>
      <c r="EL650" s="295"/>
      <c r="EM650" s="295"/>
      <c r="EN650" s="292"/>
      <c r="EO650" s="292"/>
      <c r="EP650" s="295"/>
      <c r="EQ650" s="295"/>
      <c r="ER650" s="295"/>
      <c r="ES650" s="292"/>
      <c r="ET650" s="292"/>
      <c r="EU650" s="292"/>
      <c r="EV650" s="292"/>
      <c r="EW650" s="292"/>
      <c r="EX650" s="292"/>
      <c r="EY650" s="292"/>
      <c r="EZ650" s="292"/>
      <c r="FA650" s="292"/>
      <c r="FB650" s="292"/>
      <c r="FC650" s="292"/>
      <c r="FD650" s="292"/>
      <c r="FE650" s="292"/>
      <c r="FF650" s="292"/>
      <c r="FG650" s="292"/>
      <c r="FH650" s="295"/>
      <c r="FI650" s="295"/>
      <c r="FJ650" s="295"/>
      <c r="FK650" s="292"/>
      <c r="FL650" s="292"/>
      <c r="FM650" s="292"/>
      <c r="FN650" s="292"/>
      <c r="FO650" s="292"/>
    </row>
    <row r="651" spans="1:171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5"/>
      <c r="AK651" s="295"/>
      <c r="AL651" s="292"/>
      <c r="AM651" s="295"/>
      <c r="AN651" s="295"/>
      <c r="AO651" s="292"/>
      <c r="AP651" s="295"/>
      <c r="AQ651" s="292"/>
      <c r="AR651" s="295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5"/>
      <c r="BF651" s="295"/>
      <c r="BG651" s="295"/>
      <c r="BH651" s="295"/>
      <c r="BI651" s="295"/>
      <c r="BJ651" s="295"/>
      <c r="BK651" s="295"/>
      <c r="BL651" s="295"/>
      <c r="BM651" s="295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5"/>
      <c r="CC651" s="295"/>
      <c r="CD651" s="295"/>
      <c r="CE651" s="295"/>
      <c r="CF651" s="295"/>
      <c r="CG651" s="295"/>
      <c r="CH651" s="295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5"/>
      <c r="CX651" s="295"/>
      <c r="CY651" s="295"/>
      <c r="CZ651" s="295"/>
      <c r="DA651" s="295"/>
      <c r="DB651" s="295"/>
      <c r="DC651" s="295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5"/>
      <c r="DS651" s="295"/>
      <c r="DT651" s="292"/>
      <c r="DU651" s="295"/>
      <c r="DV651" s="295"/>
      <c r="DW651" s="295"/>
      <c r="DX651" s="295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5"/>
      <c r="EL651" s="295"/>
      <c r="EM651" s="295"/>
      <c r="EN651" s="292"/>
      <c r="EO651" s="292"/>
      <c r="EP651" s="295"/>
      <c r="EQ651" s="295"/>
      <c r="ER651" s="295"/>
      <c r="ES651" s="292"/>
      <c r="ET651" s="292"/>
      <c r="EU651" s="292"/>
      <c r="EV651" s="292"/>
      <c r="EW651" s="292"/>
      <c r="EX651" s="292"/>
      <c r="EY651" s="292"/>
      <c r="EZ651" s="292"/>
      <c r="FA651" s="292"/>
      <c r="FB651" s="292"/>
      <c r="FC651" s="292"/>
      <c r="FD651" s="292"/>
      <c r="FE651" s="292"/>
      <c r="FF651" s="292"/>
      <c r="FG651" s="292"/>
      <c r="FH651" s="295"/>
      <c r="FI651" s="295"/>
      <c r="FJ651" s="295"/>
      <c r="FK651" s="292"/>
      <c r="FL651" s="292"/>
      <c r="FM651" s="292"/>
      <c r="FN651" s="292"/>
      <c r="FO651" s="292"/>
    </row>
    <row r="652" spans="1:171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5"/>
      <c r="AK652" s="295"/>
      <c r="AL652" s="292"/>
      <c r="AM652" s="295"/>
      <c r="AN652" s="295"/>
      <c r="AO652" s="292"/>
      <c r="AP652" s="295"/>
      <c r="AQ652" s="292"/>
      <c r="AR652" s="295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5"/>
      <c r="BF652" s="295"/>
      <c r="BG652" s="295"/>
      <c r="BH652" s="295"/>
      <c r="BI652" s="295"/>
      <c r="BJ652" s="295"/>
      <c r="BK652" s="295"/>
      <c r="BL652" s="295"/>
      <c r="BM652" s="295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5"/>
      <c r="CC652" s="295"/>
      <c r="CD652" s="295"/>
      <c r="CE652" s="295"/>
      <c r="CF652" s="295"/>
      <c r="CG652" s="295"/>
      <c r="CH652" s="295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5"/>
      <c r="CX652" s="295"/>
      <c r="CY652" s="295"/>
      <c r="CZ652" s="295"/>
      <c r="DA652" s="295"/>
      <c r="DB652" s="295"/>
      <c r="DC652" s="295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5"/>
      <c r="DS652" s="295"/>
      <c r="DT652" s="292"/>
      <c r="DU652" s="295"/>
      <c r="DV652" s="295"/>
      <c r="DW652" s="295"/>
      <c r="DX652" s="295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5"/>
      <c r="EL652" s="295"/>
      <c r="EM652" s="295"/>
      <c r="EN652" s="292"/>
      <c r="EO652" s="292"/>
      <c r="EP652" s="295"/>
      <c r="EQ652" s="295"/>
      <c r="ER652" s="295"/>
      <c r="ES652" s="292"/>
      <c r="ET652" s="292"/>
      <c r="EU652" s="292"/>
      <c r="EV652" s="292"/>
      <c r="EW652" s="292"/>
      <c r="EX652" s="292"/>
      <c r="EY652" s="292"/>
      <c r="EZ652" s="292"/>
      <c r="FA652" s="292"/>
      <c r="FB652" s="292"/>
      <c r="FC652" s="292"/>
      <c r="FD652" s="292"/>
      <c r="FE652" s="292"/>
      <c r="FF652" s="292"/>
      <c r="FG652" s="292"/>
      <c r="FH652" s="295"/>
      <c r="FI652" s="295"/>
      <c r="FJ652" s="295"/>
      <c r="FK652" s="292"/>
      <c r="FL652" s="292"/>
      <c r="FM652" s="292"/>
      <c r="FN652" s="292"/>
      <c r="FO652" s="292"/>
    </row>
    <row r="653" spans="1:171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5"/>
      <c r="AK653" s="295"/>
      <c r="AL653" s="292"/>
      <c r="AM653" s="295"/>
      <c r="AN653" s="295"/>
      <c r="AO653" s="292"/>
      <c r="AP653" s="295"/>
      <c r="AQ653" s="292"/>
      <c r="AR653" s="295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5"/>
      <c r="BF653" s="295"/>
      <c r="BG653" s="295"/>
      <c r="BH653" s="295"/>
      <c r="BI653" s="295"/>
      <c r="BJ653" s="295"/>
      <c r="BK653" s="295"/>
      <c r="BL653" s="295"/>
      <c r="BM653" s="295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5"/>
      <c r="CC653" s="295"/>
      <c r="CD653" s="295"/>
      <c r="CE653" s="295"/>
      <c r="CF653" s="295"/>
      <c r="CG653" s="295"/>
      <c r="CH653" s="295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5"/>
      <c r="CX653" s="295"/>
      <c r="CY653" s="295"/>
      <c r="CZ653" s="295"/>
      <c r="DA653" s="295"/>
      <c r="DB653" s="295"/>
      <c r="DC653" s="295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5"/>
      <c r="DS653" s="295"/>
      <c r="DT653" s="292"/>
      <c r="DU653" s="295"/>
      <c r="DV653" s="295"/>
      <c r="DW653" s="295"/>
      <c r="DX653" s="295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5"/>
      <c r="EL653" s="295"/>
      <c r="EM653" s="295"/>
      <c r="EN653" s="292"/>
      <c r="EO653" s="292"/>
      <c r="EP653" s="295"/>
      <c r="EQ653" s="295"/>
      <c r="ER653" s="295"/>
      <c r="ES653" s="292"/>
      <c r="ET653" s="292"/>
      <c r="EU653" s="292"/>
      <c r="EV653" s="292"/>
      <c r="EW653" s="292"/>
      <c r="EX653" s="292"/>
      <c r="EY653" s="292"/>
      <c r="EZ653" s="292"/>
      <c r="FA653" s="292"/>
      <c r="FB653" s="292"/>
      <c r="FC653" s="292"/>
      <c r="FD653" s="292"/>
      <c r="FE653" s="292"/>
      <c r="FF653" s="292"/>
      <c r="FG653" s="292"/>
      <c r="FH653" s="295"/>
      <c r="FI653" s="295"/>
      <c r="FJ653" s="295"/>
      <c r="FK653" s="292"/>
      <c r="FL653" s="292"/>
      <c r="FM653" s="292"/>
      <c r="FN653" s="292"/>
      <c r="FO653" s="292"/>
    </row>
    <row r="654" spans="1:171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5"/>
      <c r="AK654" s="295"/>
      <c r="AL654" s="292"/>
      <c r="AM654" s="295"/>
      <c r="AN654" s="295"/>
      <c r="AO654" s="292"/>
      <c r="AP654" s="295"/>
      <c r="AQ654" s="292"/>
      <c r="AR654" s="295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5"/>
      <c r="BF654" s="295"/>
      <c r="BG654" s="295"/>
      <c r="BH654" s="295"/>
      <c r="BI654" s="295"/>
      <c r="BJ654" s="295"/>
      <c r="BK654" s="295"/>
      <c r="BL654" s="295"/>
      <c r="BM654" s="295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5"/>
      <c r="CC654" s="295"/>
      <c r="CD654" s="295"/>
      <c r="CE654" s="295"/>
      <c r="CF654" s="295"/>
      <c r="CG654" s="295"/>
      <c r="CH654" s="295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5"/>
      <c r="CX654" s="295"/>
      <c r="CY654" s="295"/>
      <c r="CZ654" s="295"/>
      <c r="DA654" s="295"/>
      <c r="DB654" s="295"/>
      <c r="DC654" s="295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5"/>
      <c r="DS654" s="295"/>
      <c r="DT654" s="292"/>
      <c r="DU654" s="295"/>
      <c r="DV654" s="295"/>
      <c r="DW654" s="295"/>
      <c r="DX654" s="295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5"/>
      <c r="EL654" s="295"/>
      <c r="EM654" s="295"/>
      <c r="EN654" s="292"/>
      <c r="EO654" s="292"/>
      <c r="EP654" s="295"/>
      <c r="EQ654" s="295"/>
      <c r="ER654" s="295"/>
      <c r="ES654" s="292"/>
      <c r="ET654" s="292"/>
      <c r="EU654" s="292"/>
      <c r="EV654" s="292"/>
      <c r="EW654" s="292"/>
      <c r="EX654" s="292"/>
      <c r="EY654" s="292"/>
      <c r="EZ654" s="292"/>
      <c r="FA654" s="292"/>
      <c r="FB654" s="292"/>
      <c r="FC654" s="292"/>
      <c r="FD654" s="292"/>
      <c r="FE654" s="292"/>
      <c r="FF654" s="292"/>
      <c r="FG654" s="292"/>
      <c r="FH654" s="295"/>
      <c r="FI654" s="295"/>
      <c r="FJ654" s="295"/>
      <c r="FK654" s="292"/>
      <c r="FL654" s="292"/>
      <c r="FM654" s="292"/>
      <c r="FN654" s="292"/>
      <c r="FO654" s="292"/>
    </row>
    <row r="655" spans="1:171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5"/>
      <c r="AK655" s="295"/>
      <c r="AL655" s="292"/>
      <c r="AM655" s="295"/>
      <c r="AN655" s="295"/>
      <c r="AO655" s="292"/>
      <c r="AP655" s="295"/>
      <c r="AQ655" s="292"/>
      <c r="AR655" s="295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5"/>
      <c r="BF655" s="295"/>
      <c r="BG655" s="295"/>
      <c r="BH655" s="295"/>
      <c r="BI655" s="295"/>
      <c r="BJ655" s="295"/>
      <c r="BK655" s="295"/>
      <c r="BL655" s="295"/>
      <c r="BM655" s="295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5"/>
      <c r="CC655" s="295"/>
      <c r="CD655" s="295"/>
      <c r="CE655" s="295"/>
      <c r="CF655" s="295"/>
      <c r="CG655" s="295"/>
      <c r="CH655" s="295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5"/>
      <c r="CX655" s="295"/>
      <c r="CY655" s="295"/>
      <c r="CZ655" s="295"/>
      <c r="DA655" s="295"/>
      <c r="DB655" s="295"/>
      <c r="DC655" s="295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5"/>
      <c r="DS655" s="295"/>
      <c r="DT655" s="292"/>
      <c r="DU655" s="295"/>
      <c r="DV655" s="295"/>
      <c r="DW655" s="295"/>
      <c r="DX655" s="295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5"/>
      <c r="EL655" s="295"/>
      <c r="EM655" s="295"/>
      <c r="EN655" s="292"/>
      <c r="EO655" s="292"/>
      <c r="EP655" s="295"/>
      <c r="EQ655" s="295"/>
      <c r="ER655" s="295"/>
      <c r="ES655" s="292"/>
      <c r="ET655" s="292"/>
      <c r="EU655" s="292"/>
      <c r="EV655" s="292"/>
      <c r="EW655" s="292"/>
      <c r="EX655" s="292"/>
      <c r="EY655" s="292"/>
      <c r="EZ655" s="292"/>
      <c r="FA655" s="292"/>
      <c r="FB655" s="292"/>
      <c r="FC655" s="292"/>
      <c r="FD655" s="292"/>
      <c r="FE655" s="292"/>
      <c r="FF655" s="292"/>
      <c r="FG655" s="292"/>
      <c r="FH655" s="295"/>
      <c r="FI655" s="295"/>
      <c r="FJ655" s="295"/>
      <c r="FK655" s="292"/>
      <c r="FL655" s="292"/>
      <c r="FM655" s="292"/>
      <c r="FN655" s="292"/>
      <c r="FO655" s="292"/>
    </row>
    <row r="656" spans="1:171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5"/>
      <c r="AK656" s="295"/>
      <c r="AL656" s="292"/>
      <c r="AM656" s="295"/>
      <c r="AN656" s="295"/>
      <c r="AO656" s="292"/>
      <c r="AP656" s="295"/>
      <c r="AQ656" s="292"/>
      <c r="AR656" s="295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5"/>
      <c r="BF656" s="295"/>
      <c r="BG656" s="295"/>
      <c r="BH656" s="295"/>
      <c r="BI656" s="295"/>
      <c r="BJ656" s="295"/>
      <c r="BK656" s="295"/>
      <c r="BL656" s="295"/>
      <c r="BM656" s="295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5"/>
      <c r="CC656" s="295"/>
      <c r="CD656" s="295"/>
      <c r="CE656" s="295"/>
      <c r="CF656" s="295"/>
      <c r="CG656" s="295"/>
      <c r="CH656" s="295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5"/>
      <c r="CX656" s="295"/>
      <c r="CY656" s="295"/>
      <c r="CZ656" s="295"/>
      <c r="DA656" s="295"/>
      <c r="DB656" s="295"/>
      <c r="DC656" s="295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5"/>
      <c r="DS656" s="295"/>
      <c r="DT656" s="292"/>
      <c r="DU656" s="295"/>
      <c r="DV656" s="295"/>
      <c r="DW656" s="295"/>
      <c r="DX656" s="295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5"/>
      <c r="EL656" s="295"/>
      <c r="EM656" s="295"/>
      <c r="EN656" s="292"/>
      <c r="EO656" s="292"/>
      <c r="EP656" s="295"/>
      <c r="EQ656" s="295"/>
      <c r="ER656" s="295"/>
      <c r="ES656" s="292"/>
      <c r="ET656" s="292"/>
      <c r="EU656" s="292"/>
      <c r="EV656" s="292"/>
      <c r="EW656" s="292"/>
      <c r="EX656" s="292"/>
      <c r="EY656" s="292"/>
      <c r="EZ656" s="292"/>
      <c r="FA656" s="292"/>
      <c r="FB656" s="292"/>
      <c r="FC656" s="292"/>
      <c r="FD656" s="292"/>
      <c r="FE656" s="292"/>
      <c r="FF656" s="292"/>
      <c r="FG656" s="292"/>
      <c r="FH656" s="295"/>
      <c r="FI656" s="295"/>
      <c r="FJ656" s="295"/>
      <c r="FK656" s="292"/>
      <c r="FL656" s="292"/>
      <c r="FM656" s="292"/>
      <c r="FN656" s="292"/>
      <c r="FO656" s="292"/>
    </row>
    <row r="657" spans="1:171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5"/>
      <c r="AK657" s="295"/>
      <c r="AL657" s="292"/>
      <c r="AM657" s="295"/>
      <c r="AN657" s="295"/>
      <c r="AO657" s="292"/>
      <c r="AP657" s="295"/>
      <c r="AQ657" s="292"/>
      <c r="AR657" s="295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5"/>
      <c r="BF657" s="295"/>
      <c r="BG657" s="295"/>
      <c r="BH657" s="295"/>
      <c r="BI657" s="295"/>
      <c r="BJ657" s="295"/>
      <c r="BK657" s="295"/>
      <c r="BL657" s="295"/>
      <c r="BM657" s="295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5"/>
      <c r="CC657" s="295"/>
      <c r="CD657" s="295"/>
      <c r="CE657" s="295"/>
      <c r="CF657" s="295"/>
      <c r="CG657" s="295"/>
      <c r="CH657" s="295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5"/>
      <c r="CX657" s="295"/>
      <c r="CY657" s="295"/>
      <c r="CZ657" s="295"/>
      <c r="DA657" s="295"/>
      <c r="DB657" s="295"/>
      <c r="DC657" s="295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5"/>
      <c r="DS657" s="295"/>
      <c r="DT657" s="292"/>
      <c r="DU657" s="295"/>
      <c r="DV657" s="295"/>
      <c r="DW657" s="295"/>
      <c r="DX657" s="295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5"/>
      <c r="EL657" s="295"/>
      <c r="EM657" s="295"/>
      <c r="EN657" s="292"/>
      <c r="EO657" s="292"/>
      <c r="EP657" s="295"/>
      <c r="EQ657" s="295"/>
      <c r="ER657" s="295"/>
      <c r="ES657" s="292"/>
      <c r="ET657" s="292"/>
      <c r="EU657" s="292"/>
      <c r="EV657" s="292"/>
      <c r="EW657" s="292"/>
      <c r="EX657" s="292"/>
      <c r="EY657" s="292"/>
      <c r="EZ657" s="292"/>
      <c r="FA657" s="292"/>
      <c r="FB657" s="292"/>
      <c r="FC657" s="292"/>
      <c r="FD657" s="292"/>
      <c r="FE657" s="292"/>
      <c r="FF657" s="292"/>
      <c r="FG657" s="292"/>
      <c r="FH657" s="295"/>
      <c r="FI657" s="295"/>
      <c r="FJ657" s="295"/>
      <c r="FK657" s="292"/>
      <c r="FL657" s="292"/>
      <c r="FM657" s="292"/>
      <c r="FN657" s="292"/>
      <c r="FO657" s="292"/>
    </row>
    <row r="658" spans="1:171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5"/>
      <c r="AK658" s="295"/>
      <c r="AL658" s="292"/>
      <c r="AM658" s="295"/>
      <c r="AN658" s="295"/>
      <c r="AO658" s="292"/>
      <c r="AP658" s="295"/>
      <c r="AQ658" s="292"/>
      <c r="AR658" s="295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5"/>
      <c r="BF658" s="295"/>
      <c r="BG658" s="295"/>
      <c r="BH658" s="295"/>
      <c r="BI658" s="295"/>
      <c r="BJ658" s="295"/>
      <c r="BK658" s="295"/>
      <c r="BL658" s="295"/>
      <c r="BM658" s="295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5"/>
      <c r="CC658" s="295"/>
      <c r="CD658" s="295"/>
      <c r="CE658" s="295"/>
      <c r="CF658" s="295"/>
      <c r="CG658" s="295"/>
      <c r="CH658" s="295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5"/>
      <c r="CX658" s="295"/>
      <c r="CY658" s="295"/>
      <c r="CZ658" s="295"/>
      <c r="DA658" s="295"/>
      <c r="DB658" s="295"/>
      <c r="DC658" s="295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5"/>
      <c r="DS658" s="295"/>
      <c r="DT658" s="292"/>
      <c r="DU658" s="295"/>
      <c r="DV658" s="295"/>
      <c r="DW658" s="295"/>
      <c r="DX658" s="295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5"/>
      <c r="EL658" s="295"/>
      <c r="EM658" s="295"/>
      <c r="EN658" s="292"/>
      <c r="EO658" s="292"/>
      <c r="EP658" s="295"/>
      <c r="EQ658" s="295"/>
      <c r="ER658" s="295"/>
      <c r="ES658" s="292"/>
      <c r="ET658" s="292"/>
      <c r="EU658" s="292"/>
      <c r="EV658" s="292"/>
      <c r="EW658" s="292"/>
      <c r="EX658" s="292"/>
      <c r="EY658" s="292"/>
      <c r="EZ658" s="292"/>
      <c r="FA658" s="292"/>
      <c r="FB658" s="292"/>
      <c r="FC658" s="292"/>
      <c r="FD658" s="292"/>
      <c r="FE658" s="292"/>
      <c r="FF658" s="292"/>
      <c r="FG658" s="292"/>
      <c r="FH658" s="295"/>
      <c r="FI658" s="295"/>
      <c r="FJ658" s="295"/>
      <c r="FK658" s="292"/>
      <c r="FL658" s="292"/>
      <c r="FM658" s="292"/>
      <c r="FN658" s="292"/>
      <c r="FO658" s="292"/>
    </row>
    <row r="659" spans="1:171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5"/>
      <c r="AK659" s="295"/>
      <c r="AL659" s="292"/>
      <c r="AM659" s="295"/>
      <c r="AN659" s="295"/>
      <c r="AO659" s="292"/>
      <c r="AP659" s="295"/>
      <c r="AQ659" s="292"/>
      <c r="AR659" s="295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5"/>
      <c r="BF659" s="295"/>
      <c r="BG659" s="295"/>
      <c r="BH659" s="295"/>
      <c r="BI659" s="295"/>
      <c r="BJ659" s="295"/>
      <c r="BK659" s="295"/>
      <c r="BL659" s="295"/>
      <c r="BM659" s="295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5"/>
      <c r="CC659" s="295"/>
      <c r="CD659" s="295"/>
      <c r="CE659" s="295"/>
      <c r="CF659" s="295"/>
      <c r="CG659" s="295"/>
      <c r="CH659" s="295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5"/>
      <c r="CX659" s="295"/>
      <c r="CY659" s="295"/>
      <c r="CZ659" s="295"/>
      <c r="DA659" s="295"/>
      <c r="DB659" s="295"/>
      <c r="DC659" s="295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5"/>
      <c r="DS659" s="295"/>
      <c r="DT659" s="292"/>
      <c r="DU659" s="295"/>
      <c r="DV659" s="295"/>
      <c r="DW659" s="295"/>
      <c r="DX659" s="295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5"/>
      <c r="EL659" s="295"/>
      <c r="EM659" s="295"/>
      <c r="EN659" s="292"/>
      <c r="EO659" s="292"/>
      <c r="EP659" s="295"/>
      <c r="EQ659" s="295"/>
      <c r="ER659" s="295"/>
      <c r="ES659" s="292"/>
      <c r="ET659" s="292"/>
      <c r="EU659" s="292"/>
      <c r="EV659" s="292"/>
      <c r="EW659" s="292"/>
      <c r="EX659" s="292"/>
      <c r="EY659" s="292"/>
      <c r="EZ659" s="292"/>
      <c r="FA659" s="292"/>
      <c r="FB659" s="292"/>
      <c r="FC659" s="292"/>
      <c r="FD659" s="292"/>
      <c r="FE659" s="292"/>
      <c r="FF659" s="292"/>
      <c r="FG659" s="292"/>
      <c r="FH659" s="295"/>
      <c r="FI659" s="295"/>
      <c r="FJ659" s="295"/>
      <c r="FK659" s="292"/>
      <c r="FL659" s="292"/>
      <c r="FM659" s="292"/>
      <c r="FN659" s="292"/>
      <c r="FO659" s="292"/>
    </row>
    <row r="660" spans="1:171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5"/>
      <c r="AK660" s="295"/>
      <c r="AL660" s="292"/>
      <c r="AM660" s="295"/>
      <c r="AN660" s="295"/>
      <c r="AO660" s="292"/>
      <c r="AP660" s="295"/>
      <c r="AQ660" s="292"/>
      <c r="AR660" s="295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5"/>
      <c r="BF660" s="295"/>
      <c r="BG660" s="295"/>
      <c r="BH660" s="295"/>
      <c r="BI660" s="295"/>
      <c r="BJ660" s="295"/>
      <c r="BK660" s="295"/>
      <c r="BL660" s="295"/>
      <c r="BM660" s="295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5"/>
      <c r="CC660" s="295"/>
      <c r="CD660" s="295"/>
      <c r="CE660" s="295"/>
      <c r="CF660" s="295"/>
      <c r="CG660" s="295"/>
      <c r="CH660" s="295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5"/>
      <c r="CX660" s="295"/>
      <c r="CY660" s="295"/>
      <c r="CZ660" s="295"/>
      <c r="DA660" s="295"/>
      <c r="DB660" s="295"/>
      <c r="DC660" s="295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5"/>
      <c r="DS660" s="295"/>
      <c r="DT660" s="292"/>
      <c r="DU660" s="295"/>
      <c r="DV660" s="295"/>
      <c r="DW660" s="295"/>
      <c r="DX660" s="295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5"/>
      <c r="EL660" s="295"/>
      <c r="EM660" s="295"/>
      <c r="EN660" s="292"/>
      <c r="EO660" s="292"/>
      <c r="EP660" s="295"/>
      <c r="EQ660" s="295"/>
      <c r="ER660" s="295"/>
      <c r="ES660" s="292"/>
      <c r="ET660" s="292"/>
      <c r="EU660" s="292"/>
      <c r="EV660" s="292"/>
      <c r="EW660" s="292"/>
      <c r="EX660" s="292"/>
      <c r="EY660" s="292"/>
      <c r="EZ660" s="292"/>
      <c r="FA660" s="292"/>
      <c r="FB660" s="292"/>
      <c r="FC660" s="292"/>
      <c r="FD660" s="292"/>
      <c r="FE660" s="292"/>
      <c r="FF660" s="292"/>
      <c r="FG660" s="292"/>
      <c r="FH660" s="295"/>
      <c r="FI660" s="295"/>
      <c r="FJ660" s="295"/>
      <c r="FK660" s="292"/>
      <c r="FL660" s="292"/>
      <c r="FM660" s="292"/>
      <c r="FN660" s="292"/>
      <c r="FO660" s="292"/>
    </row>
    <row r="661" spans="1:171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5"/>
      <c r="AK661" s="295"/>
      <c r="AL661" s="292"/>
      <c r="AM661" s="295"/>
      <c r="AN661" s="295"/>
      <c r="AO661" s="292"/>
      <c r="AP661" s="295"/>
      <c r="AQ661" s="292"/>
      <c r="AR661" s="295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5"/>
      <c r="BF661" s="295"/>
      <c r="BG661" s="295"/>
      <c r="BH661" s="295"/>
      <c r="BI661" s="295"/>
      <c r="BJ661" s="295"/>
      <c r="BK661" s="295"/>
      <c r="BL661" s="295"/>
      <c r="BM661" s="295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5"/>
      <c r="CC661" s="295"/>
      <c r="CD661" s="295"/>
      <c r="CE661" s="295"/>
      <c r="CF661" s="295"/>
      <c r="CG661" s="295"/>
      <c r="CH661" s="295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5"/>
      <c r="CX661" s="295"/>
      <c r="CY661" s="295"/>
      <c r="CZ661" s="295"/>
      <c r="DA661" s="295"/>
      <c r="DB661" s="295"/>
      <c r="DC661" s="295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5"/>
      <c r="DS661" s="295"/>
      <c r="DT661" s="292"/>
      <c r="DU661" s="295"/>
      <c r="DV661" s="295"/>
      <c r="DW661" s="295"/>
      <c r="DX661" s="295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5"/>
      <c r="EL661" s="295"/>
      <c r="EM661" s="295"/>
      <c r="EN661" s="292"/>
      <c r="EO661" s="292"/>
      <c r="EP661" s="295"/>
      <c r="EQ661" s="295"/>
      <c r="ER661" s="295"/>
      <c r="ES661" s="292"/>
      <c r="ET661" s="292"/>
      <c r="EU661" s="292"/>
      <c r="EV661" s="292"/>
      <c r="EW661" s="292"/>
      <c r="EX661" s="292"/>
      <c r="EY661" s="292"/>
      <c r="EZ661" s="292"/>
      <c r="FA661" s="292"/>
      <c r="FB661" s="292"/>
      <c r="FC661" s="292"/>
      <c r="FD661" s="292"/>
      <c r="FE661" s="292"/>
      <c r="FF661" s="292"/>
      <c r="FG661" s="292"/>
      <c r="FH661" s="295"/>
      <c r="FI661" s="295"/>
      <c r="FJ661" s="295"/>
      <c r="FK661" s="292"/>
      <c r="FL661" s="292"/>
      <c r="FM661" s="292"/>
      <c r="FN661" s="292"/>
      <c r="FO661" s="292"/>
    </row>
    <row r="662" spans="1:171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5"/>
      <c r="AK662" s="295"/>
      <c r="AL662" s="292"/>
      <c r="AM662" s="295"/>
      <c r="AN662" s="295"/>
      <c r="AO662" s="292"/>
      <c r="AP662" s="295"/>
      <c r="AQ662" s="292"/>
      <c r="AR662" s="295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5"/>
      <c r="BF662" s="295"/>
      <c r="BG662" s="295"/>
      <c r="BH662" s="295"/>
      <c r="BI662" s="295"/>
      <c r="BJ662" s="295"/>
      <c r="BK662" s="295"/>
      <c r="BL662" s="295"/>
      <c r="BM662" s="295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5"/>
      <c r="CC662" s="295"/>
      <c r="CD662" s="295"/>
      <c r="CE662" s="295"/>
      <c r="CF662" s="295"/>
      <c r="CG662" s="295"/>
      <c r="CH662" s="295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5"/>
      <c r="CX662" s="295"/>
      <c r="CY662" s="295"/>
      <c r="CZ662" s="295"/>
      <c r="DA662" s="295"/>
      <c r="DB662" s="295"/>
      <c r="DC662" s="295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5"/>
      <c r="DS662" s="295"/>
      <c r="DT662" s="292"/>
      <c r="DU662" s="295"/>
      <c r="DV662" s="295"/>
      <c r="DW662" s="295"/>
      <c r="DX662" s="295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5"/>
      <c r="EL662" s="295"/>
      <c r="EM662" s="295"/>
      <c r="EN662" s="292"/>
      <c r="EO662" s="292"/>
      <c r="EP662" s="295"/>
      <c r="EQ662" s="295"/>
      <c r="ER662" s="295"/>
      <c r="ES662" s="292"/>
      <c r="ET662" s="292"/>
      <c r="EU662" s="292"/>
      <c r="EV662" s="292"/>
      <c r="EW662" s="292"/>
      <c r="EX662" s="292"/>
      <c r="EY662" s="292"/>
      <c r="EZ662" s="292"/>
      <c r="FA662" s="292"/>
      <c r="FB662" s="292"/>
      <c r="FC662" s="292"/>
      <c r="FD662" s="292"/>
      <c r="FE662" s="292"/>
      <c r="FF662" s="292"/>
      <c r="FG662" s="292"/>
      <c r="FH662" s="295"/>
      <c r="FI662" s="295"/>
      <c r="FJ662" s="295"/>
      <c r="FK662" s="292"/>
      <c r="FL662" s="292"/>
      <c r="FM662" s="292"/>
      <c r="FN662" s="292"/>
      <c r="FO662" s="292"/>
    </row>
    <row r="663" spans="1:171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5"/>
      <c r="AK663" s="295"/>
      <c r="AL663" s="292"/>
      <c r="AM663" s="295"/>
      <c r="AN663" s="295"/>
      <c r="AO663" s="292"/>
      <c r="AP663" s="295"/>
      <c r="AQ663" s="292"/>
      <c r="AR663" s="295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5"/>
      <c r="BF663" s="295"/>
      <c r="BG663" s="295"/>
      <c r="BH663" s="295"/>
      <c r="BI663" s="295"/>
      <c r="BJ663" s="295"/>
      <c r="BK663" s="295"/>
      <c r="BL663" s="295"/>
      <c r="BM663" s="295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5"/>
      <c r="CC663" s="295"/>
      <c r="CD663" s="295"/>
      <c r="CE663" s="295"/>
      <c r="CF663" s="295"/>
      <c r="CG663" s="295"/>
      <c r="CH663" s="295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5"/>
      <c r="CX663" s="295"/>
      <c r="CY663" s="295"/>
      <c r="CZ663" s="295"/>
      <c r="DA663" s="295"/>
      <c r="DB663" s="295"/>
      <c r="DC663" s="295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5"/>
      <c r="DS663" s="295"/>
      <c r="DT663" s="292"/>
      <c r="DU663" s="295"/>
      <c r="DV663" s="295"/>
      <c r="DW663" s="295"/>
      <c r="DX663" s="295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5"/>
      <c r="EL663" s="295"/>
      <c r="EM663" s="295"/>
      <c r="EN663" s="292"/>
      <c r="EO663" s="292"/>
      <c r="EP663" s="295"/>
      <c r="EQ663" s="295"/>
      <c r="ER663" s="295"/>
      <c r="ES663" s="292"/>
      <c r="ET663" s="292"/>
      <c r="EU663" s="292"/>
      <c r="EV663" s="292"/>
      <c r="EW663" s="292"/>
      <c r="EX663" s="292"/>
      <c r="EY663" s="292"/>
      <c r="EZ663" s="292"/>
      <c r="FA663" s="292"/>
      <c r="FB663" s="292"/>
      <c r="FC663" s="292"/>
      <c r="FD663" s="292"/>
      <c r="FE663" s="292"/>
      <c r="FF663" s="292"/>
      <c r="FG663" s="292"/>
      <c r="FH663" s="295"/>
      <c r="FI663" s="295"/>
      <c r="FJ663" s="295"/>
      <c r="FK663" s="292"/>
      <c r="FL663" s="292"/>
      <c r="FM663" s="292"/>
      <c r="FN663" s="292"/>
      <c r="FO663" s="292"/>
    </row>
    <row r="664" spans="1:171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5"/>
      <c r="AK664" s="295"/>
      <c r="AL664" s="292"/>
      <c r="AM664" s="295"/>
      <c r="AN664" s="295"/>
      <c r="AO664" s="292"/>
      <c r="AP664" s="295"/>
      <c r="AQ664" s="292"/>
      <c r="AR664" s="295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5"/>
      <c r="BF664" s="295"/>
      <c r="BG664" s="295"/>
      <c r="BH664" s="295"/>
      <c r="BI664" s="295"/>
      <c r="BJ664" s="295"/>
      <c r="BK664" s="295"/>
      <c r="BL664" s="295"/>
      <c r="BM664" s="295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5"/>
      <c r="CC664" s="295"/>
      <c r="CD664" s="295"/>
      <c r="CE664" s="295"/>
      <c r="CF664" s="295"/>
      <c r="CG664" s="295"/>
      <c r="CH664" s="295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5"/>
      <c r="CX664" s="295"/>
      <c r="CY664" s="295"/>
      <c r="CZ664" s="295"/>
      <c r="DA664" s="295"/>
      <c r="DB664" s="295"/>
      <c r="DC664" s="295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5"/>
      <c r="DS664" s="295"/>
      <c r="DT664" s="292"/>
      <c r="DU664" s="295"/>
      <c r="DV664" s="295"/>
      <c r="DW664" s="295"/>
      <c r="DX664" s="295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5"/>
      <c r="EL664" s="295"/>
      <c r="EM664" s="295"/>
      <c r="EN664" s="292"/>
      <c r="EO664" s="292"/>
      <c r="EP664" s="295"/>
      <c r="EQ664" s="295"/>
      <c r="ER664" s="295"/>
      <c r="ES664" s="292"/>
      <c r="ET664" s="292"/>
      <c r="EU664" s="292"/>
      <c r="EV664" s="292"/>
      <c r="EW664" s="292"/>
      <c r="EX664" s="292"/>
      <c r="EY664" s="292"/>
      <c r="EZ664" s="292"/>
      <c r="FA664" s="292"/>
      <c r="FB664" s="292"/>
      <c r="FC664" s="292"/>
      <c r="FD664" s="292"/>
      <c r="FE664" s="292"/>
      <c r="FF664" s="292"/>
      <c r="FG664" s="292"/>
      <c r="FH664" s="295"/>
      <c r="FI664" s="295"/>
      <c r="FJ664" s="295"/>
      <c r="FK664" s="292"/>
      <c r="FL664" s="292"/>
      <c r="FM664" s="292"/>
      <c r="FN664" s="292"/>
      <c r="FO664" s="292"/>
    </row>
    <row r="665" spans="1:171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5"/>
      <c r="AK665" s="295"/>
      <c r="AL665" s="292"/>
      <c r="AM665" s="295"/>
      <c r="AN665" s="295"/>
      <c r="AO665" s="292"/>
      <c r="AP665" s="295"/>
      <c r="AQ665" s="292"/>
      <c r="AR665" s="295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5"/>
      <c r="BF665" s="295"/>
      <c r="BG665" s="295"/>
      <c r="BH665" s="295"/>
      <c r="BI665" s="295"/>
      <c r="BJ665" s="295"/>
      <c r="BK665" s="295"/>
      <c r="BL665" s="295"/>
      <c r="BM665" s="295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5"/>
      <c r="CC665" s="295"/>
      <c r="CD665" s="295"/>
      <c r="CE665" s="295"/>
      <c r="CF665" s="295"/>
      <c r="CG665" s="295"/>
      <c r="CH665" s="295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5"/>
      <c r="CX665" s="295"/>
      <c r="CY665" s="295"/>
      <c r="CZ665" s="295"/>
      <c r="DA665" s="295"/>
      <c r="DB665" s="295"/>
      <c r="DC665" s="295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5"/>
      <c r="DS665" s="295"/>
      <c r="DT665" s="292"/>
      <c r="DU665" s="295"/>
      <c r="DV665" s="295"/>
      <c r="DW665" s="295"/>
      <c r="DX665" s="295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5"/>
      <c r="EL665" s="295"/>
      <c r="EM665" s="295"/>
      <c r="EN665" s="292"/>
      <c r="EO665" s="292"/>
      <c r="EP665" s="295"/>
      <c r="EQ665" s="295"/>
      <c r="ER665" s="295"/>
      <c r="ES665" s="292"/>
      <c r="ET665" s="292"/>
      <c r="EU665" s="292"/>
      <c r="EV665" s="292"/>
      <c r="EW665" s="292"/>
      <c r="EX665" s="292"/>
      <c r="EY665" s="292"/>
      <c r="EZ665" s="292"/>
      <c r="FA665" s="292"/>
      <c r="FB665" s="292"/>
      <c r="FC665" s="292"/>
      <c r="FD665" s="292"/>
      <c r="FE665" s="292"/>
      <c r="FF665" s="292"/>
      <c r="FG665" s="292"/>
      <c r="FH665" s="295"/>
      <c r="FI665" s="295"/>
      <c r="FJ665" s="295"/>
      <c r="FK665" s="292"/>
      <c r="FL665" s="292"/>
      <c r="FM665" s="292"/>
      <c r="FN665" s="292"/>
      <c r="FO665" s="292"/>
    </row>
    <row r="666" spans="1:171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5"/>
      <c r="AK666" s="295"/>
      <c r="AL666" s="292"/>
      <c r="AM666" s="295"/>
      <c r="AN666" s="295"/>
      <c r="AO666" s="292"/>
      <c r="AP666" s="295"/>
      <c r="AQ666" s="292"/>
      <c r="AR666" s="295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5"/>
      <c r="BF666" s="295"/>
      <c r="BG666" s="295"/>
      <c r="BH666" s="295"/>
      <c r="BI666" s="295"/>
      <c r="BJ666" s="295"/>
      <c r="BK666" s="295"/>
      <c r="BL666" s="295"/>
      <c r="BM666" s="295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5"/>
      <c r="CC666" s="295"/>
      <c r="CD666" s="295"/>
      <c r="CE666" s="295"/>
      <c r="CF666" s="295"/>
      <c r="CG666" s="295"/>
      <c r="CH666" s="295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5"/>
      <c r="CX666" s="295"/>
      <c r="CY666" s="295"/>
      <c r="CZ666" s="295"/>
      <c r="DA666" s="295"/>
      <c r="DB666" s="295"/>
      <c r="DC666" s="295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5"/>
      <c r="DS666" s="295"/>
      <c r="DT666" s="292"/>
      <c r="DU666" s="295"/>
      <c r="DV666" s="295"/>
      <c r="DW666" s="295"/>
      <c r="DX666" s="295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5"/>
      <c r="EL666" s="295"/>
      <c r="EM666" s="295"/>
      <c r="EN666" s="292"/>
      <c r="EO666" s="292"/>
      <c r="EP666" s="295"/>
      <c r="EQ666" s="295"/>
      <c r="ER666" s="295"/>
      <c r="ES666" s="292"/>
      <c r="ET666" s="292"/>
      <c r="EU666" s="292"/>
      <c r="EV666" s="292"/>
      <c r="EW666" s="292"/>
      <c r="EX666" s="292"/>
      <c r="EY666" s="292"/>
      <c r="EZ666" s="292"/>
      <c r="FA666" s="292"/>
      <c r="FB666" s="292"/>
      <c r="FC666" s="292"/>
      <c r="FD666" s="292"/>
      <c r="FE666" s="292"/>
      <c r="FF666" s="292"/>
      <c r="FG666" s="292"/>
      <c r="FH666" s="295"/>
      <c r="FI666" s="295"/>
      <c r="FJ666" s="295"/>
      <c r="FK666" s="292"/>
      <c r="FL666" s="292"/>
      <c r="FM666" s="292"/>
      <c r="FN666" s="292"/>
      <c r="FO666" s="292"/>
    </row>
    <row r="667" spans="1:171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5"/>
      <c r="AK667" s="295"/>
      <c r="AL667" s="292"/>
      <c r="AM667" s="295"/>
      <c r="AN667" s="295"/>
      <c r="AO667" s="292"/>
      <c r="AP667" s="295"/>
      <c r="AQ667" s="292"/>
      <c r="AR667" s="295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5"/>
      <c r="BF667" s="295"/>
      <c r="BG667" s="295"/>
      <c r="BH667" s="295"/>
      <c r="BI667" s="295"/>
      <c r="BJ667" s="295"/>
      <c r="BK667" s="295"/>
      <c r="BL667" s="295"/>
      <c r="BM667" s="295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5"/>
      <c r="CC667" s="295"/>
      <c r="CD667" s="295"/>
      <c r="CE667" s="295"/>
      <c r="CF667" s="295"/>
      <c r="CG667" s="295"/>
      <c r="CH667" s="295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5"/>
      <c r="CX667" s="295"/>
      <c r="CY667" s="295"/>
      <c r="CZ667" s="295"/>
      <c r="DA667" s="295"/>
      <c r="DB667" s="295"/>
      <c r="DC667" s="295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5"/>
      <c r="DS667" s="295"/>
      <c r="DT667" s="292"/>
      <c r="DU667" s="295"/>
      <c r="DV667" s="295"/>
      <c r="DW667" s="295"/>
      <c r="DX667" s="295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5"/>
      <c r="EL667" s="295"/>
      <c r="EM667" s="295"/>
      <c r="EN667" s="292"/>
      <c r="EO667" s="292"/>
      <c r="EP667" s="295"/>
      <c r="EQ667" s="295"/>
      <c r="ER667" s="295"/>
      <c r="ES667" s="292"/>
      <c r="ET667" s="292"/>
      <c r="EU667" s="292"/>
      <c r="EV667" s="292"/>
      <c r="EW667" s="292"/>
      <c r="EX667" s="292"/>
      <c r="EY667" s="292"/>
      <c r="EZ667" s="292"/>
      <c r="FA667" s="292"/>
      <c r="FB667" s="292"/>
      <c r="FC667" s="292"/>
      <c r="FD667" s="292"/>
      <c r="FE667" s="292"/>
      <c r="FF667" s="292"/>
      <c r="FG667" s="292"/>
      <c r="FH667" s="295"/>
      <c r="FI667" s="295"/>
      <c r="FJ667" s="295"/>
      <c r="FK667" s="292"/>
      <c r="FL667" s="292"/>
      <c r="FM667" s="292"/>
      <c r="FN667" s="292"/>
      <c r="FO667" s="292"/>
    </row>
    <row r="668" spans="1:171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5"/>
      <c r="AK668" s="295"/>
      <c r="AL668" s="292"/>
      <c r="AM668" s="295"/>
      <c r="AN668" s="295"/>
      <c r="AO668" s="292"/>
      <c r="AP668" s="295"/>
      <c r="AQ668" s="292"/>
      <c r="AR668" s="295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5"/>
      <c r="BF668" s="295"/>
      <c r="BG668" s="295"/>
      <c r="BH668" s="295"/>
      <c r="BI668" s="295"/>
      <c r="BJ668" s="295"/>
      <c r="BK668" s="295"/>
      <c r="BL668" s="295"/>
      <c r="BM668" s="295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5"/>
      <c r="CC668" s="295"/>
      <c r="CD668" s="295"/>
      <c r="CE668" s="295"/>
      <c r="CF668" s="295"/>
      <c r="CG668" s="295"/>
      <c r="CH668" s="295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5"/>
      <c r="CX668" s="295"/>
      <c r="CY668" s="295"/>
      <c r="CZ668" s="295"/>
      <c r="DA668" s="295"/>
      <c r="DB668" s="295"/>
      <c r="DC668" s="295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5"/>
      <c r="DS668" s="295"/>
      <c r="DT668" s="292"/>
      <c r="DU668" s="295"/>
      <c r="DV668" s="295"/>
      <c r="DW668" s="295"/>
      <c r="DX668" s="295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5"/>
      <c r="EL668" s="295"/>
      <c r="EM668" s="295"/>
      <c r="EN668" s="292"/>
      <c r="EO668" s="292"/>
      <c r="EP668" s="295"/>
      <c r="EQ668" s="295"/>
      <c r="ER668" s="295"/>
      <c r="ES668" s="292"/>
      <c r="ET668" s="292"/>
      <c r="EU668" s="292"/>
      <c r="EV668" s="292"/>
      <c r="EW668" s="292"/>
      <c r="EX668" s="292"/>
      <c r="EY668" s="292"/>
      <c r="EZ668" s="292"/>
      <c r="FA668" s="292"/>
      <c r="FB668" s="292"/>
      <c r="FC668" s="292"/>
      <c r="FD668" s="292"/>
      <c r="FE668" s="292"/>
      <c r="FF668" s="292"/>
      <c r="FG668" s="292"/>
      <c r="FH668" s="295"/>
      <c r="FI668" s="295"/>
      <c r="FJ668" s="295"/>
      <c r="FK668" s="292"/>
      <c r="FL668" s="292"/>
      <c r="FM668" s="292"/>
      <c r="FN668" s="292"/>
      <c r="FO668" s="292"/>
    </row>
    <row r="669" spans="1:171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5"/>
      <c r="AK669" s="295"/>
      <c r="AL669" s="292"/>
      <c r="AM669" s="295"/>
      <c r="AN669" s="295"/>
      <c r="AO669" s="292"/>
      <c r="AP669" s="295"/>
      <c r="AQ669" s="292"/>
      <c r="AR669" s="295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5"/>
      <c r="BF669" s="295"/>
      <c r="BG669" s="295"/>
      <c r="BH669" s="295"/>
      <c r="BI669" s="295"/>
      <c r="BJ669" s="295"/>
      <c r="BK669" s="295"/>
      <c r="BL669" s="295"/>
      <c r="BM669" s="295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5"/>
      <c r="CC669" s="295"/>
      <c r="CD669" s="295"/>
      <c r="CE669" s="295"/>
      <c r="CF669" s="295"/>
      <c r="CG669" s="295"/>
      <c r="CH669" s="295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5"/>
      <c r="CX669" s="295"/>
      <c r="CY669" s="295"/>
      <c r="CZ669" s="295"/>
      <c r="DA669" s="295"/>
      <c r="DB669" s="295"/>
      <c r="DC669" s="295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5"/>
      <c r="DS669" s="295"/>
      <c r="DT669" s="292"/>
      <c r="DU669" s="295"/>
      <c r="DV669" s="295"/>
      <c r="DW669" s="295"/>
      <c r="DX669" s="295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5"/>
      <c r="EL669" s="295"/>
      <c r="EM669" s="295"/>
      <c r="EN669" s="292"/>
      <c r="EO669" s="292"/>
      <c r="EP669" s="295"/>
      <c r="EQ669" s="295"/>
      <c r="ER669" s="295"/>
      <c r="ES669" s="292"/>
      <c r="ET669" s="292"/>
      <c r="EU669" s="292"/>
      <c r="EV669" s="292"/>
      <c r="EW669" s="292"/>
      <c r="EX669" s="292"/>
      <c r="EY669" s="292"/>
      <c r="EZ669" s="292"/>
      <c r="FA669" s="292"/>
      <c r="FB669" s="292"/>
      <c r="FC669" s="292"/>
      <c r="FD669" s="292"/>
      <c r="FE669" s="292"/>
      <c r="FF669" s="292"/>
      <c r="FG669" s="292"/>
      <c r="FH669" s="295"/>
      <c r="FI669" s="295"/>
      <c r="FJ669" s="295"/>
      <c r="FK669" s="292"/>
      <c r="FL669" s="292"/>
      <c r="FM669" s="292"/>
      <c r="FN669" s="292"/>
      <c r="FO669" s="292"/>
    </row>
    <row r="670" spans="1:171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5"/>
      <c r="AK670" s="295"/>
      <c r="AL670" s="292"/>
      <c r="AM670" s="295"/>
      <c r="AN670" s="295"/>
      <c r="AO670" s="292"/>
      <c r="AP670" s="295"/>
      <c r="AQ670" s="292"/>
      <c r="AR670" s="295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5"/>
      <c r="BF670" s="295"/>
      <c r="BG670" s="295"/>
      <c r="BH670" s="295"/>
      <c r="BI670" s="295"/>
      <c r="BJ670" s="295"/>
      <c r="BK670" s="295"/>
      <c r="BL670" s="295"/>
      <c r="BM670" s="295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5"/>
      <c r="CC670" s="295"/>
      <c r="CD670" s="295"/>
      <c r="CE670" s="295"/>
      <c r="CF670" s="295"/>
      <c r="CG670" s="295"/>
      <c r="CH670" s="295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5"/>
      <c r="CX670" s="295"/>
      <c r="CY670" s="295"/>
      <c r="CZ670" s="295"/>
      <c r="DA670" s="295"/>
      <c r="DB670" s="295"/>
      <c r="DC670" s="295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5"/>
      <c r="DS670" s="295"/>
      <c r="DT670" s="292"/>
      <c r="DU670" s="295"/>
      <c r="DV670" s="295"/>
      <c r="DW670" s="295"/>
      <c r="DX670" s="295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5"/>
      <c r="EL670" s="295"/>
      <c r="EM670" s="295"/>
      <c r="EN670" s="292"/>
      <c r="EO670" s="292"/>
      <c r="EP670" s="295"/>
      <c r="EQ670" s="295"/>
      <c r="ER670" s="295"/>
      <c r="ES670" s="292"/>
      <c r="ET670" s="292"/>
      <c r="EU670" s="292"/>
      <c r="EV670" s="292"/>
      <c r="EW670" s="292"/>
      <c r="EX670" s="292"/>
      <c r="EY670" s="292"/>
      <c r="EZ670" s="292"/>
      <c r="FA670" s="292"/>
      <c r="FB670" s="292"/>
      <c r="FC670" s="292"/>
      <c r="FD670" s="292"/>
      <c r="FE670" s="292"/>
      <c r="FF670" s="292"/>
      <c r="FG670" s="292"/>
      <c r="FH670" s="295"/>
      <c r="FI670" s="295"/>
      <c r="FJ670" s="295"/>
      <c r="FK670" s="292"/>
      <c r="FL670" s="292"/>
      <c r="FM670" s="292"/>
      <c r="FN670" s="292"/>
      <c r="FO670" s="292"/>
    </row>
    <row r="671" spans="1:171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5"/>
      <c r="AK671" s="295"/>
      <c r="AL671" s="292"/>
      <c r="AM671" s="295"/>
      <c r="AN671" s="295"/>
      <c r="AO671" s="292"/>
      <c r="AP671" s="295"/>
      <c r="AQ671" s="292"/>
      <c r="AR671" s="295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5"/>
      <c r="BF671" s="295"/>
      <c r="BG671" s="295"/>
      <c r="BH671" s="295"/>
      <c r="BI671" s="295"/>
      <c r="BJ671" s="295"/>
      <c r="BK671" s="295"/>
      <c r="BL671" s="295"/>
      <c r="BM671" s="295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5"/>
      <c r="CC671" s="295"/>
      <c r="CD671" s="295"/>
      <c r="CE671" s="295"/>
      <c r="CF671" s="295"/>
      <c r="CG671" s="295"/>
      <c r="CH671" s="295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5"/>
      <c r="CX671" s="295"/>
      <c r="CY671" s="295"/>
      <c r="CZ671" s="295"/>
      <c r="DA671" s="295"/>
      <c r="DB671" s="295"/>
      <c r="DC671" s="295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5"/>
      <c r="DS671" s="295"/>
      <c r="DT671" s="292"/>
      <c r="DU671" s="295"/>
      <c r="DV671" s="295"/>
      <c r="DW671" s="295"/>
      <c r="DX671" s="295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5"/>
      <c r="EL671" s="295"/>
      <c r="EM671" s="295"/>
      <c r="EN671" s="292"/>
      <c r="EO671" s="292"/>
      <c r="EP671" s="295"/>
      <c r="EQ671" s="295"/>
      <c r="ER671" s="295"/>
      <c r="ES671" s="292"/>
      <c r="ET671" s="292"/>
      <c r="EU671" s="292"/>
      <c r="EV671" s="292"/>
      <c r="EW671" s="292"/>
      <c r="EX671" s="292"/>
      <c r="EY671" s="292"/>
      <c r="EZ671" s="292"/>
      <c r="FA671" s="292"/>
      <c r="FB671" s="292"/>
      <c r="FC671" s="292"/>
      <c r="FD671" s="292"/>
      <c r="FE671" s="292"/>
      <c r="FF671" s="292"/>
      <c r="FG671" s="292"/>
      <c r="FH671" s="295"/>
      <c r="FI671" s="295"/>
      <c r="FJ671" s="295"/>
      <c r="FK671" s="292"/>
      <c r="FL671" s="292"/>
      <c r="FM671" s="292"/>
      <c r="FN671" s="292"/>
      <c r="FO671" s="292"/>
    </row>
    <row r="672" spans="1:171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5"/>
      <c r="AK672" s="295"/>
      <c r="AL672" s="292"/>
      <c r="AM672" s="295"/>
      <c r="AN672" s="295"/>
      <c r="AO672" s="292"/>
      <c r="AP672" s="295"/>
      <c r="AQ672" s="292"/>
      <c r="AR672" s="295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5"/>
      <c r="BF672" s="295"/>
      <c r="BG672" s="295"/>
      <c r="BH672" s="295"/>
      <c r="BI672" s="295"/>
      <c r="BJ672" s="295"/>
      <c r="BK672" s="295"/>
      <c r="BL672" s="295"/>
      <c r="BM672" s="295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5"/>
      <c r="CC672" s="295"/>
      <c r="CD672" s="295"/>
      <c r="CE672" s="295"/>
      <c r="CF672" s="295"/>
      <c r="CG672" s="295"/>
      <c r="CH672" s="295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5"/>
      <c r="CX672" s="295"/>
      <c r="CY672" s="295"/>
      <c r="CZ672" s="295"/>
      <c r="DA672" s="295"/>
      <c r="DB672" s="295"/>
      <c r="DC672" s="295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5"/>
      <c r="DS672" s="295"/>
      <c r="DT672" s="292"/>
      <c r="DU672" s="295"/>
      <c r="DV672" s="295"/>
      <c r="DW672" s="295"/>
      <c r="DX672" s="295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5"/>
      <c r="EL672" s="295"/>
      <c r="EM672" s="295"/>
      <c r="EN672" s="292"/>
      <c r="EO672" s="292"/>
      <c r="EP672" s="295"/>
      <c r="EQ672" s="295"/>
      <c r="ER672" s="295"/>
      <c r="ES672" s="292"/>
      <c r="ET672" s="292"/>
      <c r="EU672" s="292"/>
      <c r="EV672" s="292"/>
      <c r="EW672" s="292"/>
      <c r="EX672" s="292"/>
      <c r="EY672" s="292"/>
      <c r="EZ672" s="292"/>
      <c r="FA672" s="292"/>
      <c r="FB672" s="292"/>
      <c r="FC672" s="292"/>
      <c r="FD672" s="292"/>
      <c r="FE672" s="292"/>
      <c r="FF672" s="292"/>
      <c r="FG672" s="292"/>
      <c r="FH672" s="295"/>
      <c r="FI672" s="295"/>
      <c r="FJ672" s="295"/>
      <c r="FK672" s="292"/>
      <c r="FL672" s="292"/>
      <c r="FM672" s="292"/>
      <c r="FN672" s="292"/>
      <c r="FO672" s="292"/>
    </row>
    <row r="673" spans="1:171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5"/>
      <c r="AK673" s="295"/>
      <c r="AL673" s="292"/>
      <c r="AM673" s="295"/>
      <c r="AN673" s="295"/>
      <c r="AO673" s="292"/>
      <c r="AP673" s="295"/>
      <c r="AQ673" s="292"/>
      <c r="AR673" s="295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5"/>
      <c r="BF673" s="295"/>
      <c r="BG673" s="295"/>
      <c r="BH673" s="295"/>
      <c r="BI673" s="295"/>
      <c r="BJ673" s="295"/>
      <c r="BK673" s="295"/>
      <c r="BL673" s="295"/>
      <c r="BM673" s="295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5"/>
      <c r="CC673" s="295"/>
      <c r="CD673" s="295"/>
      <c r="CE673" s="295"/>
      <c r="CF673" s="295"/>
      <c r="CG673" s="295"/>
      <c r="CH673" s="295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5"/>
      <c r="CX673" s="295"/>
      <c r="CY673" s="295"/>
      <c r="CZ673" s="295"/>
      <c r="DA673" s="295"/>
      <c r="DB673" s="295"/>
      <c r="DC673" s="295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5"/>
      <c r="DS673" s="295"/>
      <c r="DT673" s="292"/>
      <c r="DU673" s="295"/>
      <c r="DV673" s="295"/>
      <c r="DW673" s="295"/>
      <c r="DX673" s="295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5"/>
      <c r="EL673" s="295"/>
      <c r="EM673" s="295"/>
      <c r="EN673" s="292"/>
      <c r="EO673" s="292"/>
      <c r="EP673" s="295"/>
      <c r="EQ673" s="295"/>
      <c r="ER673" s="295"/>
      <c r="ES673" s="292"/>
      <c r="ET673" s="292"/>
      <c r="EU673" s="292"/>
      <c r="EV673" s="292"/>
      <c r="EW673" s="292"/>
      <c r="EX673" s="292"/>
      <c r="EY673" s="292"/>
      <c r="EZ673" s="292"/>
      <c r="FA673" s="292"/>
      <c r="FB673" s="292"/>
      <c r="FC673" s="292"/>
      <c r="FD673" s="292"/>
      <c r="FE673" s="292"/>
      <c r="FF673" s="292"/>
      <c r="FG673" s="292"/>
      <c r="FH673" s="295"/>
      <c r="FI673" s="295"/>
      <c r="FJ673" s="295"/>
      <c r="FK673" s="292"/>
      <c r="FL673" s="292"/>
      <c r="FM673" s="292"/>
      <c r="FN673" s="292"/>
      <c r="FO673" s="292"/>
    </row>
    <row r="674" spans="1:171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5"/>
      <c r="AK674" s="295"/>
      <c r="AL674" s="292"/>
      <c r="AM674" s="295"/>
      <c r="AN674" s="295"/>
      <c r="AO674" s="292"/>
      <c r="AP674" s="295"/>
      <c r="AQ674" s="292"/>
      <c r="AR674" s="295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5"/>
      <c r="BF674" s="295"/>
      <c r="BG674" s="295"/>
      <c r="BH674" s="295"/>
      <c r="BI674" s="295"/>
      <c r="BJ674" s="295"/>
      <c r="BK674" s="295"/>
      <c r="BL674" s="295"/>
      <c r="BM674" s="295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5"/>
      <c r="CC674" s="295"/>
      <c r="CD674" s="295"/>
      <c r="CE674" s="295"/>
      <c r="CF674" s="295"/>
      <c r="CG674" s="295"/>
      <c r="CH674" s="295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5"/>
      <c r="CX674" s="295"/>
      <c r="CY674" s="295"/>
      <c r="CZ674" s="295"/>
      <c r="DA674" s="295"/>
      <c r="DB674" s="295"/>
      <c r="DC674" s="295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5"/>
      <c r="DS674" s="295"/>
      <c r="DT674" s="292"/>
      <c r="DU674" s="295"/>
      <c r="DV674" s="295"/>
      <c r="DW674" s="295"/>
      <c r="DX674" s="295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5"/>
      <c r="EL674" s="295"/>
      <c r="EM674" s="295"/>
      <c r="EN674" s="292"/>
      <c r="EO674" s="292"/>
      <c r="EP674" s="295"/>
      <c r="EQ674" s="295"/>
      <c r="ER674" s="295"/>
      <c r="ES674" s="292"/>
      <c r="ET674" s="292"/>
      <c r="EU674" s="292"/>
      <c r="EV674" s="292"/>
      <c r="EW674" s="292"/>
      <c r="EX674" s="292"/>
      <c r="EY674" s="292"/>
      <c r="EZ674" s="292"/>
      <c r="FA674" s="292"/>
      <c r="FB674" s="292"/>
      <c r="FC674" s="292"/>
      <c r="FD674" s="292"/>
      <c r="FE674" s="292"/>
      <c r="FF674" s="292"/>
      <c r="FG674" s="292"/>
      <c r="FH674" s="295"/>
      <c r="FI674" s="295"/>
      <c r="FJ674" s="295"/>
      <c r="FK674" s="292"/>
      <c r="FL674" s="292"/>
      <c r="FM674" s="292"/>
      <c r="FN674" s="292"/>
      <c r="FO674" s="292"/>
    </row>
    <row r="675" spans="1:171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5"/>
      <c r="AK675" s="295"/>
      <c r="AL675" s="292"/>
      <c r="AM675" s="295"/>
      <c r="AN675" s="295"/>
      <c r="AO675" s="292"/>
      <c r="AP675" s="295"/>
      <c r="AQ675" s="292"/>
      <c r="AR675" s="295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5"/>
      <c r="BF675" s="295"/>
      <c r="BG675" s="295"/>
      <c r="BH675" s="295"/>
      <c r="BI675" s="295"/>
      <c r="BJ675" s="295"/>
      <c r="BK675" s="295"/>
      <c r="BL675" s="295"/>
      <c r="BM675" s="295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5"/>
      <c r="CC675" s="295"/>
      <c r="CD675" s="295"/>
      <c r="CE675" s="295"/>
      <c r="CF675" s="295"/>
      <c r="CG675" s="295"/>
      <c r="CH675" s="295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5"/>
      <c r="CX675" s="295"/>
      <c r="CY675" s="295"/>
      <c r="CZ675" s="295"/>
      <c r="DA675" s="295"/>
      <c r="DB675" s="295"/>
      <c r="DC675" s="295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5"/>
      <c r="DS675" s="295"/>
      <c r="DT675" s="292"/>
      <c r="DU675" s="295"/>
      <c r="DV675" s="295"/>
      <c r="DW675" s="295"/>
      <c r="DX675" s="295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5"/>
      <c r="EL675" s="295"/>
      <c r="EM675" s="295"/>
      <c r="EN675" s="292"/>
      <c r="EO675" s="292"/>
      <c r="EP675" s="295"/>
      <c r="EQ675" s="295"/>
      <c r="ER675" s="295"/>
      <c r="ES675" s="292"/>
      <c r="ET675" s="292"/>
      <c r="EU675" s="292"/>
      <c r="EV675" s="292"/>
      <c r="EW675" s="292"/>
      <c r="EX675" s="292"/>
      <c r="EY675" s="292"/>
      <c r="EZ675" s="292"/>
      <c r="FA675" s="292"/>
      <c r="FB675" s="292"/>
      <c r="FC675" s="292"/>
      <c r="FD675" s="292"/>
      <c r="FE675" s="292"/>
      <c r="FF675" s="292"/>
      <c r="FG675" s="292"/>
      <c r="FH675" s="295"/>
      <c r="FI675" s="295"/>
      <c r="FJ675" s="295"/>
      <c r="FK675" s="292"/>
      <c r="FL675" s="292"/>
      <c r="FM675" s="292"/>
      <c r="FN675" s="292"/>
      <c r="FO675" s="292"/>
    </row>
    <row r="676" spans="1:171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5"/>
      <c r="AK676" s="295"/>
      <c r="AL676" s="292"/>
      <c r="AM676" s="295"/>
      <c r="AN676" s="295"/>
      <c r="AO676" s="292"/>
      <c r="AP676" s="295"/>
      <c r="AQ676" s="292"/>
      <c r="AR676" s="295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5"/>
      <c r="BF676" s="295"/>
      <c r="BG676" s="295"/>
      <c r="BH676" s="295"/>
      <c r="BI676" s="295"/>
      <c r="BJ676" s="295"/>
      <c r="BK676" s="295"/>
      <c r="BL676" s="295"/>
      <c r="BM676" s="295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5"/>
      <c r="CC676" s="295"/>
      <c r="CD676" s="295"/>
      <c r="CE676" s="295"/>
      <c r="CF676" s="295"/>
      <c r="CG676" s="295"/>
      <c r="CH676" s="295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5"/>
      <c r="CX676" s="295"/>
      <c r="CY676" s="295"/>
      <c r="CZ676" s="295"/>
      <c r="DA676" s="295"/>
      <c r="DB676" s="295"/>
      <c r="DC676" s="295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5"/>
      <c r="DS676" s="295"/>
      <c r="DT676" s="292"/>
      <c r="DU676" s="295"/>
      <c r="DV676" s="295"/>
      <c r="DW676" s="295"/>
      <c r="DX676" s="295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5"/>
      <c r="EL676" s="295"/>
      <c r="EM676" s="295"/>
      <c r="EN676" s="292"/>
      <c r="EO676" s="292"/>
      <c r="EP676" s="295"/>
      <c r="EQ676" s="295"/>
      <c r="ER676" s="295"/>
      <c r="ES676" s="292"/>
      <c r="ET676" s="292"/>
      <c r="EU676" s="292"/>
      <c r="EV676" s="292"/>
      <c r="EW676" s="292"/>
      <c r="EX676" s="292"/>
      <c r="EY676" s="292"/>
      <c r="EZ676" s="292"/>
      <c r="FA676" s="292"/>
      <c r="FB676" s="292"/>
      <c r="FC676" s="292"/>
      <c r="FD676" s="292"/>
      <c r="FE676" s="292"/>
      <c r="FF676" s="292"/>
      <c r="FG676" s="292"/>
      <c r="FH676" s="295"/>
      <c r="FI676" s="295"/>
      <c r="FJ676" s="295"/>
      <c r="FK676" s="292"/>
      <c r="FL676" s="292"/>
      <c r="FM676" s="292"/>
      <c r="FN676" s="292"/>
      <c r="FO676" s="292"/>
    </row>
    <row r="677" spans="1:171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5"/>
      <c r="AK677" s="295"/>
      <c r="AL677" s="292"/>
      <c r="AM677" s="295"/>
      <c r="AN677" s="295"/>
      <c r="AO677" s="292"/>
      <c r="AP677" s="295"/>
      <c r="AQ677" s="292"/>
      <c r="AR677" s="295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5"/>
      <c r="BF677" s="295"/>
      <c r="BG677" s="295"/>
      <c r="BH677" s="295"/>
      <c r="BI677" s="295"/>
      <c r="BJ677" s="295"/>
      <c r="BK677" s="295"/>
      <c r="BL677" s="295"/>
      <c r="BM677" s="295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5"/>
      <c r="CC677" s="295"/>
      <c r="CD677" s="295"/>
      <c r="CE677" s="295"/>
      <c r="CF677" s="295"/>
      <c r="CG677" s="295"/>
      <c r="CH677" s="295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5"/>
      <c r="CX677" s="295"/>
      <c r="CY677" s="295"/>
      <c r="CZ677" s="295"/>
      <c r="DA677" s="295"/>
      <c r="DB677" s="295"/>
      <c r="DC677" s="295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5"/>
      <c r="DS677" s="295"/>
      <c r="DT677" s="292"/>
      <c r="DU677" s="295"/>
      <c r="DV677" s="295"/>
      <c r="DW677" s="295"/>
      <c r="DX677" s="295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5"/>
      <c r="EL677" s="295"/>
      <c r="EM677" s="295"/>
      <c r="EN677" s="292"/>
      <c r="EO677" s="292"/>
      <c r="EP677" s="295"/>
      <c r="EQ677" s="295"/>
      <c r="ER677" s="295"/>
      <c r="ES677" s="292"/>
      <c r="ET677" s="292"/>
      <c r="EU677" s="292"/>
      <c r="EV677" s="292"/>
      <c r="EW677" s="292"/>
      <c r="EX677" s="292"/>
      <c r="EY677" s="292"/>
      <c r="EZ677" s="292"/>
      <c r="FA677" s="292"/>
      <c r="FB677" s="292"/>
      <c r="FC677" s="292"/>
      <c r="FD677" s="292"/>
      <c r="FE677" s="292"/>
      <c r="FF677" s="292"/>
      <c r="FG677" s="292"/>
      <c r="FH677" s="295"/>
      <c r="FI677" s="295"/>
      <c r="FJ677" s="295"/>
      <c r="FK677" s="292"/>
      <c r="FL677" s="292"/>
      <c r="FM677" s="292"/>
      <c r="FN677" s="292"/>
      <c r="FO677" s="292"/>
    </row>
    <row r="678" spans="1:171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5"/>
      <c r="AK678" s="295"/>
      <c r="AL678" s="292"/>
      <c r="AM678" s="295"/>
      <c r="AN678" s="295"/>
      <c r="AO678" s="292"/>
      <c r="AP678" s="295"/>
      <c r="AQ678" s="292"/>
      <c r="AR678" s="295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5"/>
      <c r="BF678" s="295"/>
      <c r="BG678" s="295"/>
      <c r="BH678" s="295"/>
      <c r="BI678" s="295"/>
      <c r="BJ678" s="295"/>
      <c r="BK678" s="295"/>
      <c r="BL678" s="295"/>
      <c r="BM678" s="295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5"/>
      <c r="CC678" s="295"/>
      <c r="CD678" s="295"/>
      <c r="CE678" s="295"/>
      <c r="CF678" s="295"/>
      <c r="CG678" s="295"/>
      <c r="CH678" s="295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5"/>
      <c r="CX678" s="295"/>
      <c r="CY678" s="295"/>
      <c r="CZ678" s="295"/>
      <c r="DA678" s="295"/>
      <c r="DB678" s="295"/>
      <c r="DC678" s="295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5"/>
      <c r="DS678" s="295"/>
      <c r="DT678" s="292"/>
      <c r="DU678" s="295"/>
      <c r="DV678" s="295"/>
      <c r="DW678" s="295"/>
      <c r="DX678" s="295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5"/>
      <c r="EL678" s="295"/>
      <c r="EM678" s="295"/>
      <c r="EN678" s="292"/>
      <c r="EO678" s="292"/>
      <c r="EP678" s="295"/>
      <c r="EQ678" s="295"/>
      <c r="ER678" s="295"/>
      <c r="ES678" s="292"/>
      <c r="ET678" s="292"/>
      <c r="EU678" s="292"/>
      <c r="EV678" s="292"/>
      <c r="EW678" s="292"/>
      <c r="EX678" s="292"/>
      <c r="EY678" s="292"/>
      <c r="EZ678" s="292"/>
      <c r="FA678" s="292"/>
      <c r="FB678" s="292"/>
      <c r="FC678" s="292"/>
      <c r="FD678" s="292"/>
      <c r="FE678" s="292"/>
      <c r="FF678" s="292"/>
      <c r="FG678" s="292"/>
      <c r="FH678" s="295"/>
      <c r="FI678" s="295"/>
      <c r="FJ678" s="295"/>
      <c r="FK678" s="292"/>
      <c r="FL678" s="292"/>
      <c r="FM678" s="292"/>
      <c r="FN678" s="292"/>
      <c r="FO678" s="292"/>
    </row>
    <row r="679" spans="1:171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5"/>
      <c r="AK679" s="295"/>
      <c r="AL679" s="292"/>
      <c r="AM679" s="295"/>
      <c r="AN679" s="295"/>
      <c r="AO679" s="292"/>
      <c r="AP679" s="295"/>
      <c r="AQ679" s="292"/>
      <c r="AR679" s="295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5"/>
      <c r="BF679" s="295"/>
      <c r="BG679" s="295"/>
      <c r="BH679" s="295"/>
      <c r="BI679" s="295"/>
      <c r="BJ679" s="295"/>
      <c r="BK679" s="295"/>
      <c r="BL679" s="295"/>
      <c r="BM679" s="295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5"/>
      <c r="CC679" s="295"/>
      <c r="CD679" s="295"/>
      <c r="CE679" s="295"/>
      <c r="CF679" s="295"/>
      <c r="CG679" s="295"/>
      <c r="CH679" s="295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5"/>
      <c r="CX679" s="295"/>
      <c r="CY679" s="295"/>
      <c r="CZ679" s="295"/>
      <c r="DA679" s="295"/>
      <c r="DB679" s="295"/>
      <c r="DC679" s="295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5"/>
      <c r="DS679" s="295"/>
      <c r="DT679" s="292"/>
      <c r="DU679" s="295"/>
      <c r="DV679" s="295"/>
      <c r="DW679" s="295"/>
      <c r="DX679" s="295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5"/>
      <c r="EL679" s="295"/>
      <c r="EM679" s="295"/>
      <c r="EN679" s="292"/>
      <c r="EO679" s="292"/>
      <c r="EP679" s="295"/>
      <c r="EQ679" s="295"/>
      <c r="ER679" s="295"/>
      <c r="ES679" s="292"/>
      <c r="ET679" s="292"/>
      <c r="EU679" s="292"/>
      <c r="EV679" s="292"/>
      <c r="EW679" s="292"/>
      <c r="EX679" s="292"/>
      <c r="EY679" s="292"/>
      <c r="EZ679" s="292"/>
      <c r="FA679" s="292"/>
      <c r="FB679" s="292"/>
      <c r="FC679" s="292"/>
      <c r="FD679" s="292"/>
      <c r="FE679" s="292"/>
      <c r="FF679" s="292"/>
      <c r="FG679" s="292"/>
      <c r="FH679" s="295"/>
      <c r="FI679" s="295"/>
      <c r="FJ679" s="295"/>
      <c r="FK679" s="292"/>
      <c r="FL679" s="292"/>
      <c r="FM679" s="292"/>
      <c r="FN679" s="292"/>
      <c r="FO679" s="292"/>
    </row>
    <row r="680" spans="1:171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5"/>
      <c r="AK680" s="295"/>
      <c r="AL680" s="292"/>
      <c r="AM680" s="295"/>
      <c r="AN680" s="295"/>
      <c r="AO680" s="292"/>
      <c r="AP680" s="295"/>
      <c r="AQ680" s="292"/>
      <c r="AR680" s="295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5"/>
      <c r="BF680" s="295"/>
      <c r="BG680" s="295"/>
      <c r="BH680" s="295"/>
      <c r="BI680" s="295"/>
      <c r="BJ680" s="295"/>
      <c r="BK680" s="295"/>
      <c r="BL680" s="295"/>
      <c r="BM680" s="295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5"/>
      <c r="CC680" s="295"/>
      <c r="CD680" s="295"/>
      <c r="CE680" s="295"/>
      <c r="CF680" s="295"/>
      <c r="CG680" s="295"/>
      <c r="CH680" s="295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5"/>
      <c r="CX680" s="295"/>
      <c r="CY680" s="295"/>
      <c r="CZ680" s="295"/>
      <c r="DA680" s="295"/>
      <c r="DB680" s="295"/>
      <c r="DC680" s="295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5"/>
      <c r="DS680" s="295"/>
      <c r="DT680" s="292"/>
      <c r="DU680" s="295"/>
      <c r="DV680" s="295"/>
      <c r="DW680" s="295"/>
      <c r="DX680" s="295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5"/>
      <c r="EL680" s="295"/>
      <c r="EM680" s="295"/>
      <c r="EN680" s="292"/>
      <c r="EO680" s="292"/>
      <c r="EP680" s="295"/>
      <c r="EQ680" s="295"/>
      <c r="ER680" s="295"/>
      <c r="ES680" s="292"/>
      <c r="ET680" s="292"/>
      <c r="EU680" s="292"/>
      <c r="EV680" s="292"/>
      <c r="EW680" s="292"/>
      <c r="EX680" s="292"/>
      <c r="EY680" s="292"/>
      <c r="EZ680" s="292"/>
      <c r="FA680" s="292"/>
      <c r="FB680" s="292"/>
      <c r="FC680" s="292"/>
      <c r="FD680" s="292"/>
      <c r="FE680" s="292"/>
      <c r="FF680" s="292"/>
      <c r="FG680" s="292"/>
      <c r="FH680" s="295"/>
      <c r="FI680" s="295"/>
      <c r="FJ680" s="295"/>
      <c r="FK680" s="292"/>
      <c r="FL680" s="292"/>
      <c r="FM680" s="292"/>
      <c r="FN680" s="292"/>
      <c r="FO680" s="292"/>
    </row>
    <row r="681" spans="1:171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5"/>
      <c r="AK681" s="295"/>
      <c r="AL681" s="292"/>
      <c r="AM681" s="295"/>
      <c r="AN681" s="295"/>
      <c r="AO681" s="292"/>
      <c r="AP681" s="295"/>
      <c r="AQ681" s="292"/>
      <c r="AR681" s="295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5"/>
      <c r="BF681" s="295"/>
      <c r="BG681" s="295"/>
      <c r="BH681" s="295"/>
      <c r="BI681" s="295"/>
      <c r="BJ681" s="295"/>
      <c r="BK681" s="295"/>
      <c r="BL681" s="295"/>
      <c r="BM681" s="295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5"/>
      <c r="CC681" s="295"/>
      <c r="CD681" s="295"/>
      <c r="CE681" s="295"/>
      <c r="CF681" s="295"/>
      <c r="CG681" s="295"/>
      <c r="CH681" s="295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5"/>
      <c r="CX681" s="295"/>
      <c r="CY681" s="295"/>
      <c r="CZ681" s="295"/>
      <c r="DA681" s="295"/>
      <c r="DB681" s="295"/>
      <c r="DC681" s="295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5"/>
      <c r="DS681" s="295"/>
      <c r="DT681" s="292"/>
      <c r="DU681" s="295"/>
      <c r="DV681" s="295"/>
      <c r="DW681" s="295"/>
      <c r="DX681" s="295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5"/>
      <c r="EL681" s="295"/>
      <c r="EM681" s="295"/>
      <c r="EN681" s="292"/>
      <c r="EO681" s="292"/>
      <c r="EP681" s="295"/>
      <c r="EQ681" s="295"/>
      <c r="ER681" s="295"/>
      <c r="ES681" s="292"/>
      <c r="ET681" s="292"/>
      <c r="EU681" s="292"/>
      <c r="EV681" s="292"/>
      <c r="EW681" s="292"/>
      <c r="EX681" s="292"/>
      <c r="EY681" s="292"/>
      <c r="EZ681" s="292"/>
      <c r="FA681" s="292"/>
      <c r="FB681" s="292"/>
      <c r="FC681" s="292"/>
      <c r="FD681" s="292"/>
      <c r="FE681" s="292"/>
      <c r="FF681" s="292"/>
      <c r="FG681" s="292"/>
      <c r="FH681" s="295"/>
      <c r="FI681" s="295"/>
      <c r="FJ681" s="295"/>
      <c r="FK681" s="292"/>
      <c r="FL681" s="292"/>
      <c r="FM681" s="292"/>
      <c r="FN681" s="292"/>
      <c r="FO681" s="292"/>
    </row>
    <row r="682" spans="1:171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5"/>
      <c r="AK682" s="295"/>
      <c r="AL682" s="292"/>
      <c r="AM682" s="295"/>
      <c r="AN682" s="295"/>
      <c r="AO682" s="292"/>
      <c r="AP682" s="295"/>
      <c r="AQ682" s="292"/>
      <c r="AR682" s="295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5"/>
      <c r="BF682" s="295"/>
      <c r="BG682" s="295"/>
      <c r="BH682" s="295"/>
      <c r="BI682" s="295"/>
      <c r="BJ682" s="295"/>
      <c r="BK682" s="295"/>
      <c r="BL682" s="295"/>
      <c r="BM682" s="295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5"/>
      <c r="CC682" s="295"/>
      <c r="CD682" s="295"/>
      <c r="CE682" s="295"/>
      <c r="CF682" s="295"/>
      <c r="CG682" s="295"/>
      <c r="CH682" s="295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5"/>
      <c r="CX682" s="295"/>
      <c r="CY682" s="295"/>
      <c r="CZ682" s="295"/>
      <c r="DA682" s="295"/>
      <c r="DB682" s="295"/>
      <c r="DC682" s="295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5"/>
      <c r="DS682" s="295"/>
      <c r="DT682" s="292"/>
      <c r="DU682" s="295"/>
      <c r="DV682" s="295"/>
      <c r="DW682" s="295"/>
      <c r="DX682" s="295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5"/>
      <c r="EL682" s="295"/>
      <c r="EM682" s="295"/>
      <c r="EN682" s="292"/>
      <c r="EO682" s="292"/>
      <c r="EP682" s="295"/>
      <c r="EQ682" s="295"/>
      <c r="ER682" s="295"/>
      <c r="ES682" s="292"/>
      <c r="ET682" s="292"/>
      <c r="EU682" s="292"/>
      <c r="EV682" s="292"/>
      <c r="EW682" s="292"/>
      <c r="EX682" s="292"/>
      <c r="EY682" s="292"/>
      <c r="EZ682" s="292"/>
      <c r="FA682" s="292"/>
      <c r="FB682" s="292"/>
      <c r="FC682" s="292"/>
      <c r="FD682" s="292"/>
      <c r="FE682" s="292"/>
      <c r="FF682" s="292"/>
      <c r="FG682" s="292"/>
      <c r="FH682" s="295"/>
      <c r="FI682" s="295"/>
      <c r="FJ682" s="295"/>
      <c r="FK682" s="292"/>
      <c r="FL682" s="292"/>
      <c r="FM682" s="292"/>
      <c r="FN682" s="292"/>
      <c r="FO682" s="292"/>
    </row>
    <row r="683" spans="1:171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5"/>
      <c r="AK683" s="295"/>
      <c r="AL683" s="292"/>
      <c r="AM683" s="295"/>
      <c r="AN683" s="295"/>
      <c r="AO683" s="292"/>
      <c r="AP683" s="295"/>
      <c r="AQ683" s="292"/>
      <c r="AR683" s="295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5"/>
      <c r="BF683" s="295"/>
      <c r="BG683" s="295"/>
      <c r="BH683" s="295"/>
      <c r="BI683" s="295"/>
      <c r="BJ683" s="295"/>
      <c r="BK683" s="295"/>
      <c r="BL683" s="295"/>
      <c r="BM683" s="295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5"/>
      <c r="CC683" s="295"/>
      <c r="CD683" s="295"/>
      <c r="CE683" s="295"/>
      <c r="CF683" s="295"/>
      <c r="CG683" s="295"/>
      <c r="CH683" s="295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5"/>
      <c r="CX683" s="295"/>
      <c r="CY683" s="295"/>
      <c r="CZ683" s="295"/>
      <c r="DA683" s="295"/>
      <c r="DB683" s="295"/>
      <c r="DC683" s="295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5"/>
      <c r="DS683" s="295"/>
      <c r="DT683" s="292"/>
      <c r="DU683" s="295"/>
      <c r="DV683" s="295"/>
      <c r="DW683" s="295"/>
      <c r="DX683" s="295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5"/>
      <c r="EL683" s="295"/>
      <c r="EM683" s="295"/>
      <c r="EN683" s="292"/>
      <c r="EO683" s="292"/>
      <c r="EP683" s="295"/>
      <c r="EQ683" s="295"/>
      <c r="ER683" s="295"/>
      <c r="ES683" s="292"/>
      <c r="ET683" s="292"/>
      <c r="EU683" s="292"/>
      <c r="EV683" s="292"/>
      <c r="EW683" s="292"/>
      <c r="EX683" s="292"/>
      <c r="EY683" s="292"/>
      <c r="EZ683" s="292"/>
      <c r="FA683" s="292"/>
      <c r="FB683" s="292"/>
      <c r="FC683" s="292"/>
      <c r="FD683" s="292"/>
      <c r="FE683" s="292"/>
      <c r="FF683" s="292"/>
      <c r="FG683" s="292"/>
      <c r="FH683" s="295"/>
      <c r="FI683" s="295"/>
      <c r="FJ683" s="295"/>
      <c r="FK683" s="292"/>
      <c r="FL683" s="292"/>
      <c r="FM683" s="292"/>
      <c r="FN683" s="292"/>
      <c r="FO683" s="292"/>
    </row>
    <row r="684" spans="1:171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5"/>
      <c r="AK684" s="295"/>
      <c r="AL684" s="292"/>
      <c r="AM684" s="295"/>
      <c r="AN684" s="295"/>
      <c r="AO684" s="292"/>
      <c r="AP684" s="295"/>
      <c r="AQ684" s="292"/>
      <c r="AR684" s="295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5"/>
      <c r="BF684" s="295"/>
      <c r="BG684" s="295"/>
      <c r="BH684" s="295"/>
      <c r="BI684" s="295"/>
      <c r="BJ684" s="295"/>
      <c r="BK684" s="295"/>
      <c r="BL684" s="295"/>
      <c r="BM684" s="295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5"/>
      <c r="CC684" s="295"/>
      <c r="CD684" s="295"/>
      <c r="CE684" s="295"/>
      <c r="CF684" s="295"/>
      <c r="CG684" s="295"/>
      <c r="CH684" s="295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5"/>
      <c r="CX684" s="295"/>
      <c r="CY684" s="295"/>
      <c r="CZ684" s="295"/>
      <c r="DA684" s="295"/>
      <c r="DB684" s="295"/>
      <c r="DC684" s="295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5"/>
      <c r="DS684" s="295"/>
      <c r="DT684" s="292"/>
      <c r="DU684" s="295"/>
      <c r="DV684" s="295"/>
      <c r="DW684" s="295"/>
      <c r="DX684" s="295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5"/>
      <c r="EL684" s="295"/>
      <c r="EM684" s="295"/>
      <c r="EN684" s="292"/>
      <c r="EO684" s="292"/>
      <c r="EP684" s="295"/>
      <c r="EQ684" s="295"/>
      <c r="ER684" s="295"/>
      <c r="ES684" s="292"/>
      <c r="ET684" s="292"/>
      <c r="EU684" s="292"/>
      <c r="EV684" s="292"/>
      <c r="EW684" s="292"/>
      <c r="EX684" s="292"/>
      <c r="EY684" s="292"/>
      <c r="EZ684" s="292"/>
      <c r="FA684" s="292"/>
      <c r="FB684" s="292"/>
      <c r="FC684" s="292"/>
      <c r="FD684" s="292"/>
      <c r="FE684" s="292"/>
      <c r="FF684" s="292"/>
      <c r="FG684" s="292"/>
      <c r="FH684" s="295"/>
      <c r="FI684" s="295"/>
      <c r="FJ684" s="295"/>
      <c r="FK684" s="292"/>
      <c r="FL684" s="292"/>
      <c r="FM684" s="292"/>
      <c r="FN684" s="292"/>
      <c r="FO684" s="292"/>
    </row>
    <row r="685" spans="1:171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5"/>
      <c r="AK685" s="295"/>
      <c r="AL685" s="292"/>
      <c r="AM685" s="295"/>
      <c r="AN685" s="295"/>
      <c r="AO685" s="292"/>
      <c r="AP685" s="295"/>
      <c r="AQ685" s="292"/>
      <c r="AR685" s="295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5"/>
      <c r="BF685" s="295"/>
      <c r="BG685" s="295"/>
      <c r="BH685" s="295"/>
      <c r="BI685" s="295"/>
      <c r="BJ685" s="295"/>
      <c r="BK685" s="295"/>
      <c r="BL685" s="295"/>
      <c r="BM685" s="295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5"/>
      <c r="CC685" s="295"/>
      <c r="CD685" s="295"/>
      <c r="CE685" s="295"/>
      <c r="CF685" s="295"/>
      <c r="CG685" s="295"/>
      <c r="CH685" s="295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5"/>
      <c r="CX685" s="295"/>
      <c r="CY685" s="295"/>
      <c r="CZ685" s="295"/>
      <c r="DA685" s="295"/>
      <c r="DB685" s="295"/>
      <c r="DC685" s="295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5"/>
      <c r="DS685" s="295"/>
      <c r="DT685" s="292"/>
      <c r="DU685" s="295"/>
      <c r="DV685" s="295"/>
      <c r="DW685" s="295"/>
      <c r="DX685" s="295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5"/>
      <c r="EL685" s="295"/>
      <c r="EM685" s="295"/>
      <c r="EN685" s="292"/>
      <c r="EO685" s="292"/>
      <c r="EP685" s="295"/>
      <c r="EQ685" s="295"/>
      <c r="ER685" s="295"/>
      <c r="ES685" s="292"/>
      <c r="ET685" s="292"/>
      <c r="EU685" s="292"/>
      <c r="EV685" s="292"/>
      <c r="EW685" s="292"/>
      <c r="EX685" s="292"/>
      <c r="EY685" s="292"/>
      <c r="EZ685" s="292"/>
      <c r="FA685" s="292"/>
      <c r="FB685" s="292"/>
      <c r="FC685" s="292"/>
      <c r="FD685" s="292"/>
      <c r="FE685" s="292"/>
      <c r="FF685" s="292"/>
      <c r="FG685" s="292"/>
      <c r="FH685" s="295"/>
      <c r="FI685" s="295"/>
      <c r="FJ685" s="295"/>
      <c r="FK685" s="292"/>
      <c r="FL685" s="292"/>
      <c r="FM685" s="292"/>
      <c r="FN685" s="292"/>
      <c r="FO685" s="292"/>
    </row>
    <row r="686" spans="1:171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5"/>
      <c r="AK686" s="295"/>
      <c r="AL686" s="292"/>
      <c r="AM686" s="295"/>
      <c r="AN686" s="295"/>
      <c r="AO686" s="292"/>
      <c r="AP686" s="295"/>
      <c r="AQ686" s="292"/>
      <c r="AR686" s="295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5"/>
      <c r="BF686" s="295"/>
      <c r="BG686" s="295"/>
      <c r="BH686" s="295"/>
      <c r="BI686" s="295"/>
      <c r="BJ686" s="295"/>
      <c r="BK686" s="295"/>
      <c r="BL686" s="295"/>
      <c r="BM686" s="295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5"/>
      <c r="CC686" s="295"/>
      <c r="CD686" s="295"/>
      <c r="CE686" s="295"/>
      <c r="CF686" s="295"/>
      <c r="CG686" s="295"/>
      <c r="CH686" s="295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5"/>
      <c r="CX686" s="295"/>
      <c r="CY686" s="295"/>
      <c r="CZ686" s="295"/>
      <c r="DA686" s="295"/>
      <c r="DB686" s="295"/>
      <c r="DC686" s="295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5"/>
      <c r="DS686" s="295"/>
      <c r="DT686" s="292"/>
      <c r="DU686" s="295"/>
      <c r="DV686" s="295"/>
      <c r="DW686" s="295"/>
      <c r="DX686" s="295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5"/>
      <c r="EL686" s="295"/>
      <c r="EM686" s="295"/>
      <c r="EN686" s="292"/>
      <c r="EO686" s="292"/>
      <c r="EP686" s="295"/>
      <c r="EQ686" s="295"/>
      <c r="ER686" s="295"/>
      <c r="ES686" s="292"/>
      <c r="ET686" s="292"/>
      <c r="EU686" s="292"/>
      <c r="EV686" s="292"/>
      <c r="EW686" s="292"/>
      <c r="EX686" s="292"/>
      <c r="EY686" s="292"/>
      <c r="EZ686" s="292"/>
      <c r="FA686" s="292"/>
      <c r="FB686" s="292"/>
      <c r="FC686" s="292"/>
      <c r="FD686" s="292"/>
      <c r="FE686" s="292"/>
      <c r="FF686" s="292"/>
      <c r="FG686" s="292"/>
      <c r="FH686" s="295"/>
      <c r="FI686" s="295"/>
      <c r="FJ686" s="295"/>
      <c r="FK686" s="292"/>
      <c r="FL686" s="292"/>
      <c r="FM686" s="292"/>
      <c r="FN686" s="292"/>
      <c r="FO686" s="292"/>
    </row>
    <row r="687" spans="1:171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5"/>
      <c r="AK687" s="295"/>
      <c r="AL687" s="292"/>
      <c r="AM687" s="295"/>
      <c r="AN687" s="295"/>
      <c r="AO687" s="292"/>
      <c r="AP687" s="295"/>
      <c r="AQ687" s="292"/>
      <c r="AR687" s="295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5"/>
      <c r="BF687" s="295"/>
      <c r="BG687" s="295"/>
      <c r="BH687" s="295"/>
      <c r="BI687" s="295"/>
      <c r="BJ687" s="295"/>
      <c r="BK687" s="295"/>
      <c r="BL687" s="295"/>
      <c r="BM687" s="295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5"/>
      <c r="CC687" s="295"/>
      <c r="CD687" s="295"/>
      <c r="CE687" s="295"/>
      <c r="CF687" s="295"/>
      <c r="CG687" s="295"/>
      <c r="CH687" s="295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5"/>
      <c r="CX687" s="295"/>
      <c r="CY687" s="295"/>
      <c r="CZ687" s="295"/>
      <c r="DA687" s="295"/>
      <c r="DB687" s="295"/>
      <c r="DC687" s="295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5"/>
      <c r="DS687" s="295"/>
      <c r="DT687" s="292"/>
      <c r="DU687" s="295"/>
      <c r="DV687" s="295"/>
      <c r="DW687" s="295"/>
      <c r="DX687" s="295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5"/>
      <c r="EL687" s="295"/>
      <c r="EM687" s="295"/>
      <c r="EN687" s="292"/>
      <c r="EO687" s="292"/>
      <c r="EP687" s="295"/>
      <c r="EQ687" s="295"/>
      <c r="ER687" s="295"/>
      <c r="ES687" s="292"/>
      <c r="ET687" s="292"/>
      <c r="EU687" s="292"/>
      <c r="EV687" s="292"/>
      <c r="EW687" s="292"/>
      <c r="EX687" s="292"/>
      <c r="EY687" s="292"/>
      <c r="EZ687" s="292"/>
      <c r="FA687" s="292"/>
      <c r="FB687" s="292"/>
      <c r="FC687" s="292"/>
      <c r="FD687" s="292"/>
      <c r="FE687" s="292"/>
      <c r="FF687" s="292"/>
      <c r="FG687" s="292"/>
      <c r="FH687" s="295"/>
      <c r="FI687" s="295"/>
      <c r="FJ687" s="295"/>
      <c r="FK687" s="292"/>
      <c r="FL687" s="292"/>
      <c r="FM687" s="292"/>
      <c r="FN687" s="292"/>
      <c r="FO687" s="292"/>
    </row>
    <row r="688" spans="1:171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5"/>
      <c r="AK688" s="295"/>
      <c r="AL688" s="292"/>
      <c r="AM688" s="295"/>
      <c r="AN688" s="295"/>
      <c r="AO688" s="292"/>
      <c r="AP688" s="295"/>
      <c r="AQ688" s="292"/>
      <c r="AR688" s="295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5"/>
      <c r="BF688" s="295"/>
      <c r="BG688" s="295"/>
      <c r="BH688" s="295"/>
      <c r="BI688" s="295"/>
      <c r="BJ688" s="295"/>
      <c r="BK688" s="295"/>
      <c r="BL688" s="295"/>
      <c r="BM688" s="295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5"/>
      <c r="CC688" s="295"/>
      <c r="CD688" s="295"/>
      <c r="CE688" s="295"/>
      <c r="CF688" s="295"/>
      <c r="CG688" s="295"/>
      <c r="CH688" s="295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5"/>
      <c r="CX688" s="295"/>
      <c r="CY688" s="295"/>
      <c r="CZ688" s="295"/>
      <c r="DA688" s="295"/>
      <c r="DB688" s="295"/>
      <c r="DC688" s="295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5"/>
      <c r="DS688" s="295"/>
      <c r="DT688" s="292"/>
      <c r="DU688" s="295"/>
      <c r="DV688" s="295"/>
      <c r="DW688" s="295"/>
      <c r="DX688" s="295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5"/>
      <c r="EL688" s="295"/>
      <c r="EM688" s="295"/>
      <c r="EN688" s="292"/>
      <c r="EO688" s="292"/>
      <c r="EP688" s="295"/>
      <c r="EQ688" s="295"/>
      <c r="ER688" s="295"/>
      <c r="ES688" s="292"/>
      <c r="ET688" s="292"/>
      <c r="EU688" s="292"/>
      <c r="EV688" s="292"/>
      <c r="EW688" s="292"/>
      <c r="EX688" s="292"/>
      <c r="EY688" s="292"/>
      <c r="EZ688" s="292"/>
      <c r="FA688" s="292"/>
      <c r="FB688" s="292"/>
      <c r="FC688" s="292"/>
      <c r="FD688" s="292"/>
      <c r="FE688" s="292"/>
      <c r="FF688" s="292"/>
      <c r="FG688" s="292"/>
      <c r="FH688" s="295"/>
      <c r="FI688" s="295"/>
      <c r="FJ688" s="295"/>
      <c r="FK688" s="292"/>
      <c r="FL688" s="292"/>
      <c r="FM688" s="292"/>
      <c r="FN688" s="292"/>
      <c r="FO688" s="292"/>
    </row>
    <row r="689" spans="1:171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5"/>
      <c r="AK689" s="295"/>
      <c r="AL689" s="292"/>
      <c r="AM689" s="295"/>
      <c r="AN689" s="295"/>
      <c r="AO689" s="292"/>
      <c r="AP689" s="295"/>
      <c r="AQ689" s="292"/>
      <c r="AR689" s="295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5"/>
      <c r="BF689" s="295"/>
      <c r="BG689" s="295"/>
      <c r="BH689" s="295"/>
      <c r="BI689" s="295"/>
      <c r="BJ689" s="295"/>
      <c r="BK689" s="295"/>
      <c r="BL689" s="295"/>
      <c r="BM689" s="295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5"/>
      <c r="CC689" s="295"/>
      <c r="CD689" s="295"/>
      <c r="CE689" s="295"/>
      <c r="CF689" s="295"/>
      <c r="CG689" s="295"/>
      <c r="CH689" s="295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5"/>
      <c r="CX689" s="295"/>
      <c r="CY689" s="295"/>
      <c r="CZ689" s="295"/>
      <c r="DA689" s="295"/>
      <c r="DB689" s="295"/>
      <c r="DC689" s="295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5"/>
      <c r="DS689" s="295"/>
      <c r="DT689" s="292"/>
      <c r="DU689" s="295"/>
      <c r="DV689" s="295"/>
      <c r="DW689" s="295"/>
      <c r="DX689" s="295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5"/>
      <c r="EL689" s="295"/>
      <c r="EM689" s="295"/>
      <c r="EN689" s="292"/>
      <c r="EO689" s="292"/>
      <c r="EP689" s="295"/>
      <c r="EQ689" s="295"/>
      <c r="ER689" s="295"/>
      <c r="ES689" s="292"/>
      <c r="ET689" s="292"/>
      <c r="EU689" s="292"/>
      <c r="EV689" s="292"/>
      <c r="EW689" s="292"/>
      <c r="EX689" s="292"/>
      <c r="EY689" s="292"/>
      <c r="EZ689" s="292"/>
      <c r="FA689" s="292"/>
      <c r="FB689" s="292"/>
      <c r="FC689" s="292"/>
      <c r="FD689" s="292"/>
      <c r="FE689" s="292"/>
      <c r="FF689" s="292"/>
      <c r="FG689" s="292"/>
      <c r="FH689" s="295"/>
      <c r="FI689" s="295"/>
      <c r="FJ689" s="295"/>
      <c r="FK689" s="292"/>
      <c r="FL689" s="292"/>
      <c r="FM689" s="292"/>
      <c r="FN689" s="292"/>
      <c r="FO689" s="292"/>
    </row>
    <row r="690" spans="1:171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5"/>
      <c r="AK690" s="295"/>
      <c r="AL690" s="292"/>
      <c r="AM690" s="295"/>
      <c r="AN690" s="295"/>
      <c r="AO690" s="292"/>
      <c r="AP690" s="295"/>
      <c r="AQ690" s="292"/>
      <c r="AR690" s="295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5"/>
      <c r="BF690" s="295"/>
      <c r="BG690" s="295"/>
      <c r="BH690" s="295"/>
      <c r="BI690" s="295"/>
      <c r="BJ690" s="295"/>
      <c r="BK690" s="295"/>
      <c r="BL690" s="295"/>
      <c r="BM690" s="295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5"/>
      <c r="CC690" s="295"/>
      <c r="CD690" s="295"/>
      <c r="CE690" s="295"/>
      <c r="CF690" s="295"/>
      <c r="CG690" s="295"/>
      <c r="CH690" s="295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5"/>
      <c r="CX690" s="295"/>
      <c r="CY690" s="295"/>
      <c r="CZ690" s="295"/>
      <c r="DA690" s="295"/>
      <c r="DB690" s="295"/>
      <c r="DC690" s="295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5"/>
      <c r="DS690" s="295"/>
      <c r="DT690" s="292"/>
      <c r="DU690" s="295"/>
      <c r="DV690" s="295"/>
      <c r="DW690" s="295"/>
      <c r="DX690" s="295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5"/>
      <c r="EL690" s="295"/>
      <c r="EM690" s="295"/>
      <c r="EN690" s="292"/>
      <c r="EO690" s="292"/>
      <c r="EP690" s="295"/>
      <c r="EQ690" s="295"/>
      <c r="ER690" s="295"/>
      <c r="ES690" s="292"/>
      <c r="ET690" s="292"/>
      <c r="EU690" s="292"/>
      <c r="EV690" s="292"/>
      <c r="EW690" s="292"/>
      <c r="EX690" s="292"/>
      <c r="EY690" s="292"/>
      <c r="EZ690" s="292"/>
      <c r="FA690" s="292"/>
      <c r="FB690" s="292"/>
      <c r="FC690" s="292"/>
      <c r="FD690" s="292"/>
      <c r="FE690" s="292"/>
      <c r="FF690" s="292"/>
      <c r="FG690" s="292"/>
      <c r="FH690" s="295"/>
      <c r="FI690" s="295"/>
      <c r="FJ690" s="295"/>
      <c r="FK690" s="292"/>
      <c r="FL690" s="292"/>
      <c r="FM690" s="292"/>
      <c r="FN690" s="292"/>
      <c r="FO690" s="292"/>
    </row>
    <row r="691" spans="1:171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5"/>
      <c r="AK691" s="295"/>
      <c r="AL691" s="292"/>
      <c r="AM691" s="295"/>
      <c r="AN691" s="295"/>
      <c r="AO691" s="292"/>
      <c r="AP691" s="295"/>
      <c r="AQ691" s="292"/>
      <c r="AR691" s="295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5"/>
      <c r="BF691" s="295"/>
      <c r="BG691" s="295"/>
      <c r="BH691" s="295"/>
      <c r="BI691" s="295"/>
      <c r="BJ691" s="295"/>
      <c r="BK691" s="295"/>
      <c r="BL691" s="295"/>
      <c r="BM691" s="295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5"/>
      <c r="CC691" s="295"/>
      <c r="CD691" s="295"/>
      <c r="CE691" s="295"/>
      <c r="CF691" s="295"/>
      <c r="CG691" s="295"/>
      <c r="CH691" s="295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5"/>
      <c r="CX691" s="295"/>
      <c r="CY691" s="295"/>
      <c r="CZ691" s="295"/>
      <c r="DA691" s="295"/>
      <c r="DB691" s="295"/>
      <c r="DC691" s="295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5"/>
      <c r="DS691" s="295"/>
      <c r="DT691" s="292"/>
      <c r="DU691" s="295"/>
      <c r="DV691" s="295"/>
      <c r="DW691" s="295"/>
      <c r="DX691" s="295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5"/>
      <c r="EL691" s="295"/>
      <c r="EM691" s="295"/>
      <c r="EN691" s="292"/>
      <c r="EO691" s="292"/>
      <c r="EP691" s="295"/>
      <c r="EQ691" s="295"/>
      <c r="ER691" s="295"/>
      <c r="ES691" s="292"/>
      <c r="ET691" s="292"/>
      <c r="EU691" s="292"/>
      <c r="EV691" s="292"/>
      <c r="EW691" s="292"/>
      <c r="EX691" s="292"/>
      <c r="EY691" s="292"/>
      <c r="EZ691" s="292"/>
      <c r="FA691" s="292"/>
      <c r="FB691" s="292"/>
      <c r="FC691" s="292"/>
      <c r="FD691" s="292"/>
      <c r="FE691" s="292"/>
      <c r="FF691" s="292"/>
      <c r="FG691" s="292"/>
      <c r="FH691" s="295"/>
      <c r="FI691" s="295"/>
      <c r="FJ691" s="295"/>
      <c r="FK691" s="292"/>
      <c r="FL691" s="292"/>
      <c r="FM691" s="292"/>
      <c r="FN691" s="292"/>
      <c r="FO691" s="292"/>
    </row>
    <row r="692" spans="1:171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5"/>
      <c r="AK692" s="295"/>
      <c r="AL692" s="292"/>
      <c r="AM692" s="295"/>
      <c r="AN692" s="295"/>
      <c r="AO692" s="292"/>
      <c r="AP692" s="295"/>
      <c r="AQ692" s="292"/>
      <c r="AR692" s="295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5"/>
      <c r="BF692" s="295"/>
      <c r="BG692" s="295"/>
      <c r="BH692" s="295"/>
      <c r="BI692" s="295"/>
      <c r="BJ692" s="295"/>
      <c r="BK692" s="295"/>
      <c r="BL692" s="295"/>
      <c r="BM692" s="295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5"/>
      <c r="CC692" s="295"/>
      <c r="CD692" s="295"/>
      <c r="CE692" s="295"/>
      <c r="CF692" s="295"/>
      <c r="CG692" s="295"/>
      <c r="CH692" s="295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5"/>
      <c r="CX692" s="295"/>
      <c r="CY692" s="295"/>
      <c r="CZ692" s="295"/>
      <c r="DA692" s="295"/>
      <c r="DB692" s="295"/>
      <c r="DC692" s="295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5"/>
      <c r="DS692" s="295"/>
      <c r="DT692" s="292"/>
      <c r="DU692" s="295"/>
      <c r="DV692" s="295"/>
      <c r="DW692" s="295"/>
      <c r="DX692" s="295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5"/>
      <c r="EL692" s="295"/>
      <c r="EM692" s="295"/>
      <c r="EN692" s="292"/>
      <c r="EO692" s="292"/>
      <c r="EP692" s="295"/>
      <c r="EQ692" s="295"/>
      <c r="ER692" s="295"/>
      <c r="ES692" s="292"/>
      <c r="ET692" s="292"/>
      <c r="EU692" s="292"/>
      <c r="EV692" s="292"/>
      <c r="EW692" s="292"/>
      <c r="EX692" s="292"/>
      <c r="EY692" s="292"/>
      <c r="EZ692" s="292"/>
      <c r="FA692" s="292"/>
      <c r="FB692" s="292"/>
      <c r="FC692" s="292"/>
      <c r="FD692" s="292"/>
      <c r="FE692" s="292"/>
      <c r="FF692" s="292"/>
      <c r="FG692" s="292"/>
      <c r="FH692" s="295"/>
      <c r="FI692" s="295"/>
      <c r="FJ692" s="295"/>
      <c r="FK692" s="292"/>
      <c r="FL692" s="292"/>
      <c r="FM692" s="292"/>
      <c r="FN692" s="292"/>
      <c r="FO692" s="292"/>
    </row>
    <row r="693" spans="1:171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5"/>
      <c r="AK693" s="295"/>
      <c r="AL693" s="292"/>
      <c r="AM693" s="295"/>
      <c r="AN693" s="295"/>
      <c r="AO693" s="292"/>
      <c r="AP693" s="295"/>
      <c r="AQ693" s="292"/>
      <c r="AR693" s="295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5"/>
      <c r="BF693" s="295"/>
      <c r="BG693" s="295"/>
      <c r="BH693" s="295"/>
      <c r="BI693" s="295"/>
      <c r="BJ693" s="295"/>
      <c r="BK693" s="295"/>
      <c r="BL693" s="295"/>
      <c r="BM693" s="295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5"/>
      <c r="CC693" s="295"/>
      <c r="CD693" s="295"/>
      <c r="CE693" s="295"/>
      <c r="CF693" s="295"/>
      <c r="CG693" s="295"/>
      <c r="CH693" s="295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5"/>
      <c r="CX693" s="295"/>
      <c r="CY693" s="295"/>
      <c r="CZ693" s="295"/>
      <c r="DA693" s="295"/>
      <c r="DB693" s="295"/>
      <c r="DC693" s="295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5"/>
      <c r="DS693" s="295"/>
      <c r="DT693" s="292"/>
      <c r="DU693" s="295"/>
      <c r="DV693" s="295"/>
      <c r="DW693" s="295"/>
      <c r="DX693" s="295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5"/>
      <c r="EL693" s="295"/>
      <c r="EM693" s="295"/>
      <c r="EN693" s="292"/>
      <c r="EO693" s="292"/>
      <c r="EP693" s="295"/>
      <c r="EQ693" s="295"/>
      <c r="ER693" s="295"/>
      <c r="ES693" s="292"/>
      <c r="ET693" s="292"/>
      <c r="EU693" s="292"/>
      <c r="EV693" s="292"/>
      <c r="EW693" s="292"/>
      <c r="EX693" s="292"/>
      <c r="EY693" s="292"/>
      <c r="EZ693" s="292"/>
      <c r="FA693" s="292"/>
      <c r="FB693" s="292"/>
      <c r="FC693" s="292"/>
      <c r="FD693" s="292"/>
      <c r="FE693" s="292"/>
      <c r="FF693" s="292"/>
      <c r="FG693" s="292"/>
      <c r="FH693" s="295"/>
      <c r="FI693" s="295"/>
      <c r="FJ693" s="295"/>
      <c r="FK693" s="292"/>
      <c r="FL693" s="292"/>
      <c r="FM693" s="292"/>
      <c r="FN693" s="292"/>
      <c r="FO693" s="292"/>
    </row>
    <row r="694" spans="1:171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5"/>
      <c r="AK694" s="295"/>
      <c r="AL694" s="292"/>
      <c r="AM694" s="295"/>
      <c r="AN694" s="295"/>
      <c r="AO694" s="292"/>
      <c r="AP694" s="295"/>
      <c r="AQ694" s="292"/>
      <c r="AR694" s="295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5"/>
      <c r="BF694" s="295"/>
      <c r="BG694" s="295"/>
      <c r="BH694" s="295"/>
      <c r="BI694" s="295"/>
      <c r="BJ694" s="295"/>
      <c r="BK694" s="295"/>
      <c r="BL694" s="295"/>
      <c r="BM694" s="295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5"/>
      <c r="CC694" s="295"/>
      <c r="CD694" s="295"/>
      <c r="CE694" s="295"/>
      <c r="CF694" s="295"/>
      <c r="CG694" s="295"/>
      <c r="CH694" s="295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5"/>
      <c r="CX694" s="295"/>
      <c r="CY694" s="295"/>
      <c r="CZ694" s="295"/>
      <c r="DA694" s="295"/>
      <c r="DB694" s="295"/>
      <c r="DC694" s="295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5"/>
      <c r="DS694" s="295"/>
      <c r="DT694" s="292"/>
      <c r="DU694" s="295"/>
      <c r="DV694" s="295"/>
      <c r="DW694" s="295"/>
      <c r="DX694" s="295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5"/>
      <c r="EL694" s="295"/>
      <c r="EM694" s="295"/>
      <c r="EN694" s="292"/>
      <c r="EO694" s="292"/>
      <c r="EP694" s="295"/>
      <c r="EQ694" s="295"/>
      <c r="ER694" s="295"/>
      <c r="ES694" s="292"/>
      <c r="ET694" s="292"/>
      <c r="EU694" s="292"/>
      <c r="EV694" s="292"/>
      <c r="EW694" s="292"/>
      <c r="EX694" s="292"/>
      <c r="EY694" s="292"/>
      <c r="EZ694" s="292"/>
      <c r="FA694" s="292"/>
      <c r="FB694" s="292"/>
      <c r="FC694" s="292"/>
      <c r="FD694" s="292"/>
      <c r="FE694" s="292"/>
      <c r="FF694" s="292"/>
      <c r="FG694" s="292"/>
      <c r="FH694" s="295"/>
      <c r="FI694" s="295"/>
      <c r="FJ694" s="295"/>
      <c r="FK694" s="292"/>
      <c r="FL694" s="292"/>
      <c r="FM694" s="292"/>
      <c r="FN694" s="292"/>
      <c r="FO694" s="292"/>
    </row>
    <row r="695" spans="1:171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5"/>
      <c r="AK695" s="295"/>
      <c r="AL695" s="292"/>
      <c r="AM695" s="295"/>
      <c r="AN695" s="295"/>
      <c r="AO695" s="292"/>
      <c r="AP695" s="295"/>
      <c r="AQ695" s="292"/>
      <c r="AR695" s="295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5"/>
      <c r="BF695" s="295"/>
      <c r="BG695" s="295"/>
      <c r="BH695" s="295"/>
      <c r="BI695" s="295"/>
      <c r="BJ695" s="295"/>
      <c r="BK695" s="295"/>
      <c r="BL695" s="295"/>
      <c r="BM695" s="295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5"/>
      <c r="CC695" s="295"/>
      <c r="CD695" s="295"/>
      <c r="CE695" s="295"/>
      <c r="CF695" s="295"/>
      <c r="CG695" s="295"/>
      <c r="CH695" s="295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5"/>
      <c r="CX695" s="295"/>
      <c r="CY695" s="295"/>
      <c r="CZ695" s="295"/>
      <c r="DA695" s="295"/>
      <c r="DB695" s="295"/>
      <c r="DC695" s="295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5"/>
      <c r="DS695" s="295"/>
      <c r="DT695" s="292"/>
      <c r="DU695" s="295"/>
      <c r="DV695" s="295"/>
      <c r="DW695" s="295"/>
      <c r="DX695" s="295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5"/>
      <c r="EL695" s="295"/>
      <c r="EM695" s="295"/>
      <c r="EN695" s="292"/>
      <c r="EO695" s="292"/>
      <c r="EP695" s="295"/>
      <c r="EQ695" s="295"/>
      <c r="ER695" s="295"/>
      <c r="ES695" s="292"/>
      <c r="ET695" s="292"/>
      <c r="EU695" s="292"/>
      <c r="EV695" s="292"/>
      <c r="EW695" s="292"/>
      <c r="EX695" s="292"/>
      <c r="EY695" s="292"/>
      <c r="EZ695" s="292"/>
      <c r="FA695" s="292"/>
      <c r="FB695" s="292"/>
      <c r="FC695" s="292"/>
      <c r="FD695" s="292"/>
      <c r="FE695" s="292"/>
      <c r="FF695" s="292"/>
      <c r="FG695" s="292"/>
      <c r="FH695" s="295"/>
      <c r="FI695" s="295"/>
      <c r="FJ695" s="295"/>
      <c r="FK695" s="292"/>
      <c r="FL695" s="292"/>
      <c r="FM695" s="292"/>
      <c r="FN695" s="292"/>
      <c r="FO695" s="292"/>
    </row>
    <row r="696" spans="1:171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5"/>
      <c r="AK696" s="295"/>
      <c r="AL696" s="292"/>
      <c r="AM696" s="295"/>
      <c r="AN696" s="295"/>
      <c r="AO696" s="292"/>
      <c r="AP696" s="295"/>
      <c r="AQ696" s="292"/>
      <c r="AR696" s="295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5"/>
      <c r="BF696" s="295"/>
      <c r="BG696" s="295"/>
      <c r="BH696" s="295"/>
      <c r="BI696" s="295"/>
      <c r="BJ696" s="295"/>
      <c r="BK696" s="295"/>
      <c r="BL696" s="295"/>
      <c r="BM696" s="295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5"/>
      <c r="CC696" s="295"/>
      <c r="CD696" s="295"/>
      <c r="CE696" s="295"/>
      <c r="CF696" s="295"/>
      <c r="CG696" s="295"/>
      <c r="CH696" s="295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5"/>
      <c r="CX696" s="295"/>
      <c r="CY696" s="295"/>
      <c r="CZ696" s="295"/>
      <c r="DA696" s="295"/>
      <c r="DB696" s="295"/>
      <c r="DC696" s="295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5"/>
      <c r="DS696" s="295"/>
      <c r="DT696" s="292"/>
      <c r="DU696" s="295"/>
      <c r="DV696" s="295"/>
      <c r="DW696" s="295"/>
      <c r="DX696" s="295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5"/>
      <c r="EL696" s="295"/>
      <c r="EM696" s="295"/>
      <c r="EN696" s="292"/>
      <c r="EO696" s="292"/>
      <c r="EP696" s="295"/>
      <c r="EQ696" s="295"/>
      <c r="ER696" s="295"/>
      <c r="ES696" s="292"/>
      <c r="ET696" s="292"/>
      <c r="EU696" s="292"/>
      <c r="EV696" s="292"/>
      <c r="EW696" s="292"/>
      <c r="EX696" s="292"/>
      <c r="EY696" s="292"/>
      <c r="EZ696" s="292"/>
      <c r="FA696" s="292"/>
      <c r="FB696" s="292"/>
      <c r="FC696" s="292"/>
      <c r="FD696" s="292"/>
      <c r="FE696" s="292"/>
      <c r="FF696" s="292"/>
      <c r="FG696" s="292"/>
      <c r="FH696" s="295"/>
      <c r="FI696" s="295"/>
      <c r="FJ696" s="295"/>
      <c r="FK696" s="292"/>
      <c r="FL696" s="292"/>
      <c r="FM696" s="292"/>
      <c r="FN696" s="292"/>
      <c r="FO696" s="292"/>
    </row>
    <row r="697" spans="1:171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5"/>
      <c r="AK697" s="295"/>
      <c r="AL697" s="292"/>
      <c r="AM697" s="295"/>
      <c r="AN697" s="295"/>
      <c r="AO697" s="292"/>
      <c r="AP697" s="295"/>
      <c r="AQ697" s="292"/>
      <c r="AR697" s="295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5"/>
      <c r="BF697" s="295"/>
      <c r="BG697" s="295"/>
      <c r="BH697" s="295"/>
      <c r="BI697" s="295"/>
      <c r="BJ697" s="295"/>
      <c r="BK697" s="295"/>
      <c r="BL697" s="295"/>
      <c r="BM697" s="295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5"/>
      <c r="CC697" s="295"/>
      <c r="CD697" s="295"/>
      <c r="CE697" s="295"/>
      <c r="CF697" s="295"/>
      <c r="CG697" s="295"/>
      <c r="CH697" s="295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5"/>
      <c r="CX697" s="295"/>
      <c r="CY697" s="295"/>
      <c r="CZ697" s="295"/>
      <c r="DA697" s="295"/>
      <c r="DB697" s="295"/>
      <c r="DC697" s="295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5"/>
      <c r="DS697" s="295"/>
      <c r="DT697" s="292"/>
      <c r="DU697" s="295"/>
      <c r="DV697" s="295"/>
      <c r="DW697" s="295"/>
      <c r="DX697" s="295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5"/>
      <c r="EL697" s="295"/>
      <c r="EM697" s="295"/>
      <c r="EN697" s="292"/>
      <c r="EO697" s="292"/>
      <c r="EP697" s="295"/>
      <c r="EQ697" s="295"/>
      <c r="ER697" s="295"/>
      <c r="ES697" s="292"/>
      <c r="ET697" s="292"/>
      <c r="EU697" s="292"/>
      <c r="EV697" s="292"/>
      <c r="EW697" s="292"/>
      <c r="EX697" s="292"/>
      <c r="EY697" s="292"/>
      <c r="EZ697" s="292"/>
      <c r="FA697" s="292"/>
      <c r="FB697" s="292"/>
      <c r="FC697" s="292"/>
      <c r="FD697" s="292"/>
      <c r="FE697" s="292"/>
      <c r="FF697" s="292"/>
      <c r="FG697" s="292"/>
      <c r="FH697" s="295"/>
      <c r="FI697" s="295"/>
      <c r="FJ697" s="295"/>
      <c r="FK697" s="292"/>
      <c r="FL697" s="292"/>
      <c r="FM697" s="292"/>
      <c r="FN697" s="292"/>
      <c r="FO697" s="292"/>
    </row>
    <row r="698" spans="1:171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5"/>
      <c r="AK698" s="295"/>
      <c r="AL698" s="292"/>
      <c r="AM698" s="295"/>
      <c r="AN698" s="295"/>
      <c r="AO698" s="292"/>
      <c r="AP698" s="295"/>
      <c r="AQ698" s="292"/>
      <c r="AR698" s="295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5"/>
      <c r="BF698" s="295"/>
      <c r="BG698" s="295"/>
      <c r="BH698" s="295"/>
      <c r="BI698" s="295"/>
      <c r="BJ698" s="295"/>
      <c r="BK698" s="295"/>
      <c r="BL698" s="295"/>
      <c r="BM698" s="295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5"/>
      <c r="CC698" s="295"/>
      <c r="CD698" s="295"/>
      <c r="CE698" s="295"/>
      <c r="CF698" s="295"/>
      <c r="CG698" s="295"/>
      <c r="CH698" s="295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5"/>
      <c r="CX698" s="295"/>
      <c r="CY698" s="295"/>
      <c r="CZ698" s="295"/>
      <c r="DA698" s="295"/>
      <c r="DB698" s="295"/>
      <c r="DC698" s="295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5"/>
      <c r="DS698" s="295"/>
      <c r="DT698" s="292"/>
      <c r="DU698" s="295"/>
      <c r="DV698" s="295"/>
      <c r="DW698" s="295"/>
      <c r="DX698" s="295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5"/>
      <c r="EL698" s="295"/>
      <c r="EM698" s="295"/>
      <c r="EN698" s="292"/>
      <c r="EO698" s="292"/>
      <c r="EP698" s="295"/>
      <c r="EQ698" s="295"/>
      <c r="ER698" s="295"/>
      <c r="ES698" s="292"/>
      <c r="ET698" s="292"/>
      <c r="EU698" s="292"/>
      <c r="EV698" s="292"/>
      <c r="EW698" s="292"/>
      <c r="EX698" s="292"/>
      <c r="EY698" s="292"/>
      <c r="EZ698" s="292"/>
      <c r="FA698" s="292"/>
      <c r="FB698" s="292"/>
      <c r="FC698" s="292"/>
      <c r="FD698" s="292"/>
      <c r="FE698" s="292"/>
      <c r="FF698" s="292"/>
      <c r="FG698" s="292"/>
      <c r="FH698" s="295"/>
      <c r="FI698" s="295"/>
      <c r="FJ698" s="295"/>
      <c r="FK698" s="292"/>
      <c r="FL698" s="292"/>
      <c r="FM698" s="292"/>
      <c r="FN698" s="292"/>
      <c r="FO698" s="292"/>
    </row>
    <row r="699" spans="1:171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5"/>
      <c r="AK699" s="295"/>
      <c r="AL699" s="292"/>
      <c r="AM699" s="295"/>
      <c r="AN699" s="295"/>
      <c r="AO699" s="292"/>
      <c r="AP699" s="295"/>
      <c r="AQ699" s="292"/>
      <c r="AR699" s="295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5"/>
      <c r="BF699" s="295"/>
      <c r="BG699" s="295"/>
      <c r="BH699" s="295"/>
      <c r="BI699" s="295"/>
      <c r="BJ699" s="295"/>
      <c r="BK699" s="295"/>
      <c r="BL699" s="295"/>
      <c r="BM699" s="295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5"/>
      <c r="CC699" s="295"/>
      <c r="CD699" s="295"/>
      <c r="CE699" s="295"/>
      <c r="CF699" s="295"/>
      <c r="CG699" s="295"/>
      <c r="CH699" s="295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5"/>
      <c r="CX699" s="295"/>
      <c r="CY699" s="295"/>
      <c r="CZ699" s="295"/>
      <c r="DA699" s="295"/>
      <c r="DB699" s="295"/>
      <c r="DC699" s="295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5"/>
      <c r="DS699" s="295"/>
      <c r="DT699" s="292"/>
      <c r="DU699" s="295"/>
      <c r="DV699" s="295"/>
      <c r="DW699" s="295"/>
      <c r="DX699" s="295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5"/>
      <c r="EL699" s="295"/>
      <c r="EM699" s="295"/>
      <c r="EN699" s="292"/>
      <c r="EO699" s="292"/>
      <c r="EP699" s="295"/>
      <c r="EQ699" s="295"/>
      <c r="ER699" s="295"/>
      <c r="ES699" s="292"/>
      <c r="ET699" s="292"/>
      <c r="EU699" s="292"/>
      <c r="EV699" s="292"/>
      <c r="EW699" s="292"/>
      <c r="EX699" s="292"/>
      <c r="EY699" s="292"/>
      <c r="EZ699" s="292"/>
      <c r="FA699" s="292"/>
      <c r="FB699" s="292"/>
      <c r="FC699" s="292"/>
      <c r="FD699" s="292"/>
      <c r="FE699" s="292"/>
      <c r="FF699" s="292"/>
      <c r="FG699" s="292"/>
      <c r="FH699" s="295"/>
      <c r="FI699" s="295"/>
      <c r="FJ699" s="295"/>
      <c r="FK699" s="292"/>
      <c r="FL699" s="292"/>
      <c r="FM699" s="292"/>
      <c r="FN699" s="292"/>
      <c r="FO699" s="292"/>
    </row>
    <row r="700" spans="1:171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5"/>
      <c r="AK700" s="295"/>
      <c r="AL700" s="292"/>
      <c r="AM700" s="295"/>
      <c r="AN700" s="295"/>
      <c r="AO700" s="292"/>
      <c r="AP700" s="295"/>
      <c r="AQ700" s="292"/>
      <c r="AR700" s="295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5"/>
      <c r="BF700" s="295"/>
      <c r="BG700" s="295"/>
      <c r="BH700" s="295"/>
      <c r="BI700" s="295"/>
      <c r="BJ700" s="295"/>
      <c r="BK700" s="295"/>
      <c r="BL700" s="295"/>
      <c r="BM700" s="295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5"/>
      <c r="CC700" s="295"/>
      <c r="CD700" s="295"/>
      <c r="CE700" s="295"/>
      <c r="CF700" s="295"/>
      <c r="CG700" s="295"/>
      <c r="CH700" s="295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5"/>
      <c r="CX700" s="295"/>
      <c r="CY700" s="295"/>
      <c r="CZ700" s="295"/>
      <c r="DA700" s="295"/>
      <c r="DB700" s="295"/>
      <c r="DC700" s="295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5"/>
      <c r="DS700" s="295"/>
      <c r="DT700" s="292"/>
      <c r="DU700" s="295"/>
      <c r="DV700" s="295"/>
      <c r="DW700" s="295"/>
      <c r="DX700" s="295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5"/>
      <c r="EL700" s="295"/>
      <c r="EM700" s="295"/>
      <c r="EN700" s="292"/>
      <c r="EO700" s="292"/>
      <c r="EP700" s="295"/>
      <c r="EQ700" s="295"/>
      <c r="ER700" s="295"/>
      <c r="ES700" s="292"/>
      <c r="ET700" s="292"/>
      <c r="EU700" s="292"/>
      <c r="EV700" s="292"/>
      <c r="EW700" s="292"/>
      <c r="EX700" s="292"/>
      <c r="EY700" s="292"/>
      <c r="EZ700" s="292"/>
      <c r="FA700" s="292"/>
      <c r="FB700" s="292"/>
      <c r="FC700" s="292"/>
      <c r="FD700" s="292"/>
      <c r="FE700" s="292"/>
      <c r="FF700" s="292"/>
      <c r="FG700" s="292"/>
      <c r="FH700" s="295"/>
      <c r="FI700" s="295"/>
      <c r="FJ700" s="295"/>
      <c r="FK700" s="292"/>
      <c r="FL700" s="292"/>
      <c r="FM700" s="292"/>
      <c r="FN700" s="292"/>
      <c r="FO700" s="292"/>
    </row>
    <row r="701" spans="1:171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5"/>
      <c r="AK701" s="295"/>
      <c r="AL701" s="292"/>
      <c r="AM701" s="295"/>
      <c r="AN701" s="295"/>
      <c r="AO701" s="292"/>
      <c r="AP701" s="295"/>
      <c r="AQ701" s="292"/>
      <c r="AR701" s="295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5"/>
      <c r="BF701" s="295"/>
      <c r="BG701" s="295"/>
      <c r="BH701" s="295"/>
      <c r="BI701" s="295"/>
      <c r="BJ701" s="295"/>
      <c r="BK701" s="295"/>
      <c r="BL701" s="295"/>
      <c r="BM701" s="295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5"/>
      <c r="CC701" s="295"/>
      <c r="CD701" s="295"/>
      <c r="CE701" s="295"/>
      <c r="CF701" s="295"/>
      <c r="CG701" s="295"/>
      <c r="CH701" s="295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5"/>
      <c r="CX701" s="295"/>
      <c r="CY701" s="295"/>
      <c r="CZ701" s="295"/>
      <c r="DA701" s="295"/>
      <c r="DB701" s="295"/>
      <c r="DC701" s="295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5"/>
      <c r="DS701" s="295"/>
      <c r="DT701" s="292"/>
      <c r="DU701" s="295"/>
      <c r="DV701" s="295"/>
      <c r="DW701" s="295"/>
      <c r="DX701" s="295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5"/>
      <c r="EL701" s="295"/>
      <c r="EM701" s="295"/>
      <c r="EN701" s="292"/>
      <c r="EO701" s="292"/>
      <c r="EP701" s="295"/>
      <c r="EQ701" s="295"/>
      <c r="ER701" s="295"/>
      <c r="ES701" s="292"/>
      <c r="ET701" s="292"/>
      <c r="EU701" s="292"/>
      <c r="EV701" s="292"/>
      <c r="EW701" s="292"/>
      <c r="EX701" s="292"/>
      <c r="EY701" s="292"/>
      <c r="EZ701" s="292"/>
      <c r="FA701" s="292"/>
      <c r="FB701" s="292"/>
      <c r="FC701" s="292"/>
      <c r="FD701" s="292"/>
      <c r="FE701" s="292"/>
      <c r="FF701" s="292"/>
      <c r="FG701" s="292"/>
      <c r="FH701" s="295"/>
      <c r="FI701" s="295"/>
      <c r="FJ701" s="295"/>
      <c r="FK701" s="292"/>
      <c r="FL701" s="292"/>
      <c r="FM701" s="292"/>
      <c r="FN701" s="292"/>
      <c r="FO701" s="292"/>
    </row>
    <row r="702" spans="1:171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5"/>
      <c r="AK702" s="295"/>
      <c r="AL702" s="292"/>
      <c r="AM702" s="295"/>
      <c r="AN702" s="295"/>
      <c r="AO702" s="292"/>
      <c r="AP702" s="295"/>
      <c r="AQ702" s="292"/>
      <c r="AR702" s="295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5"/>
      <c r="BF702" s="295"/>
      <c r="BG702" s="295"/>
      <c r="BH702" s="295"/>
      <c r="BI702" s="295"/>
      <c r="BJ702" s="295"/>
      <c r="BK702" s="295"/>
      <c r="BL702" s="295"/>
      <c r="BM702" s="295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5"/>
      <c r="CC702" s="295"/>
      <c r="CD702" s="295"/>
      <c r="CE702" s="295"/>
      <c r="CF702" s="295"/>
      <c r="CG702" s="295"/>
      <c r="CH702" s="295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5"/>
      <c r="CX702" s="295"/>
      <c r="CY702" s="295"/>
      <c r="CZ702" s="295"/>
      <c r="DA702" s="295"/>
      <c r="DB702" s="295"/>
      <c r="DC702" s="295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5"/>
      <c r="DS702" s="295"/>
      <c r="DT702" s="292"/>
      <c r="DU702" s="295"/>
      <c r="DV702" s="295"/>
      <c r="DW702" s="295"/>
      <c r="DX702" s="295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5"/>
      <c r="EL702" s="295"/>
      <c r="EM702" s="295"/>
      <c r="EN702" s="292"/>
      <c r="EO702" s="292"/>
      <c r="EP702" s="295"/>
      <c r="EQ702" s="295"/>
      <c r="ER702" s="295"/>
      <c r="ES702" s="292"/>
      <c r="ET702" s="292"/>
      <c r="EU702" s="292"/>
      <c r="EV702" s="292"/>
      <c r="EW702" s="292"/>
      <c r="EX702" s="292"/>
      <c r="EY702" s="292"/>
      <c r="EZ702" s="292"/>
      <c r="FA702" s="292"/>
      <c r="FB702" s="292"/>
      <c r="FC702" s="292"/>
      <c r="FD702" s="292"/>
      <c r="FE702" s="292"/>
      <c r="FF702" s="292"/>
      <c r="FG702" s="292"/>
      <c r="FH702" s="295"/>
      <c r="FI702" s="295"/>
      <c r="FJ702" s="295"/>
      <c r="FK702" s="292"/>
      <c r="FL702" s="292"/>
      <c r="FM702" s="292"/>
      <c r="FN702" s="292"/>
      <c r="FO702" s="292"/>
    </row>
    <row r="703" spans="1:171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5"/>
      <c r="AK703" s="295"/>
      <c r="AL703" s="292"/>
      <c r="AM703" s="295"/>
      <c r="AN703" s="295"/>
      <c r="AO703" s="292"/>
      <c r="AP703" s="295"/>
      <c r="AQ703" s="292"/>
      <c r="AR703" s="295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5"/>
      <c r="BF703" s="295"/>
      <c r="BG703" s="295"/>
      <c r="BH703" s="295"/>
      <c r="BI703" s="295"/>
      <c r="BJ703" s="295"/>
      <c r="BK703" s="295"/>
      <c r="BL703" s="295"/>
      <c r="BM703" s="295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5"/>
      <c r="CC703" s="295"/>
      <c r="CD703" s="295"/>
      <c r="CE703" s="295"/>
      <c r="CF703" s="295"/>
      <c r="CG703" s="295"/>
      <c r="CH703" s="295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5"/>
      <c r="CX703" s="295"/>
      <c r="CY703" s="295"/>
      <c r="CZ703" s="295"/>
      <c r="DA703" s="295"/>
      <c r="DB703" s="295"/>
      <c r="DC703" s="295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5"/>
      <c r="DS703" s="295"/>
      <c r="DT703" s="292"/>
      <c r="DU703" s="295"/>
      <c r="DV703" s="295"/>
      <c r="DW703" s="295"/>
      <c r="DX703" s="295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5"/>
      <c r="EL703" s="295"/>
      <c r="EM703" s="295"/>
      <c r="EN703" s="292"/>
      <c r="EO703" s="292"/>
      <c r="EP703" s="295"/>
      <c r="EQ703" s="295"/>
      <c r="ER703" s="295"/>
      <c r="ES703" s="292"/>
      <c r="ET703" s="292"/>
      <c r="EU703" s="292"/>
      <c r="EV703" s="292"/>
      <c r="EW703" s="292"/>
      <c r="EX703" s="292"/>
      <c r="EY703" s="292"/>
      <c r="EZ703" s="292"/>
      <c r="FA703" s="292"/>
      <c r="FB703" s="292"/>
      <c r="FC703" s="292"/>
      <c r="FD703" s="292"/>
      <c r="FE703" s="292"/>
      <c r="FF703" s="292"/>
      <c r="FG703" s="292"/>
      <c r="FH703" s="295"/>
      <c r="FI703" s="295"/>
      <c r="FJ703" s="295"/>
      <c r="FK703" s="292"/>
      <c r="FL703" s="292"/>
      <c r="FM703" s="292"/>
      <c r="FN703" s="292"/>
      <c r="FO703" s="292"/>
    </row>
    <row r="704" spans="1:171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5"/>
      <c r="AK704" s="295"/>
      <c r="AL704" s="292"/>
      <c r="AM704" s="295"/>
      <c r="AN704" s="295"/>
      <c r="AO704" s="292"/>
      <c r="AP704" s="295"/>
      <c r="AQ704" s="292"/>
      <c r="AR704" s="295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5"/>
      <c r="BF704" s="295"/>
      <c r="BG704" s="295"/>
      <c r="BH704" s="295"/>
      <c r="BI704" s="295"/>
      <c r="BJ704" s="295"/>
      <c r="BK704" s="295"/>
      <c r="BL704" s="295"/>
      <c r="BM704" s="295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5"/>
      <c r="CC704" s="295"/>
      <c r="CD704" s="295"/>
      <c r="CE704" s="295"/>
      <c r="CF704" s="295"/>
      <c r="CG704" s="295"/>
      <c r="CH704" s="295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5"/>
      <c r="CX704" s="295"/>
      <c r="CY704" s="295"/>
      <c r="CZ704" s="295"/>
      <c r="DA704" s="295"/>
      <c r="DB704" s="295"/>
      <c r="DC704" s="295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5"/>
      <c r="DS704" s="295"/>
      <c r="DT704" s="292"/>
      <c r="DU704" s="295"/>
      <c r="DV704" s="295"/>
      <c r="DW704" s="295"/>
      <c r="DX704" s="295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5"/>
      <c r="EL704" s="295"/>
      <c r="EM704" s="295"/>
      <c r="EN704" s="292"/>
      <c r="EO704" s="292"/>
      <c r="EP704" s="295"/>
      <c r="EQ704" s="295"/>
      <c r="ER704" s="295"/>
      <c r="ES704" s="292"/>
      <c r="ET704" s="292"/>
      <c r="EU704" s="292"/>
      <c r="EV704" s="292"/>
      <c r="EW704" s="292"/>
      <c r="EX704" s="292"/>
      <c r="EY704" s="292"/>
      <c r="EZ704" s="292"/>
      <c r="FA704" s="292"/>
      <c r="FB704" s="292"/>
      <c r="FC704" s="292"/>
      <c r="FD704" s="292"/>
      <c r="FE704" s="292"/>
      <c r="FF704" s="292"/>
      <c r="FG704" s="292"/>
      <c r="FH704" s="295"/>
      <c r="FI704" s="295"/>
      <c r="FJ704" s="295"/>
      <c r="FK704" s="292"/>
      <c r="FL704" s="292"/>
      <c r="FM704" s="292"/>
      <c r="FN704" s="292"/>
      <c r="FO704" s="292"/>
    </row>
    <row r="705" spans="1:171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5"/>
      <c r="AK705" s="295"/>
      <c r="AL705" s="292"/>
      <c r="AM705" s="295"/>
      <c r="AN705" s="295"/>
      <c r="AO705" s="292"/>
      <c r="AP705" s="295"/>
      <c r="AQ705" s="292"/>
      <c r="AR705" s="295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5"/>
      <c r="BF705" s="295"/>
      <c r="BG705" s="295"/>
      <c r="BH705" s="295"/>
      <c r="BI705" s="295"/>
      <c r="BJ705" s="295"/>
      <c r="BK705" s="295"/>
      <c r="BL705" s="295"/>
      <c r="BM705" s="295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5"/>
      <c r="CC705" s="295"/>
      <c r="CD705" s="295"/>
      <c r="CE705" s="295"/>
      <c r="CF705" s="295"/>
      <c r="CG705" s="295"/>
      <c r="CH705" s="295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5"/>
      <c r="CX705" s="295"/>
      <c r="CY705" s="295"/>
      <c r="CZ705" s="295"/>
      <c r="DA705" s="295"/>
      <c r="DB705" s="295"/>
      <c r="DC705" s="295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5"/>
      <c r="DS705" s="295"/>
      <c r="DT705" s="292"/>
      <c r="DU705" s="295"/>
      <c r="DV705" s="295"/>
      <c r="DW705" s="295"/>
      <c r="DX705" s="295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5"/>
      <c r="EL705" s="295"/>
      <c r="EM705" s="295"/>
      <c r="EN705" s="292"/>
      <c r="EO705" s="292"/>
      <c r="EP705" s="295"/>
      <c r="EQ705" s="295"/>
      <c r="ER705" s="295"/>
      <c r="ES705" s="292"/>
      <c r="ET705" s="292"/>
      <c r="EU705" s="292"/>
      <c r="EV705" s="292"/>
      <c r="EW705" s="292"/>
      <c r="EX705" s="292"/>
      <c r="EY705" s="292"/>
      <c r="EZ705" s="292"/>
      <c r="FA705" s="292"/>
      <c r="FB705" s="292"/>
      <c r="FC705" s="292"/>
      <c r="FD705" s="292"/>
      <c r="FE705" s="292"/>
      <c r="FF705" s="292"/>
      <c r="FG705" s="292"/>
      <c r="FH705" s="295"/>
      <c r="FI705" s="295"/>
      <c r="FJ705" s="295"/>
      <c r="FK705" s="292"/>
      <c r="FL705" s="292"/>
      <c r="FM705" s="292"/>
      <c r="FN705" s="292"/>
      <c r="FO705" s="292"/>
    </row>
    <row r="706" spans="1:171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5"/>
      <c r="AK706" s="295"/>
      <c r="AL706" s="292"/>
      <c r="AM706" s="295"/>
      <c r="AN706" s="295"/>
      <c r="AO706" s="292"/>
      <c r="AP706" s="295"/>
      <c r="AQ706" s="292"/>
      <c r="AR706" s="295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5"/>
      <c r="BF706" s="295"/>
      <c r="BG706" s="295"/>
      <c r="BH706" s="295"/>
      <c r="BI706" s="295"/>
      <c r="BJ706" s="295"/>
      <c r="BK706" s="295"/>
      <c r="BL706" s="295"/>
      <c r="BM706" s="295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5"/>
      <c r="CC706" s="295"/>
      <c r="CD706" s="295"/>
      <c r="CE706" s="295"/>
      <c r="CF706" s="295"/>
      <c r="CG706" s="295"/>
      <c r="CH706" s="295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5"/>
      <c r="CX706" s="295"/>
      <c r="CY706" s="295"/>
      <c r="CZ706" s="295"/>
      <c r="DA706" s="295"/>
      <c r="DB706" s="295"/>
      <c r="DC706" s="295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5"/>
      <c r="DS706" s="295"/>
      <c r="DT706" s="292"/>
      <c r="DU706" s="295"/>
      <c r="DV706" s="295"/>
      <c r="DW706" s="295"/>
      <c r="DX706" s="295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5"/>
      <c r="EL706" s="295"/>
      <c r="EM706" s="295"/>
      <c r="EN706" s="292"/>
      <c r="EO706" s="292"/>
      <c r="EP706" s="295"/>
      <c r="EQ706" s="295"/>
      <c r="ER706" s="295"/>
      <c r="ES706" s="292"/>
      <c r="ET706" s="292"/>
      <c r="EU706" s="292"/>
      <c r="EV706" s="292"/>
      <c r="EW706" s="292"/>
      <c r="EX706" s="292"/>
      <c r="EY706" s="292"/>
      <c r="EZ706" s="292"/>
      <c r="FA706" s="292"/>
      <c r="FB706" s="292"/>
      <c r="FC706" s="292"/>
      <c r="FD706" s="292"/>
      <c r="FE706" s="292"/>
      <c r="FF706" s="292"/>
      <c r="FG706" s="292"/>
      <c r="FH706" s="295"/>
      <c r="FI706" s="295"/>
      <c r="FJ706" s="295"/>
      <c r="FK706" s="292"/>
      <c r="FL706" s="292"/>
      <c r="FM706" s="292"/>
      <c r="FN706" s="292"/>
      <c r="FO706" s="292"/>
    </row>
    <row r="707" spans="1:171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5"/>
      <c r="AK707" s="295"/>
      <c r="AL707" s="292"/>
      <c r="AM707" s="295"/>
      <c r="AN707" s="295"/>
      <c r="AO707" s="292"/>
      <c r="AP707" s="295"/>
      <c r="AQ707" s="292"/>
      <c r="AR707" s="295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5"/>
      <c r="BF707" s="295"/>
      <c r="BG707" s="295"/>
      <c r="BH707" s="295"/>
      <c r="BI707" s="295"/>
      <c r="BJ707" s="295"/>
      <c r="BK707" s="295"/>
      <c r="BL707" s="295"/>
      <c r="BM707" s="295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5"/>
      <c r="CC707" s="295"/>
      <c r="CD707" s="295"/>
      <c r="CE707" s="295"/>
      <c r="CF707" s="295"/>
      <c r="CG707" s="295"/>
      <c r="CH707" s="295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5"/>
      <c r="CX707" s="295"/>
      <c r="CY707" s="295"/>
      <c r="CZ707" s="295"/>
      <c r="DA707" s="295"/>
      <c r="DB707" s="295"/>
      <c r="DC707" s="295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5"/>
      <c r="DS707" s="295"/>
      <c r="DT707" s="292"/>
      <c r="DU707" s="295"/>
      <c r="DV707" s="295"/>
      <c r="DW707" s="295"/>
      <c r="DX707" s="295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5"/>
      <c r="EL707" s="295"/>
      <c r="EM707" s="295"/>
      <c r="EN707" s="292"/>
      <c r="EO707" s="292"/>
      <c r="EP707" s="295"/>
      <c r="EQ707" s="295"/>
      <c r="ER707" s="295"/>
      <c r="ES707" s="292"/>
      <c r="ET707" s="292"/>
      <c r="EU707" s="292"/>
      <c r="EV707" s="292"/>
      <c r="EW707" s="292"/>
      <c r="EX707" s="292"/>
      <c r="EY707" s="292"/>
      <c r="EZ707" s="292"/>
      <c r="FA707" s="292"/>
      <c r="FB707" s="292"/>
      <c r="FC707" s="292"/>
      <c r="FD707" s="292"/>
      <c r="FE707" s="292"/>
      <c r="FF707" s="292"/>
      <c r="FG707" s="292"/>
      <c r="FH707" s="295"/>
      <c r="FI707" s="295"/>
      <c r="FJ707" s="295"/>
      <c r="FK707" s="292"/>
      <c r="FL707" s="292"/>
      <c r="FM707" s="292"/>
      <c r="FN707" s="292"/>
      <c r="FO707" s="292"/>
    </row>
    <row r="708" spans="1:171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5"/>
      <c r="AK708" s="295"/>
      <c r="AL708" s="292"/>
      <c r="AM708" s="295"/>
      <c r="AN708" s="295"/>
      <c r="AO708" s="292"/>
      <c r="AP708" s="295"/>
      <c r="AQ708" s="292"/>
      <c r="AR708" s="295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5"/>
      <c r="BF708" s="295"/>
      <c r="BG708" s="295"/>
      <c r="BH708" s="295"/>
      <c r="BI708" s="295"/>
      <c r="BJ708" s="295"/>
      <c r="BK708" s="295"/>
      <c r="BL708" s="295"/>
      <c r="BM708" s="295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5"/>
      <c r="CC708" s="295"/>
      <c r="CD708" s="295"/>
      <c r="CE708" s="295"/>
      <c r="CF708" s="295"/>
      <c r="CG708" s="295"/>
      <c r="CH708" s="295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5"/>
      <c r="CX708" s="295"/>
      <c r="CY708" s="295"/>
      <c r="CZ708" s="295"/>
      <c r="DA708" s="295"/>
      <c r="DB708" s="295"/>
      <c r="DC708" s="295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5"/>
      <c r="DS708" s="295"/>
      <c r="DT708" s="292"/>
      <c r="DU708" s="295"/>
      <c r="DV708" s="295"/>
      <c r="DW708" s="295"/>
      <c r="DX708" s="295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5"/>
      <c r="EL708" s="295"/>
      <c r="EM708" s="295"/>
      <c r="EN708" s="292"/>
      <c r="EO708" s="292"/>
      <c r="EP708" s="295"/>
      <c r="EQ708" s="295"/>
      <c r="ER708" s="295"/>
      <c r="ES708" s="292"/>
      <c r="ET708" s="292"/>
      <c r="EU708" s="292"/>
      <c r="EV708" s="292"/>
      <c r="EW708" s="292"/>
      <c r="EX708" s="292"/>
      <c r="EY708" s="292"/>
      <c r="EZ708" s="292"/>
      <c r="FA708" s="292"/>
      <c r="FB708" s="292"/>
      <c r="FC708" s="292"/>
      <c r="FD708" s="292"/>
      <c r="FE708" s="292"/>
      <c r="FF708" s="292"/>
      <c r="FG708" s="292"/>
      <c r="FH708" s="295"/>
      <c r="FI708" s="295"/>
      <c r="FJ708" s="295"/>
      <c r="FK708" s="292"/>
      <c r="FL708" s="292"/>
      <c r="FM708" s="292"/>
      <c r="FN708" s="292"/>
      <c r="FO708" s="292"/>
    </row>
    <row r="709" spans="1:171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5"/>
      <c r="AK709" s="295"/>
      <c r="AL709" s="292"/>
      <c r="AM709" s="295"/>
      <c r="AN709" s="295"/>
      <c r="AO709" s="292"/>
      <c r="AP709" s="295"/>
      <c r="AQ709" s="292"/>
      <c r="AR709" s="295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5"/>
      <c r="BF709" s="295"/>
      <c r="BG709" s="295"/>
      <c r="BH709" s="295"/>
      <c r="BI709" s="295"/>
      <c r="BJ709" s="295"/>
      <c r="BK709" s="295"/>
      <c r="BL709" s="295"/>
      <c r="BM709" s="295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5"/>
      <c r="CC709" s="295"/>
      <c r="CD709" s="295"/>
      <c r="CE709" s="295"/>
      <c r="CF709" s="295"/>
      <c r="CG709" s="295"/>
      <c r="CH709" s="295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5"/>
      <c r="CX709" s="295"/>
      <c r="CY709" s="295"/>
      <c r="CZ709" s="295"/>
      <c r="DA709" s="295"/>
      <c r="DB709" s="295"/>
      <c r="DC709" s="295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5"/>
      <c r="DS709" s="295"/>
      <c r="DT709" s="292"/>
      <c r="DU709" s="295"/>
      <c r="DV709" s="295"/>
      <c r="DW709" s="295"/>
      <c r="DX709" s="295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5"/>
      <c r="EL709" s="295"/>
      <c r="EM709" s="295"/>
      <c r="EN709" s="292"/>
      <c r="EO709" s="292"/>
      <c r="EP709" s="295"/>
      <c r="EQ709" s="295"/>
      <c r="ER709" s="295"/>
      <c r="ES709" s="292"/>
      <c r="ET709" s="292"/>
      <c r="EU709" s="292"/>
      <c r="EV709" s="292"/>
      <c r="EW709" s="292"/>
      <c r="EX709" s="292"/>
      <c r="EY709" s="292"/>
      <c r="EZ709" s="292"/>
      <c r="FA709" s="292"/>
      <c r="FB709" s="292"/>
      <c r="FC709" s="292"/>
      <c r="FD709" s="292"/>
      <c r="FE709" s="292"/>
      <c r="FF709" s="292"/>
      <c r="FG709" s="292"/>
      <c r="FH709" s="295"/>
      <c r="FI709" s="295"/>
      <c r="FJ709" s="295"/>
      <c r="FK709" s="292"/>
      <c r="FL709" s="292"/>
      <c r="FM709" s="292"/>
      <c r="FN709" s="292"/>
      <c r="FO709" s="292"/>
    </row>
    <row r="710" spans="1:171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5"/>
      <c r="AK710" s="295"/>
      <c r="AL710" s="292"/>
      <c r="AM710" s="295"/>
      <c r="AN710" s="295"/>
      <c r="AO710" s="292"/>
      <c r="AP710" s="295"/>
      <c r="AQ710" s="292"/>
      <c r="AR710" s="295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5"/>
      <c r="BF710" s="295"/>
      <c r="BG710" s="295"/>
      <c r="BH710" s="295"/>
      <c r="BI710" s="295"/>
      <c r="BJ710" s="295"/>
      <c r="BK710" s="295"/>
      <c r="BL710" s="295"/>
      <c r="BM710" s="295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5"/>
      <c r="CC710" s="295"/>
      <c r="CD710" s="295"/>
      <c r="CE710" s="295"/>
      <c r="CF710" s="295"/>
      <c r="CG710" s="295"/>
      <c r="CH710" s="295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5"/>
      <c r="CX710" s="295"/>
      <c r="CY710" s="295"/>
      <c r="CZ710" s="295"/>
      <c r="DA710" s="295"/>
      <c r="DB710" s="295"/>
      <c r="DC710" s="295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5"/>
      <c r="DS710" s="295"/>
      <c r="DT710" s="292"/>
      <c r="DU710" s="295"/>
      <c r="DV710" s="295"/>
      <c r="DW710" s="295"/>
      <c r="DX710" s="295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5"/>
      <c r="EL710" s="295"/>
      <c r="EM710" s="295"/>
      <c r="EN710" s="292"/>
      <c r="EO710" s="292"/>
      <c r="EP710" s="295"/>
      <c r="EQ710" s="295"/>
      <c r="ER710" s="295"/>
      <c r="ES710" s="292"/>
      <c r="ET710" s="292"/>
      <c r="EU710" s="292"/>
      <c r="EV710" s="292"/>
      <c r="EW710" s="292"/>
      <c r="EX710" s="292"/>
      <c r="EY710" s="292"/>
      <c r="EZ710" s="292"/>
      <c r="FA710" s="292"/>
      <c r="FB710" s="292"/>
      <c r="FC710" s="292"/>
      <c r="FD710" s="292"/>
      <c r="FE710" s="292"/>
      <c r="FF710" s="292"/>
      <c r="FG710" s="292"/>
      <c r="FH710" s="295"/>
      <c r="FI710" s="295"/>
      <c r="FJ710" s="295"/>
      <c r="FK710" s="292"/>
      <c r="FL710" s="292"/>
      <c r="FM710" s="292"/>
      <c r="FN710" s="292"/>
      <c r="FO710" s="292"/>
    </row>
    <row r="711" spans="1:171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5"/>
      <c r="AK711" s="295"/>
      <c r="AL711" s="292"/>
      <c r="AM711" s="295"/>
      <c r="AN711" s="295"/>
      <c r="AO711" s="292"/>
      <c r="AP711" s="295"/>
      <c r="AQ711" s="292"/>
      <c r="AR711" s="295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5"/>
      <c r="BF711" s="295"/>
      <c r="BG711" s="295"/>
      <c r="BH711" s="295"/>
      <c r="BI711" s="295"/>
      <c r="BJ711" s="295"/>
      <c r="BK711" s="295"/>
      <c r="BL711" s="295"/>
      <c r="BM711" s="295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5"/>
      <c r="CC711" s="295"/>
      <c r="CD711" s="295"/>
      <c r="CE711" s="295"/>
      <c r="CF711" s="295"/>
      <c r="CG711" s="295"/>
      <c r="CH711" s="295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5"/>
      <c r="CX711" s="295"/>
      <c r="CY711" s="295"/>
      <c r="CZ711" s="295"/>
      <c r="DA711" s="295"/>
      <c r="DB711" s="295"/>
      <c r="DC711" s="295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5"/>
      <c r="DS711" s="295"/>
      <c r="DT711" s="292"/>
      <c r="DU711" s="295"/>
      <c r="DV711" s="295"/>
      <c r="DW711" s="295"/>
      <c r="DX711" s="295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5"/>
      <c r="EL711" s="295"/>
      <c r="EM711" s="295"/>
      <c r="EN711" s="292"/>
      <c r="EO711" s="292"/>
      <c r="EP711" s="295"/>
      <c r="EQ711" s="295"/>
      <c r="ER711" s="295"/>
      <c r="ES711" s="292"/>
      <c r="ET711" s="292"/>
      <c r="EU711" s="292"/>
      <c r="EV711" s="292"/>
      <c r="EW711" s="292"/>
      <c r="EX711" s="292"/>
      <c r="EY711" s="292"/>
      <c r="EZ711" s="292"/>
      <c r="FA711" s="292"/>
      <c r="FB711" s="292"/>
      <c r="FC711" s="292"/>
      <c r="FD711" s="292"/>
      <c r="FE711" s="292"/>
      <c r="FF711" s="292"/>
      <c r="FG711" s="292"/>
      <c r="FH711" s="295"/>
      <c r="FI711" s="295"/>
      <c r="FJ711" s="295"/>
      <c r="FK711" s="292"/>
      <c r="FL711" s="292"/>
      <c r="FM711" s="292"/>
      <c r="FN711" s="292"/>
      <c r="FO711" s="292"/>
    </row>
    <row r="712" spans="1:171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5"/>
      <c r="AK712" s="295"/>
      <c r="AL712" s="292"/>
      <c r="AM712" s="295"/>
      <c r="AN712" s="295"/>
      <c r="AO712" s="292"/>
      <c r="AP712" s="295"/>
      <c r="AQ712" s="292"/>
      <c r="AR712" s="295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5"/>
      <c r="BF712" s="295"/>
      <c r="BG712" s="295"/>
      <c r="BH712" s="295"/>
      <c r="BI712" s="295"/>
      <c r="BJ712" s="295"/>
      <c r="BK712" s="295"/>
      <c r="BL712" s="295"/>
      <c r="BM712" s="295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5"/>
      <c r="CC712" s="295"/>
      <c r="CD712" s="295"/>
      <c r="CE712" s="295"/>
      <c r="CF712" s="295"/>
      <c r="CG712" s="295"/>
      <c r="CH712" s="295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5"/>
      <c r="CX712" s="295"/>
      <c r="CY712" s="295"/>
      <c r="CZ712" s="295"/>
      <c r="DA712" s="295"/>
      <c r="DB712" s="295"/>
      <c r="DC712" s="295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5"/>
      <c r="DS712" s="295"/>
      <c r="DT712" s="292"/>
      <c r="DU712" s="295"/>
      <c r="DV712" s="295"/>
      <c r="DW712" s="295"/>
      <c r="DX712" s="295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5"/>
      <c r="EL712" s="295"/>
      <c r="EM712" s="295"/>
      <c r="EN712" s="292"/>
      <c r="EO712" s="292"/>
      <c r="EP712" s="295"/>
      <c r="EQ712" s="295"/>
      <c r="ER712" s="295"/>
      <c r="ES712" s="292"/>
      <c r="ET712" s="292"/>
      <c r="EU712" s="292"/>
      <c r="EV712" s="292"/>
      <c r="EW712" s="292"/>
      <c r="EX712" s="292"/>
      <c r="EY712" s="292"/>
      <c r="EZ712" s="292"/>
      <c r="FA712" s="292"/>
      <c r="FB712" s="292"/>
      <c r="FC712" s="292"/>
      <c r="FD712" s="292"/>
      <c r="FE712" s="292"/>
      <c r="FF712" s="292"/>
      <c r="FG712" s="292"/>
      <c r="FH712" s="295"/>
      <c r="FI712" s="295"/>
      <c r="FJ712" s="295"/>
      <c r="FK712" s="292"/>
      <c r="FL712" s="292"/>
      <c r="FM712" s="292"/>
      <c r="FN712" s="292"/>
      <c r="FO712" s="292"/>
    </row>
    <row r="713" spans="1:171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5"/>
      <c r="AK713" s="295"/>
      <c r="AL713" s="292"/>
      <c r="AM713" s="295"/>
      <c r="AN713" s="295"/>
      <c r="AO713" s="292"/>
      <c r="AP713" s="295"/>
      <c r="AQ713" s="292"/>
      <c r="AR713" s="295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5"/>
      <c r="BF713" s="295"/>
      <c r="BG713" s="295"/>
      <c r="BH713" s="295"/>
      <c r="BI713" s="295"/>
      <c r="BJ713" s="295"/>
      <c r="BK713" s="295"/>
      <c r="BL713" s="295"/>
      <c r="BM713" s="295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5"/>
      <c r="CC713" s="295"/>
      <c r="CD713" s="295"/>
      <c r="CE713" s="295"/>
      <c r="CF713" s="295"/>
      <c r="CG713" s="295"/>
      <c r="CH713" s="295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5"/>
      <c r="CX713" s="295"/>
      <c r="CY713" s="295"/>
      <c r="CZ713" s="295"/>
      <c r="DA713" s="295"/>
      <c r="DB713" s="295"/>
      <c r="DC713" s="295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5"/>
      <c r="DS713" s="295"/>
      <c r="DT713" s="292"/>
      <c r="DU713" s="295"/>
      <c r="DV713" s="295"/>
      <c r="DW713" s="295"/>
      <c r="DX713" s="295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5"/>
      <c r="EL713" s="295"/>
      <c r="EM713" s="295"/>
      <c r="EN713" s="292"/>
      <c r="EO713" s="292"/>
      <c r="EP713" s="295"/>
      <c r="EQ713" s="295"/>
      <c r="ER713" s="295"/>
      <c r="ES713" s="292"/>
      <c r="ET713" s="292"/>
      <c r="EU713" s="292"/>
      <c r="EV713" s="292"/>
      <c r="EW713" s="292"/>
      <c r="EX713" s="292"/>
      <c r="EY713" s="292"/>
      <c r="EZ713" s="292"/>
      <c r="FA713" s="292"/>
      <c r="FB713" s="292"/>
      <c r="FC713" s="292"/>
      <c r="FD713" s="292"/>
      <c r="FE713" s="292"/>
      <c r="FF713" s="292"/>
      <c r="FG713" s="292"/>
      <c r="FH713" s="295"/>
      <c r="FI713" s="295"/>
      <c r="FJ713" s="295"/>
      <c r="FK713" s="292"/>
      <c r="FL713" s="292"/>
      <c r="FM713" s="292"/>
      <c r="FN713" s="292"/>
      <c r="FO713" s="292"/>
    </row>
    <row r="714" spans="1:171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5"/>
      <c r="AK714" s="295"/>
      <c r="AL714" s="292"/>
      <c r="AM714" s="295"/>
      <c r="AN714" s="295"/>
      <c r="AO714" s="292"/>
      <c r="AP714" s="295"/>
      <c r="AQ714" s="292"/>
      <c r="AR714" s="295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5"/>
      <c r="BF714" s="295"/>
      <c r="BG714" s="295"/>
      <c r="BH714" s="295"/>
      <c r="BI714" s="295"/>
      <c r="BJ714" s="295"/>
      <c r="BK714" s="295"/>
      <c r="BL714" s="295"/>
      <c r="BM714" s="295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5"/>
      <c r="CC714" s="295"/>
      <c r="CD714" s="295"/>
      <c r="CE714" s="295"/>
      <c r="CF714" s="295"/>
      <c r="CG714" s="295"/>
      <c r="CH714" s="295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5"/>
      <c r="CX714" s="295"/>
      <c r="CY714" s="295"/>
      <c r="CZ714" s="295"/>
      <c r="DA714" s="295"/>
      <c r="DB714" s="295"/>
      <c r="DC714" s="295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5"/>
      <c r="DS714" s="295"/>
      <c r="DT714" s="292"/>
      <c r="DU714" s="295"/>
      <c r="DV714" s="295"/>
      <c r="DW714" s="295"/>
      <c r="DX714" s="295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5"/>
      <c r="EL714" s="295"/>
      <c r="EM714" s="295"/>
      <c r="EN714" s="292"/>
      <c r="EO714" s="292"/>
      <c r="EP714" s="295"/>
      <c r="EQ714" s="295"/>
      <c r="ER714" s="295"/>
      <c r="ES714" s="292"/>
      <c r="ET714" s="292"/>
      <c r="EU714" s="292"/>
      <c r="EV714" s="292"/>
      <c r="EW714" s="292"/>
      <c r="EX714" s="292"/>
      <c r="EY714" s="292"/>
      <c r="EZ714" s="292"/>
      <c r="FA714" s="292"/>
      <c r="FB714" s="292"/>
      <c r="FC714" s="292"/>
      <c r="FD714" s="292"/>
      <c r="FE714" s="292"/>
      <c r="FF714" s="292"/>
      <c r="FG714" s="292"/>
      <c r="FH714" s="295"/>
      <c r="FI714" s="295"/>
      <c r="FJ714" s="295"/>
      <c r="FK714" s="292"/>
      <c r="FL714" s="292"/>
      <c r="FM714" s="292"/>
      <c r="FN714" s="292"/>
      <c r="FO714" s="292"/>
    </row>
    <row r="715" spans="1:171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5"/>
      <c r="AK715" s="295"/>
      <c r="AL715" s="292"/>
      <c r="AM715" s="295"/>
      <c r="AN715" s="295"/>
      <c r="AO715" s="292"/>
      <c r="AP715" s="295"/>
      <c r="AQ715" s="292"/>
      <c r="AR715" s="295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5"/>
      <c r="BF715" s="295"/>
      <c r="BG715" s="295"/>
      <c r="BH715" s="295"/>
      <c r="BI715" s="295"/>
      <c r="BJ715" s="295"/>
      <c r="BK715" s="295"/>
      <c r="BL715" s="295"/>
      <c r="BM715" s="295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5"/>
      <c r="CC715" s="295"/>
      <c r="CD715" s="295"/>
      <c r="CE715" s="295"/>
      <c r="CF715" s="295"/>
      <c r="CG715" s="295"/>
      <c r="CH715" s="295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5"/>
      <c r="CX715" s="295"/>
      <c r="CY715" s="295"/>
      <c r="CZ715" s="295"/>
      <c r="DA715" s="295"/>
      <c r="DB715" s="295"/>
      <c r="DC715" s="295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5"/>
      <c r="DS715" s="295"/>
      <c r="DT715" s="292"/>
      <c r="DU715" s="295"/>
      <c r="DV715" s="295"/>
      <c r="DW715" s="295"/>
      <c r="DX715" s="295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5"/>
      <c r="EL715" s="295"/>
      <c r="EM715" s="295"/>
      <c r="EN715" s="292"/>
      <c r="EO715" s="292"/>
      <c r="EP715" s="295"/>
      <c r="EQ715" s="295"/>
      <c r="ER715" s="295"/>
      <c r="ES715" s="292"/>
      <c r="ET715" s="292"/>
      <c r="EU715" s="292"/>
      <c r="EV715" s="292"/>
      <c r="EW715" s="292"/>
      <c r="EX715" s="292"/>
      <c r="EY715" s="292"/>
      <c r="EZ715" s="292"/>
      <c r="FA715" s="292"/>
      <c r="FB715" s="292"/>
      <c r="FC715" s="292"/>
      <c r="FD715" s="292"/>
      <c r="FE715" s="292"/>
      <c r="FF715" s="292"/>
      <c r="FG715" s="292"/>
      <c r="FH715" s="295"/>
      <c r="FI715" s="295"/>
      <c r="FJ715" s="295"/>
      <c r="FK715" s="292"/>
      <c r="FL715" s="292"/>
      <c r="FM715" s="292"/>
      <c r="FN715" s="292"/>
      <c r="FO715" s="292"/>
    </row>
    <row r="716" spans="1:171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5"/>
      <c r="AK716" s="295"/>
      <c r="AL716" s="292"/>
      <c r="AM716" s="295"/>
      <c r="AN716" s="295"/>
      <c r="AO716" s="292"/>
      <c r="AP716" s="295"/>
      <c r="AQ716" s="292"/>
      <c r="AR716" s="295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5"/>
      <c r="BF716" s="295"/>
      <c r="BG716" s="295"/>
      <c r="BH716" s="295"/>
      <c r="BI716" s="295"/>
      <c r="BJ716" s="295"/>
      <c r="BK716" s="295"/>
      <c r="BL716" s="295"/>
      <c r="BM716" s="295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5"/>
      <c r="CC716" s="295"/>
      <c r="CD716" s="295"/>
      <c r="CE716" s="295"/>
      <c r="CF716" s="295"/>
      <c r="CG716" s="295"/>
      <c r="CH716" s="295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5"/>
      <c r="CX716" s="295"/>
      <c r="CY716" s="295"/>
      <c r="CZ716" s="295"/>
      <c r="DA716" s="295"/>
      <c r="DB716" s="295"/>
      <c r="DC716" s="295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5"/>
      <c r="DS716" s="295"/>
      <c r="DT716" s="292"/>
      <c r="DU716" s="295"/>
      <c r="DV716" s="295"/>
      <c r="DW716" s="295"/>
      <c r="DX716" s="295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5"/>
      <c r="EL716" s="295"/>
      <c r="EM716" s="295"/>
      <c r="EN716" s="292"/>
      <c r="EO716" s="292"/>
      <c r="EP716" s="295"/>
      <c r="EQ716" s="295"/>
      <c r="ER716" s="295"/>
      <c r="ES716" s="292"/>
      <c r="ET716" s="292"/>
      <c r="EU716" s="292"/>
      <c r="EV716" s="292"/>
      <c r="EW716" s="292"/>
      <c r="EX716" s="292"/>
      <c r="EY716" s="292"/>
      <c r="EZ716" s="292"/>
      <c r="FA716" s="292"/>
      <c r="FB716" s="292"/>
      <c r="FC716" s="292"/>
      <c r="FD716" s="292"/>
      <c r="FE716" s="292"/>
      <c r="FF716" s="292"/>
      <c r="FG716" s="292"/>
      <c r="FH716" s="295"/>
      <c r="FI716" s="295"/>
      <c r="FJ716" s="295"/>
      <c r="FK716" s="292"/>
      <c r="FL716" s="292"/>
      <c r="FM716" s="292"/>
      <c r="FN716" s="292"/>
      <c r="FO716" s="292"/>
    </row>
    <row r="717" spans="1:171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5"/>
      <c r="AK717" s="295"/>
      <c r="AL717" s="292"/>
      <c r="AM717" s="295"/>
      <c r="AN717" s="295"/>
      <c r="AO717" s="292"/>
      <c r="AP717" s="295"/>
      <c r="AQ717" s="292"/>
      <c r="AR717" s="295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5"/>
      <c r="BF717" s="295"/>
      <c r="BG717" s="295"/>
      <c r="BH717" s="295"/>
      <c r="BI717" s="295"/>
      <c r="BJ717" s="295"/>
      <c r="BK717" s="295"/>
      <c r="BL717" s="295"/>
      <c r="BM717" s="295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5"/>
      <c r="CC717" s="295"/>
      <c r="CD717" s="295"/>
      <c r="CE717" s="295"/>
      <c r="CF717" s="295"/>
      <c r="CG717" s="295"/>
      <c r="CH717" s="295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5"/>
      <c r="CX717" s="295"/>
      <c r="CY717" s="295"/>
      <c r="CZ717" s="295"/>
      <c r="DA717" s="295"/>
      <c r="DB717" s="295"/>
      <c r="DC717" s="295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5"/>
      <c r="DS717" s="295"/>
      <c r="DT717" s="292"/>
      <c r="DU717" s="295"/>
      <c r="DV717" s="295"/>
      <c r="DW717" s="295"/>
      <c r="DX717" s="295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5"/>
      <c r="EL717" s="295"/>
      <c r="EM717" s="295"/>
      <c r="EN717" s="292"/>
      <c r="EO717" s="292"/>
      <c r="EP717" s="295"/>
      <c r="EQ717" s="295"/>
      <c r="ER717" s="295"/>
      <c r="ES717" s="292"/>
      <c r="ET717" s="292"/>
      <c r="EU717" s="292"/>
      <c r="EV717" s="292"/>
      <c r="EW717" s="292"/>
      <c r="EX717" s="292"/>
      <c r="EY717" s="292"/>
      <c r="EZ717" s="292"/>
      <c r="FA717" s="292"/>
      <c r="FB717" s="292"/>
      <c r="FC717" s="292"/>
      <c r="FD717" s="292"/>
      <c r="FE717" s="292"/>
      <c r="FF717" s="292"/>
      <c r="FG717" s="292"/>
      <c r="FH717" s="295"/>
      <c r="FI717" s="295"/>
      <c r="FJ717" s="295"/>
      <c r="FK717" s="292"/>
      <c r="FL717" s="292"/>
      <c r="FM717" s="292"/>
      <c r="FN717" s="292"/>
      <c r="FO717" s="292"/>
    </row>
    <row r="718" spans="1:171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5"/>
      <c r="AK718" s="295"/>
      <c r="AL718" s="292"/>
      <c r="AM718" s="295"/>
      <c r="AN718" s="295"/>
      <c r="AO718" s="292"/>
      <c r="AP718" s="295"/>
      <c r="AQ718" s="292"/>
      <c r="AR718" s="295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5"/>
      <c r="BF718" s="295"/>
      <c r="BG718" s="295"/>
      <c r="BH718" s="295"/>
      <c r="BI718" s="295"/>
      <c r="BJ718" s="295"/>
      <c r="BK718" s="295"/>
      <c r="BL718" s="295"/>
      <c r="BM718" s="295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5"/>
      <c r="CC718" s="295"/>
      <c r="CD718" s="295"/>
      <c r="CE718" s="295"/>
      <c r="CF718" s="295"/>
      <c r="CG718" s="295"/>
      <c r="CH718" s="295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5"/>
      <c r="CX718" s="295"/>
      <c r="CY718" s="295"/>
      <c r="CZ718" s="295"/>
      <c r="DA718" s="295"/>
      <c r="DB718" s="295"/>
      <c r="DC718" s="295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5"/>
      <c r="DS718" s="295"/>
      <c r="DT718" s="292"/>
      <c r="DU718" s="295"/>
      <c r="DV718" s="295"/>
      <c r="DW718" s="295"/>
      <c r="DX718" s="295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5"/>
      <c r="EL718" s="295"/>
      <c r="EM718" s="295"/>
      <c r="EN718" s="292"/>
      <c r="EO718" s="292"/>
      <c r="EP718" s="295"/>
      <c r="EQ718" s="295"/>
      <c r="ER718" s="295"/>
      <c r="ES718" s="292"/>
      <c r="ET718" s="292"/>
      <c r="EU718" s="292"/>
      <c r="EV718" s="292"/>
      <c r="EW718" s="292"/>
      <c r="EX718" s="292"/>
      <c r="EY718" s="292"/>
      <c r="EZ718" s="292"/>
      <c r="FA718" s="292"/>
      <c r="FB718" s="292"/>
      <c r="FC718" s="292"/>
      <c r="FD718" s="292"/>
      <c r="FE718" s="292"/>
      <c r="FF718" s="292"/>
      <c r="FG718" s="292"/>
      <c r="FH718" s="295"/>
      <c r="FI718" s="295"/>
      <c r="FJ718" s="295"/>
      <c r="FK718" s="292"/>
      <c r="FL718" s="292"/>
      <c r="FM718" s="292"/>
      <c r="FN718" s="292"/>
      <c r="FO718" s="292"/>
    </row>
    <row r="719" spans="1:171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5"/>
      <c r="AK719" s="295"/>
      <c r="AL719" s="292"/>
      <c r="AM719" s="295"/>
      <c r="AN719" s="295"/>
      <c r="AO719" s="292"/>
      <c r="AP719" s="295"/>
      <c r="AQ719" s="292"/>
      <c r="AR719" s="295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5"/>
      <c r="BF719" s="295"/>
      <c r="BG719" s="295"/>
      <c r="BH719" s="295"/>
      <c r="BI719" s="295"/>
      <c r="BJ719" s="295"/>
      <c r="BK719" s="295"/>
      <c r="BL719" s="295"/>
      <c r="BM719" s="295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5"/>
      <c r="CC719" s="295"/>
      <c r="CD719" s="295"/>
      <c r="CE719" s="295"/>
      <c r="CF719" s="295"/>
      <c r="CG719" s="295"/>
      <c r="CH719" s="295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5"/>
      <c r="CX719" s="295"/>
      <c r="CY719" s="295"/>
      <c r="CZ719" s="295"/>
      <c r="DA719" s="295"/>
      <c r="DB719" s="295"/>
      <c r="DC719" s="295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5"/>
      <c r="DS719" s="295"/>
      <c r="DT719" s="292"/>
      <c r="DU719" s="295"/>
      <c r="DV719" s="295"/>
      <c r="DW719" s="295"/>
      <c r="DX719" s="295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5"/>
      <c r="EL719" s="295"/>
      <c r="EM719" s="295"/>
      <c r="EN719" s="292"/>
      <c r="EO719" s="292"/>
      <c r="EP719" s="295"/>
      <c r="EQ719" s="295"/>
      <c r="ER719" s="295"/>
      <c r="ES719" s="292"/>
      <c r="ET719" s="292"/>
      <c r="EU719" s="292"/>
      <c r="EV719" s="292"/>
      <c r="EW719" s="292"/>
      <c r="EX719" s="292"/>
      <c r="EY719" s="292"/>
      <c r="EZ719" s="292"/>
      <c r="FA719" s="292"/>
      <c r="FB719" s="292"/>
      <c r="FC719" s="292"/>
      <c r="FD719" s="292"/>
      <c r="FE719" s="292"/>
      <c r="FF719" s="292"/>
      <c r="FG719" s="292"/>
      <c r="FH719" s="295"/>
      <c r="FI719" s="295"/>
      <c r="FJ719" s="295"/>
      <c r="FK719" s="292"/>
      <c r="FL719" s="292"/>
      <c r="FM719" s="292"/>
      <c r="FN719" s="292"/>
      <c r="FO719" s="292"/>
    </row>
    <row r="720" spans="1:171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5"/>
      <c r="AK720" s="295"/>
      <c r="AL720" s="292"/>
      <c r="AM720" s="295"/>
      <c r="AN720" s="295"/>
      <c r="AO720" s="292"/>
      <c r="AP720" s="295"/>
      <c r="AQ720" s="292"/>
      <c r="AR720" s="295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5"/>
      <c r="CC720" s="295"/>
      <c r="CD720" s="295"/>
      <c r="CE720" s="295"/>
      <c r="CF720" s="295"/>
      <c r="CG720" s="295"/>
      <c r="CH720" s="295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5"/>
      <c r="CX720" s="295"/>
      <c r="CY720" s="295"/>
      <c r="CZ720" s="295"/>
      <c r="DA720" s="295"/>
      <c r="DB720" s="295"/>
      <c r="DC720" s="295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5"/>
      <c r="DS720" s="295"/>
      <c r="DT720" s="292"/>
      <c r="DU720" s="295"/>
      <c r="DV720" s="295"/>
      <c r="DW720" s="295"/>
      <c r="DX720" s="295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5"/>
      <c r="EL720" s="295"/>
      <c r="EM720" s="295"/>
      <c r="EN720" s="292"/>
      <c r="EO720" s="292"/>
      <c r="EP720" s="295"/>
      <c r="EQ720" s="295"/>
      <c r="ER720" s="295"/>
      <c r="ES720" s="292"/>
      <c r="ET720" s="292"/>
      <c r="EU720" s="292"/>
      <c r="EV720" s="292"/>
      <c r="EW720" s="292"/>
      <c r="EX720" s="292"/>
      <c r="EY720" s="292"/>
      <c r="EZ720" s="292"/>
      <c r="FA720" s="292"/>
      <c r="FB720" s="292"/>
      <c r="FC720" s="292"/>
      <c r="FD720" s="292"/>
      <c r="FE720" s="292"/>
      <c r="FF720" s="292"/>
      <c r="FG720" s="292"/>
      <c r="FH720" s="295"/>
      <c r="FI720" s="295"/>
      <c r="FJ720" s="295"/>
      <c r="FK720" s="292"/>
      <c r="FL720" s="292"/>
      <c r="FM720" s="292"/>
      <c r="FN720" s="292"/>
      <c r="FO720" s="292"/>
    </row>
    <row r="721" spans="1:171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5"/>
      <c r="AK721" s="295"/>
      <c r="AL721" s="292"/>
      <c r="AM721" s="295"/>
      <c r="AN721" s="295"/>
      <c r="AO721" s="292"/>
      <c r="AP721" s="295"/>
      <c r="AQ721" s="292"/>
      <c r="AR721" s="295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5"/>
      <c r="CC721" s="295"/>
      <c r="CD721" s="295"/>
      <c r="CE721" s="295"/>
      <c r="CF721" s="295"/>
      <c r="CG721" s="295"/>
      <c r="CH721" s="295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5"/>
      <c r="CX721" s="295"/>
      <c r="CY721" s="295"/>
      <c r="CZ721" s="295"/>
      <c r="DA721" s="295"/>
      <c r="DB721" s="295"/>
      <c r="DC721" s="295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5"/>
      <c r="DS721" s="295"/>
      <c r="DT721" s="292"/>
      <c r="DU721" s="295"/>
      <c r="DV721" s="295"/>
      <c r="DW721" s="295"/>
      <c r="DX721" s="295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5"/>
      <c r="EL721" s="295"/>
      <c r="EM721" s="295"/>
      <c r="EN721" s="292"/>
      <c r="EO721" s="292"/>
      <c r="EP721" s="295"/>
      <c r="EQ721" s="295"/>
      <c r="ER721" s="295"/>
      <c r="ES721" s="292"/>
      <c r="ET721" s="292"/>
      <c r="EU721" s="292"/>
      <c r="EV721" s="292"/>
      <c r="EW721" s="292"/>
      <c r="EX721" s="292"/>
      <c r="EY721" s="292"/>
      <c r="EZ721" s="292"/>
      <c r="FA721" s="292"/>
      <c r="FB721" s="292"/>
      <c r="FC721" s="292"/>
      <c r="FD721" s="292"/>
      <c r="FE721" s="292"/>
      <c r="FF721" s="292"/>
      <c r="FG721" s="292"/>
      <c r="FH721" s="295"/>
      <c r="FI721" s="295"/>
      <c r="FJ721" s="295"/>
      <c r="FK721" s="292"/>
      <c r="FL721" s="292"/>
      <c r="FM721" s="292"/>
      <c r="FN721" s="292"/>
      <c r="FO721" s="292"/>
    </row>
    <row r="722" spans="1:171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5"/>
      <c r="AK722" s="295"/>
      <c r="AL722" s="292"/>
      <c r="AM722" s="295"/>
      <c r="AN722" s="295"/>
      <c r="AO722" s="292"/>
      <c r="AP722" s="295"/>
      <c r="AQ722" s="292"/>
      <c r="AR722" s="295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5"/>
      <c r="BF722" s="295"/>
      <c r="BG722" s="295"/>
      <c r="BH722" s="295"/>
      <c r="BI722" s="295"/>
      <c r="BJ722" s="295"/>
      <c r="BK722" s="295"/>
      <c r="BL722" s="295"/>
      <c r="BM722" s="295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5"/>
      <c r="CC722" s="295"/>
      <c r="CD722" s="295"/>
      <c r="CE722" s="295"/>
      <c r="CF722" s="295"/>
      <c r="CG722" s="295"/>
      <c r="CH722" s="295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5"/>
      <c r="CX722" s="295"/>
      <c r="CY722" s="295"/>
      <c r="CZ722" s="295"/>
      <c r="DA722" s="295"/>
      <c r="DB722" s="295"/>
      <c r="DC722" s="295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5"/>
      <c r="DS722" s="295"/>
      <c r="DT722" s="292"/>
      <c r="DU722" s="295"/>
      <c r="DV722" s="295"/>
      <c r="DW722" s="295"/>
      <c r="DX722" s="295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5"/>
      <c r="EL722" s="295"/>
      <c r="EM722" s="295"/>
      <c r="EN722" s="292"/>
      <c r="EO722" s="292"/>
      <c r="EP722" s="295"/>
      <c r="EQ722" s="295"/>
      <c r="ER722" s="295"/>
      <c r="ES722" s="292"/>
      <c r="ET722" s="292"/>
      <c r="EU722" s="292"/>
      <c r="EV722" s="292"/>
      <c r="EW722" s="292"/>
      <c r="EX722" s="292"/>
      <c r="EY722" s="292"/>
      <c r="EZ722" s="292"/>
      <c r="FA722" s="292"/>
      <c r="FB722" s="292"/>
      <c r="FC722" s="292"/>
      <c r="FD722" s="292"/>
      <c r="FE722" s="292"/>
      <c r="FF722" s="292"/>
      <c r="FG722" s="292"/>
      <c r="FH722" s="295"/>
      <c r="FI722" s="295"/>
      <c r="FJ722" s="295"/>
      <c r="FK722" s="292"/>
      <c r="FL722" s="292"/>
      <c r="FM722" s="292"/>
      <c r="FN722" s="292"/>
      <c r="FO722" s="292"/>
    </row>
    <row r="723" spans="1:171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5"/>
      <c r="AK723" s="295"/>
      <c r="AL723" s="292"/>
      <c r="AM723" s="295"/>
      <c r="AN723" s="295"/>
      <c r="AO723" s="292"/>
      <c r="AP723" s="295"/>
      <c r="AQ723" s="292"/>
      <c r="AR723" s="295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5"/>
      <c r="BF723" s="295"/>
      <c r="BG723" s="295"/>
      <c r="BH723" s="295"/>
      <c r="BI723" s="295"/>
      <c r="BJ723" s="295"/>
      <c r="BK723" s="295"/>
      <c r="BL723" s="295"/>
      <c r="BM723" s="295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5"/>
      <c r="CC723" s="295"/>
      <c r="CD723" s="295"/>
      <c r="CE723" s="295"/>
      <c r="CF723" s="295"/>
      <c r="CG723" s="295"/>
      <c r="CH723" s="295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5"/>
      <c r="CX723" s="295"/>
      <c r="CY723" s="295"/>
      <c r="CZ723" s="295"/>
      <c r="DA723" s="295"/>
      <c r="DB723" s="295"/>
      <c r="DC723" s="295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5"/>
      <c r="DS723" s="295"/>
      <c r="DT723" s="292"/>
      <c r="DU723" s="295"/>
      <c r="DV723" s="295"/>
      <c r="DW723" s="295"/>
      <c r="DX723" s="295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5"/>
      <c r="EL723" s="295"/>
      <c r="EM723" s="295"/>
      <c r="EN723" s="292"/>
      <c r="EO723" s="292"/>
      <c r="EP723" s="295"/>
      <c r="EQ723" s="295"/>
      <c r="ER723" s="295"/>
      <c r="ES723" s="292"/>
      <c r="ET723" s="292"/>
      <c r="EU723" s="292"/>
      <c r="EV723" s="292"/>
      <c r="EW723" s="292"/>
      <c r="EX723" s="292"/>
      <c r="EY723" s="292"/>
      <c r="EZ723" s="292"/>
      <c r="FA723" s="292"/>
      <c r="FB723" s="292"/>
      <c r="FC723" s="292"/>
      <c r="FD723" s="292"/>
      <c r="FE723" s="292"/>
      <c r="FF723" s="292"/>
      <c r="FG723" s="292"/>
      <c r="FH723" s="295"/>
      <c r="FI723" s="295"/>
      <c r="FJ723" s="295"/>
      <c r="FK723" s="292"/>
      <c r="FL723" s="292"/>
      <c r="FM723" s="292"/>
      <c r="FN723" s="292"/>
      <c r="FO723" s="292"/>
    </row>
    <row r="724" spans="1:171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5"/>
      <c r="AK724" s="295"/>
      <c r="AL724" s="292"/>
      <c r="AM724" s="295"/>
      <c r="AN724" s="295"/>
      <c r="AO724" s="292"/>
      <c r="AP724" s="295"/>
      <c r="AQ724" s="292"/>
      <c r="AR724" s="295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5"/>
      <c r="BF724" s="295"/>
      <c r="BG724" s="295"/>
      <c r="BH724" s="295"/>
      <c r="BI724" s="295"/>
      <c r="BJ724" s="295"/>
      <c r="BK724" s="295"/>
      <c r="BL724" s="295"/>
      <c r="BM724" s="295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5"/>
      <c r="CC724" s="295"/>
      <c r="CD724" s="295"/>
      <c r="CE724" s="295"/>
      <c r="CF724" s="295"/>
      <c r="CG724" s="295"/>
      <c r="CH724" s="295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5"/>
      <c r="CX724" s="295"/>
      <c r="CY724" s="295"/>
      <c r="CZ724" s="295"/>
      <c r="DA724" s="295"/>
      <c r="DB724" s="295"/>
      <c r="DC724" s="295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5"/>
      <c r="DS724" s="295"/>
      <c r="DT724" s="292"/>
      <c r="DU724" s="295"/>
      <c r="DV724" s="295"/>
      <c r="DW724" s="295"/>
      <c r="DX724" s="295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5"/>
      <c r="EL724" s="295"/>
      <c r="EM724" s="295"/>
      <c r="EN724" s="292"/>
      <c r="EO724" s="292"/>
      <c r="EP724" s="295"/>
      <c r="EQ724" s="295"/>
      <c r="ER724" s="295"/>
      <c r="ES724" s="292"/>
      <c r="ET724" s="292"/>
      <c r="EU724" s="292"/>
      <c r="EV724" s="292"/>
      <c r="EW724" s="292"/>
      <c r="EX724" s="292"/>
      <c r="EY724" s="292"/>
      <c r="EZ724" s="292"/>
      <c r="FA724" s="292"/>
      <c r="FB724" s="292"/>
      <c r="FC724" s="292"/>
      <c r="FD724" s="292"/>
      <c r="FE724" s="292"/>
      <c r="FF724" s="292"/>
      <c r="FG724" s="292"/>
      <c r="FH724" s="295"/>
      <c r="FI724" s="295"/>
      <c r="FJ724" s="295"/>
      <c r="FK724" s="292"/>
      <c r="FL724" s="292"/>
      <c r="FM724" s="292"/>
      <c r="FN724" s="292"/>
      <c r="FO724" s="292"/>
    </row>
    <row r="725" spans="1:171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5"/>
      <c r="AK725" s="295"/>
      <c r="AL725" s="292"/>
      <c r="AM725" s="295"/>
      <c r="AN725" s="295"/>
      <c r="AO725" s="292"/>
      <c r="AP725" s="295"/>
      <c r="AQ725" s="292"/>
      <c r="AR725" s="295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5"/>
      <c r="BF725" s="295"/>
      <c r="BG725" s="295"/>
      <c r="BH725" s="295"/>
      <c r="BI725" s="295"/>
      <c r="BJ725" s="295"/>
      <c r="BK725" s="295"/>
      <c r="BL725" s="295"/>
      <c r="BM725" s="295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5"/>
      <c r="CC725" s="295"/>
      <c r="CD725" s="295"/>
      <c r="CE725" s="295"/>
      <c r="CF725" s="295"/>
      <c r="CG725" s="295"/>
      <c r="CH725" s="295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5"/>
      <c r="CX725" s="295"/>
      <c r="CY725" s="295"/>
      <c r="CZ725" s="295"/>
      <c r="DA725" s="295"/>
      <c r="DB725" s="295"/>
      <c r="DC725" s="295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5"/>
      <c r="DS725" s="295"/>
      <c r="DT725" s="292"/>
      <c r="DU725" s="295"/>
      <c r="DV725" s="295"/>
      <c r="DW725" s="295"/>
      <c r="DX725" s="295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5"/>
      <c r="EL725" s="295"/>
      <c r="EM725" s="295"/>
      <c r="EN725" s="292"/>
      <c r="EO725" s="292"/>
      <c r="EP725" s="295"/>
      <c r="EQ725" s="295"/>
      <c r="ER725" s="295"/>
      <c r="ES725" s="292"/>
      <c r="ET725" s="292"/>
      <c r="EU725" s="292"/>
      <c r="EV725" s="292"/>
      <c r="EW725" s="292"/>
      <c r="EX725" s="292"/>
      <c r="EY725" s="292"/>
      <c r="EZ725" s="292"/>
      <c r="FA725" s="292"/>
      <c r="FB725" s="292"/>
      <c r="FC725" s="292"/>
      <c r="FD725" s="292"/>
      <c r="FE725" s="292"/>
      <c r="FF725" s="292"/>
      <c r="FG725" s="292"/>
      <c r="FH725" s="295"/>
      <c r="FI725" s="295"/>
      <c r="FJ725" s="295"/>
      <c r="FK725" s="292"/>
      <c r="FL725" s="292"/>
      <c r="FM725" s="292"/>
      <c r="FN725" s="292"/>
      <c r="FO725" s="292"/>
    </row>
    <row r="726" spans="1:171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5"/>
      <c r="AK726" s="295"/>
      <c r="AL726" s="292"/>
      <c r="AM726" s="295"/>
      <c r="AN726" s="295"/>
      <c r="AO726" s="292"/>
      <c r="AP726" s="295"/>
      <c r="AQ726" s="292"/>
      <c r="AR726" s="295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5"/>
      <c r="BF726" s="295"/>
      <c r="BG726" s="295"/>
      <c r="BH726" s="295"/>
      <c r="BI726" s="295"/>
      <c r="BJ726" s="295"/>
      <c r="BK726" s="295"/>
      <c r="BL726" s="295"/>
      <c r="BM726" s="295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5"/>
      <c r="CC726" s="295"/>
      <c r="CD726" s="295"/>
      <c r="CE726" s="295"/>
      <c r="CF726" s="295"/>
      <c r="CG726" s="295"/>
      <c r="CH726" s="295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5"/>
      <c r="CX726" s="295"/>
      <c r="CY726" s="295"/>
      <c r="CZ726" s="295"/>
      <c r="DA726" s="295"/>
      <c r="DB726" s="295"/>
      <c r="DC726" s="295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5"/>
      <c r="DS726" s="295"/>
      <c r="DT726" s="292"/>
      <c r="DU726" s="295"/>
      <c r="DV726" s="295"/>
      <c r="DW726" s="295"/>
      <c r="DX726" s="295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5"/>
      <c r="EL726" s="295"/>
      <c r="EM726" s="295"/>
      <c r="EN726" s="292"/>
      <c r="EO726" s="292"/>
      <c r="EP726" s="295"/>
      <c r="EQ726" s="295"/>
      <c r="ER726" s="295"/>
      <c r="ES726" s="292"/>
      <c r="ET726" s="292"/>
      <c r="EU726" s="292"/>
      <c r="EV726" s="292"/>
      <c r="EW726" s="292"/>
      <c r="EX726" s="292"/>
      <c r="EY726" s="292"/>
      <c r="EZ726" s="292"/>
      <c r="FA726" s="292"/>
      <c r="FB726" s="292"/>
      <c r="FC726" s="292"/>
      <c r="FD726" s="292"/>
      <c r="FE726" s="292"/>
      <c r="FF726" s="292"/>
      <c r="FG726" s="292"/>
      <c r="FH726" s="295"/>
      <c r="FI726" s="295"/>
      <c r="FJ726" s="295"/>
      <c r="FK726" s="292"/>
      <c r="FL726" s="292"/>
      <c r="FM726" s="292"/>
      <c r="FN726" s="292"/>
      <c r="FO726" s="292"/>
    </row>
    <row r="727" spans="1:171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5"/>
      <c r="AK727" s="295"/>
      <c r="AL727" s="292"/>
      <c r="AM727" s="295"/>
      <c r="AN727" s="295"/>
      <c r="AO727" s="292"/>
      <c r="AP727" s="295"/>
      <c r="AQ727" s="292"/>
      <c r="AR727" s="295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5"/>
      <c r="BF727" s="295"/>
      <c r="BG727" s="295"/>
      <c r="BH727" s="295"/>
      <c r="BI727" s="295"/>
      <c r="BJ727" s="295"/>
      <c r="BK727" s="295"/>
      <c r="BL727" s="295"/>
      <c r="BM727" s="295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5"/>
      <c r="CC727" s="295"/>
      <c r="CD727" s="295"/>
      <c r="CE727" s="295"/>
      <c r="CF727" s="295"/>
      <c r="CG727" s="295"/>
      <c r="CH727" s="295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5"/>
      <c r="CX727" s="295"/>
      <c r="CY727" s="295"/>
      <c r="CZ727" s="295"/>
      <c r="DA727" s="295"/>
      <c r="DB727" s="295"/>
      <c r="DC727" s="295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5"/>
      <c r="DS727" s="295"/>
      <c r="DT727" s="292"/>
      <c r="DU727" s="295"/>
      <c r="DV727" s="295"/>
      <c r="DW727" s="295"/>
      <c r="DX727" s="295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5"/>
      <c r="EL727" s="295"/>
      <c r="EM727" s="295"/>
      <c r="EN727" s="292"/>
      <c r="EO727" s="292"/>
      <c r="EP727" s="295"/>
      <c r="EQ727" s="295"/>
      <c r="ER727" s="295"/>
      <c r="ES727" s="292"/>
      <c r="ET727" s="292"/>
      <c r="EU727" s="292"/>
      <c r="EV727" s="292"/>
      <c r="EW727" s="292"/>
      <c r="EX727" s="292"/>
      <c r="EY727" s="292"/>
      <c r="EZ727" s="292"/>
      <c r="FA727" s="292"/>
      <c r="FB727" s="292"/>
      <c r="FC727" s="292"/>
      <c r="FD727" s="292"/>
      <c r="FE727" s="292"/>
      <c r="FF727" s="292"/>
      <c r="FG727" s="292"/>
      <c r="FH727" s="295"/>
      <c r="FI727" s="295"/>
      <c r="FJ727" s="295"/>
      <c r="FK727" s="292"/>
      <c r="FL727" s="292"/>
      <c r="FM727" s="292"/>
      <c r="FN727" s="292"/>
      <c r="FO727" s="292"/>
    </row>
    <row r="728" spans="1:171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5"/>
      <c r="AK728" s="295"/>
      <c r="AL728" s="292"/>
      <c r="AM728" s="295"/>
      <c r="AN728" s="295"/>
      <c r="AO728" s="292"/>
      <c r="AP728" s="295"/>
      <c r="AQ728" s="292"/>
      <c r="AR728" s="295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5"/>
      <c r="BF728" s="295"/>
      <c r="BG728" s="295"/>
      <c r="BH728" s="295"/>
      <c r="BI728" s="295"/>
      <c r="BJ728" s="295"/>
      <c r="BK728" s="295"/>
      <c r="BL728" s="295"/>
      <c r="BM728" s="295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5"/>
      <c r="CC728" s="295"/>
      <c r="CD728" s="295"/>
      <c r="CE728" s="295"/>
      <c r="CF728" s="295"/>
      <c r="CG728" s="295"/>
      <c r="CH728" s="295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5"/>
      <c r="CX728" s="295"/>
      <c r="CY728" s="295"/>
      <c r="CZ728" s="295"/>
      <c r="DA728" s="295"/>
      <c r="DB728" s="295"/>
      <c r="DC728" s="295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5"/>
      <c r="DS728" s="295"/>
      <c r="DT728" s="292"/>
      <c r="DU728" s="295"/>
      <c r="DV728" s="295"/>
      <c r="DW728" s="295"/>
      <c r="DX728" s="295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5"/>
      <c r="EL728" s="295"/>
      <c r="EM728" s="295"/>
      <c r="EN728" s="292"/>
      <c r="EO728" s="292"/>
      <c r="EP728" s="295"/>
      <c r="EQ728" s="295"/>
      <c r="ER728" s="295"/>
      <c r="ES728" s="292"/>
      <c r="ET728" s="292"/>
      <c r="EU728" s="292"/>
      <c r="EV728" s="292"/>
      <c r="EW728" s="292"/>
      <c r="EX728" s="292"/>
      <c r="EY728" s="292"/>
      <c r="EZ728" s="292"/>
      <c r="FA728" s="292"/>
      <c r="FB728" s="292"/>
      <c r="FC728" s="292"/>
      <c r="FD728" s="292"/>
      <c r="FE728" s="292"/>
      <c r="FF728" s="292"/>
      <c r="FG728" s="292"/>
      <c r="FH728" s="295"/>
      <c r="FI728" s="295"/>
      <c r="FJ728" s="295"/>
      <c r="FK728" s="292"/>
      <c r="FL728" s="292"/>
      <c r="FM728" s="292"/>
      <c r="FN728" s="292"/>
      <c r="FO728" s="292"/>
    </row>
    <row r="729" spans="1:171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5"/>
      <c r="AK729" s="295"/>
      <c r="AL729" s="292"/>
      <c r="AM729" s="295"/>
      <c r="AN729" s="295"/>
      <c r="AO729" s="292"/>
      <c r="AP729" s="295"/>
      <c r="AQ729" s="292"/>
      <c r="AR729" s="295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5"/>
      <c r="BF729" s="295"/>
      <c r="BG729" s="295"/>
      <c r="BH729" s="295"/>
      <c r="BI729" s="295"/>
      <c r="BJ729" s="295"/>
      <c r="BK729" s="295"/>
      <c r="BL729" s="295"/>
      <c r="BM729" s="295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5"/>
      <c r="CC729" s="295"/>
      <c r="CD729" s="295"/>
      <c r="CE729" s="295"/>
      <c r="CF729" s="295"/>
      <c r="CG729" s="295"/>
      <c r="CH729" s="295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5"/>
      <c r="CX729" s="295"/>
      <c r="CY729" s="295"/>
      <c r="CZ729" s="295"/>
      <c r="DA729" s="295"/>
      <c r="DB729" s="295"/>
      <c r="DC729" s="295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5"/>
      <c r="DS729" s="295"/>
      <c r="DT729" s="292"/>
      <c r="DU729" s="295"/>
      <c r="DV729" s="295"/>
      <c r="DW729" s="295"/>
      <c r="DX729" s="295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5"/>
      <c r="EL729" s="295"/>
      <c r="EM729" s="295"/>
      <c r="EN729" s="292"/>
      <c r="EO729" s="292"/>
      <c r="EP729" s="295"/>
      <c r="EQ729" s="295"/>
      <c r="ER729" s="295"/>
      <c r="ES729" s="292"/>
      <c r="ET729" s="292"/>
      <c r="EU729" s="292"/>
      <c r="EV729" s="292"/>
      <c r="EW729" s="292"/>
      <c r="EX729" s="292"/>
      <c r="EY729" s="292"/>
      <c r="EZ729" s="292"/>
      <c r="FA729" s="292"/>
      <c r="FB729" s="292"/>
      <c r="FC729" s="292"/>
      <c r="FD729" s="292"/>
      <c r="FE729" s="292"/>
      <c r="FF729" s="292"/>
      <c r="FG729" s="292"/>
      <c r="FH729" s="295"/>
      <c r="FI729" s="295"/>
      <c r="FJ729" s="295"/>
      <c r="FK729" s="292"/>
      <c r="FL729" s="292"/>
      <c r="FM729" s="292"/>
      <c r="FN729" s="292"/>
      <c r="FO729" s="292"/>
    </row>
    <row r="730" spans="1:171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5"/>
      <c r="AK730" s="295"/>
      <c r="AL730" s="292"/>
      <c r="AM730" s="295"/>
      <c r="AN730" s="295"/>
      <c r="AO730" s="292"/>
      <c r="AP730" s="295"/>
      <c r="AQ730" s="292"/>
      <c r="AR730" s="295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5"/>
      <c r="BF730" s="295"/>
      <c r="BG730" s="295"/>
      <c r="BH730" s="295"/>
      <c r="BI730" s="295"/>
      <c r="BJ730" s="295"/>
      <c r="BK730" s="295"/>
      <c r="BL730" s="295"/>
      <c r="BM730" s="295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5"/>
      <c r="CC730" s="295"/>
      <c r="CD730" s="295"/>
      <c r="CE730" s="295"/>
      <c r="CF730" s="295"/>
      <c r="CG730" s="295"/>
      <c r="CH730" s="295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5"/>
      <c r="CX730" s="295"/>
      <c r="CY730" s="295"/>
      <c r="CZ730" s="295"/>
      <c r="DA730" s="295"/>
      <c r="DB730" s="295"/>
      <c r="DC730" s="295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5"/>
      <c r="DS730" s="295"/>
      <c r="DT730" s="292"/>
      <c r="DU730" s="295"/>
      <c r="DV730" s="295"/>
      <c r="DW730" s="295"/>
      <c r="DX730" s="295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5"/>
      <c r="EL730" s="295"/>
      <c r="EM730" s="295"/>
      <c r="EN730" s="292"/>
      <c r="EO730" s="292"/>
      <c r="EP730" s="295"/>
      <c r="EQ730" s="295"/>
      <c r="ER730" s="295"/>
      <c r="ES730" s="292"/>
      <c r="ET730" s="292"/>
      <c r="EU730" s="292"/>
      <c r="EV730" s="292"/>
      <c r="EW730" s="292"/>
      <c r="EX730" s="292"/>
      <c r="EY730" s="292"/>
      <c r="EZ730" s="292"/>
      <c r="FA730" s="292"/>
      <c r="FB730" s="292"/>
      <c r="FC730" s="292"/>
      <c r="FD730" s="292"/>
      <c r="FE730" s="292"/>
      <c r="FF730" s="292"/>
      <c r="FG730" s="292"/>
      <c r="FH730" s="295"/>
      <c r="FI730" s="295"/>
      <c r="FJ730" s="295"/>
      <c r="FK730" s="292"/>
      <c r="FL730" s="292"/>
      <c r="FM730" s="292"/>
      <c r="FN730" s="292"/>
      <c r="FO730" s="292"/>
    </row>
    <row r="731" spans="1:171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5"/>
      <c r="AK731" s="295"/>
      <c r="AL731" s="292"/>
      <c r="AM731" s="295"/>
      <c r="AN731" s="295"/>
      <c r="AO731" s="292"/>
      <c r="AP731" s="295"/>
      <c r="AQ731" s="292"/>
      <c r="AR731" s="295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5"/>
      <c r="BF731" s="295"/>
      <c r="BG731" s="295"/>
      <c r="BH731" s="295"/>
      <c r="BI731" s="295"/>
      <c r="BJ731" s="295"/>
      <c r="BK731" s="295"/>
      <c r="BL731" s="295"/>
      <c r="BM731" s="295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5"/>
      <c r="CC731" s="295"/>
      <c r="CD731" s="295"/>
      <c r="CE731" s="295"/>
      <c r="CF731" s="295"/>
      <c r="CG731" s="295"/>
      <c r="CH731" s="295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5"/>
      <c r="CX731" s="295"/>
      <c r="CY731" s="295"/>
      <c r="CZ731" s="295"/>
      <c r="DA731" s="295"/>
      <c r="DB731" s="295"/>
      <c r="DC731" s="295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5"/>
      <c r="DS731" s="295"/>
      <c r="DT731" s="292"/>
      <c r="DU731" s="295"/>
      <c r="DV731" s="295"/>
      <c r="DW731" s="295"/>
      <c r="DX731" s="295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5"/>
      <c r="EL731" s="295"/>
      <c r="EM731" s="295"/>
      <c r="EN731" s="292"/>
      <c r="EO731" s="292"/>
      <c r="EP731" s="295"/>
      <c r="EQ731" s="295"/>
      <c r="ER731" s="295"/>
      <c r="ES731" s="292"/>
      <c r="ET731" s="292"/>
      <c r="EU731" s="292"/>
      <c r="EV731" s="292"/>
      <c r="EW731" s="292"/>
      <c r="EX731" s="292"/>
      <c r="EY731" s="292"/>
      <c r="EZ731" s="292"/>
      <c r="FA731" s="292"/>
      <c r="FB731" s="292"/>
      <c r="FC731" s="292"/>
      <c r="FD731" s="292"/>
      <c r="FE731" s="292"/>
      <c r="FF731" s="292"/>
      <c r="FG731" s="292"/>
      <c r="FH731" s="295"/>
      <c r="FI731" s="295"/>
      <c r="FJ731" s="295"/>
      <c r="FK731" s="292"/>
      <c r="FL731" s="292"/>
      <c r="FM731" s="292"/>
      <c r="FN731" s="292"/>
      <c r="FO731" s="292"/>
    </row>
    <row r="732" spans="1:171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5"/>
      <c r="AK732" s="295"/>
      <c r="AL732" s="292"/>
      <c r="AM732" s="295"/>
      <c r="AN732" s="295"/>
      <c r="AO732" s="292"/>
      <c r="AP732" s="295"/>
      <c r="AQ732" s="292"/>
      <c r="AR732" s="295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5"/>
      <c r="BF732" s="295"/>
      <c r="BG732" s="295"/>
      <c r="BH732" s="295"/>
      <c r="BI732" s="295"/>
      <c r="BJ732" s="295"/>
      <c r="BK732" s="295"/>
      <c r="BL732" s="295"/>
      <c r="BM732" s="295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5"/>
      <c r="CC732" s="295"/>
      <c r="CD732" s="295"/>
      <c r="CE732" s="295"/>
      <c r="CF732" s="295"/>
      <c r="CG732" s="295"/>
      <c r="CH732" s="295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5"/>
      <c r="CX732" s="295"/>
      <c r="CY732" s="295"/>
      <c r="CZ732" s="295"/>
      <c r="DA732" s="295"/>
      <c r="DB732" s="295"/>
      <c r="DC732" s="295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5"/>
      <c r="DS732" s="295"/>
      <c r="DT732" s="292"/>
      <c r="DU732" s="295"/>
      <c r="DV732" s="295"/>
      <c r="DW732" s="295"/>
      <c r="DX732" s="295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5"/>
      <c r="EL732" s="295"/>
      <c r="EM732" s="295"/>
      <c r="EN732" s="292"/>
      <c r="EO732" s="292"/>
      <c r="EP732" s="295"/>
      <c r="EQ732" s="295"/>
      <c r="ER732" s="295"/>
      <c r="ES732" s="292"/>
      <c r="ET732" s="292"/>
      <c r="EU732" s="292"/>
      <c r="EV732" s="292"/>
      <c r="EW732" s="292"/>
      <c r="EX732" s="292"/>
      <c r="EY732" s="292"/>
      <c r="EZ732" s="292"/>
      <c r="FA732" s="292"/>
      <c r="FB732" s="292"/>
      <c r="FC732" s="292"/>
      <c r="FD732" s="292"/>
      <c r="FE732" s="292"/>
      <c r="FF732" s="292"/>
      <c r="FG732" s="292"/>
      <c r="FH732" s="295"/>
      <c r="FI732" s="295"/>
      <c r="FJ732" s="295"/>
      <c r="FK732" s="292"/>
      <c r="FL732" s="292"/>
      <c r="FM732" s="292"/>
      <c r="FN732" s="292"/>
      <c r="FO732" s="292"/>
    </row>
    <row r="733" spans="1:171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5"/>
      <c r="AK733" s="295"/>
      <c r="AL733" s="292"/>
      <c r="AM733" s="295"/>
      <c r="AN733" s="295"/>
      <c r="AO733" s="292"/>
      <c r="AP733" s="295"/>
      <c r="AQ733" s="292"/>
      <c r="AR733" s="295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5"/>
      <c r="BF733" s="295"/>
      <c r="BG733" s="295"/>
      <c r="BH733" s="295"/>
      <c r="BI733" s="295"/>
      <c r="BJ733" s="295"/>
      <c r="BK733" s="295"/>
      <c r="BL733" s="295"/>
      <c r="BM733" s="295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5"/>
      <c r="CC733" s="295"/>
      <c r="CD733" s="295"/>
      <c r="CE733" s="295"/>
      <c r="CF733" s="295"/>
      <c r="CG733" s="295"/>
      <c r="CH733" s="295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5"/>
      <c r="CX733" s="295"/>
      <c r="CY733" s="295"/>
      <c r="CZ733" s="295"/>
      <c r="DA733" s="295"/>
      <c r="DB733" s="295"/>
      <c r="DC733" s="295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5"/>
      <c r="DS733" s="295"/>
      <c r="DT733" s="292"/>
      <c r="DU733" s="295"/>
      <c r="DV733" s="295"/>
      <c r="DW733" s="295"/>
      <c r="DX733" s="295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5"/>
      <c r="EL733" s="295"/>
      <c r="EM733" s="295"/>
      <c r="EN733" s="292"/>
      <c r="EO733" s="292"/>
      <c r="EP733" s="295"/>
      <c r="EQ733" s="295"/>
      <c r="ER733" s="295"/>
      <c r="ES733" s="292"/>
      <c r="ET733" s="292"/>
      <c r="EU733" s="292"/>
      <c r="EV733" s="292"/>
      <c r="EW733" s="292"/>
      <c r="EX733" s="292"/>
      <c r="EY733" s="292"/>
      <c r="EZ733" s="292"/>
      <c r="FA733" s="292"/>
      <c r="FB733" s="292"/>
      <c r="FC733" s="292"/>
      <c r="FD733" s="292"/>
      <c r="FE733" s="292"/>
      <c r="FF733" s="292"/>
      <c r="FG733" s="292"/>
      <c r="FH733" s="295"/>
      <c r="FI733" s="295"/>
      <c r="FJ733" s="295"/>
      <c r="FK733" s="292"/>
      <c r="FL733" s="292"/>
      <c r="FM733" s="292"/>
      <c r="FN733" s="292"/>
      <c r="FO733" s="292"/>
    </row>
    <row r="734" spans="1:171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5"/>
      <c r="AK734" s="295"/>
      <c r="AL734" s="292"/>
      <c r="AM734" s="295"/>
      <c r="AN734" s="295"/>
      <c r="AO734" s="292"/>
      <c r="AP734" s="295"/>
      <c r="AQ734" s="292"/>
      <c r="AR734" s="295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5"/>
      <c r="BF734" s="295"/>
      <c r="BG734" s="295"/>
      <c r="BH734" s="295"/>
      <c r="BI734" s="295"/>
      <c r="BJ734" s="295"/>
      <c r="BK734" s="295"/>
      <c r="BL734" s="295"/>
      <c r="BM734" s="295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5"/>
      <c r="CC734" s="295"/>
      <c r="CD734" s="295"/>
      <c r="CE734" s="295"/>
      <c r="CF734" s="295"/>
      <c r="CG734" s="295"/>
      <c r="CH734" s="295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5"/>
      <c r="CX734" s="295"/>
      <c r="CY734" s="295"/>
      <c r="CZ734" s="295"/>
      <c r="DA734" s="295"/>
      <c r="DB734" s="295"/>
      <c r="DC734" s="295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5"/>
      <c r="DS734" s="295"/>
      <c r="DT734" s="292"/>
      <c r="DU734" s="295"/>
      <c r="DV734" s="295"/>
      <c r="DW734" s="295"/>
      <c r="DX734" s="295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5"/>
      <c r="EL734" s="295"/>
      <c r="EM734" s="295"/>
      <c r="EN734" s="292"/>
      <c r="EO734" s="292"/>
      <c r="EP734" s="295"/>
      <c r="EQ734" s="295"/>
      <c r="ER734" s="295"/>
      <c r="ES734" s="292"/>
      <c r="ET734" s="292"/>
      <c r="EU734" s="292"/>
      <c r="EV734" s="292"/>
      <c r="EW734" s="292"/>
      <c r="EX734" s="292"/>
      <c r="EY734" s="292"/>
      <c r="EZ734" s="292"/>
      <c r="FA734" s="292"/>
      <c r="FB734" s="292"/>
      <c r="FC734" s="292"/>
      <c r="FD734" s="292"/>
      <c r="FE734" s="292"/>
      <c r="FF734" s="292"/>
      <c r="FG734" s="292"/>
      <c r="FH734" s="295"/>
      <c r="FI734" s="295"/>
      <c r="FJ734" s="295"/>
      <c r="FK734" s="292"/>
      <c r="FL734" s="292"/>
      <c r="FM734" s="292"/>
      <c r="FN734" s="292"/>
      <c r="FO734" s="292"/>
    </row>
    <row r="735" spans="1:171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5"/>
      <c r="AK735" s="295"/>
      <c r="AL735" s="292"/>
      <c r="AM735" s="295"/>
      <c r="AN735" s="295"/>
      <c r="AO735" s="292"/>
      <c r="AP735" s="295"/>
      <c r="AQ735" s="292"/>
      <c r="AR735" s="295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5"/>
      <c r="BF735" s="295"/>
      <c r="BG735" s="295"/>
      <c r="BH735" s="295"/>
      <c r="BI735" s="295"/>
      <c r="BJ735" s="295"/>
      <c r="BK735" s="295"/>
      <c r="BL735" s="295"/>
      <c r="BM735" s="295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5"/>
      <c r="CC735" s="295"/>
      <c r="CD735" s="295"/>
      <c r="CE735" s="295"/>
      <c r="CF735" s="295"/>
      <c r="CG735" s="295"/>
      <c r="CH735" s="295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5"/>
      <c r="CX735" s="295"/>
      <c r="CY735" s="295"/>
      <c r="CZ735" s="295"/>
      <c r="DA735" s="295"/>
      <c r="DB735" s="295"/>
      <c r="DC735" s="295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5"/>
      <c r="DS735" s="295"/>
      <c r="DT735" s="292"/>
      <c r="DU735" s="295"/>
      <c r="DV735" s="295"/>
      <c r="DW735" s="295"/>
      <c r="DX735" s="295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5"/>
      <c r="EL735" s="295"/>
      <c r="EM735" s="295"/>
      <c r="EN735" s="292"/>
      <c r="EO735" s="292"/>
      <c r="EP735" s="295"/>
      <c r="EQ735" s="295"/>
      <c r="ER735" s="295"/>
      <c r="ES735" s="292"/>
      <c r="ET735" s="292"/>
      <c r="EU735" s="292"/>
      <c r="EV735" s="292"/>
      <c r="EW735" s="292"/>
      <c r="EX735" s="292"/>
      <c r="EY735" s="292"/>
      <c r="EZ735" s="292"/>
      <c r="FA735" s="292"/>
      <c r="FB735" s="292"/>
      <c r="FC735" s="292"/>
      <c r="FD735" s="292"/>
      <c r="FE735" s="292"/>
      <c r="FF735" s="292"/>
      <c r="FG735" s="292"/>
      <c r="FH735" s="295"/>
      <c r="FI735" s="295"/>
      <c r="FJ735" s="295"/>
      <c r="FK735" s="292"/>
      <c r="FL735" s="292"/>
      <c r="FM735" s="292"/>
      <c r="FN735" s="292"/>
      <c r="FO735" s="292"/>
    </row>
    <row r="736" spans="1:171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5"/>
      <c r="AK736" s="295"/>
      <c r="AL736" s="292"/>
      <c r="AM736" s="295"/>
      <c r="AN736" s="295"/>
      <c r="AO736" s="292"/>
      <c r="AP736" s="295"/>
      <c r="AQ736" s="292"/>
      <c r="AR736" s="295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5"/>
      <c r="BF736" s="295"/>
      <c r="BG736" s="295"/>
      <c r="BH736" s="295"/>
      <c r="BI736" s="295"/>
      <c r="BJ736" s="295"/>
      <c r="BK736" s="295"/>
      <c r="BL736" s="295"/>
      <c r="BM736" s="295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5"/>
      <c r="CC736" s="295"/>
      <c r="CD736" s="295"/>
      <c r="CE736" s="295"/>
      <c r="CF736" s="295"/>
      <c r="CG736" s="295"/>
      <c r="CH736" s="295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5"/>
      <c r="CX736" s="295"/>
      <c r="CY736" s="295"/>
      <c r="CZ736" s="295"/>
      <c r="DA736" s="295"/>
      <c r="DB736" s="295"/>
      <c r="DC736" s="295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5"/>
      <c r="DS736" s="295"/>
      <c r="DT736" s="292"/>
      <c r="DU736" s="295"/>
      <c r="DV736" s="295"/>
      <c r="DW736" s="295"/>
      <c r="DX736" s="295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5"/>
      <c r="EL736" s="295"/>
      <c r="EM736" s="295"/>
      <c r="EN736" s="292"/>
      <c r="EO736" s="292"/>
      <c r="EP736" s="295"/>
      <c r="EQ736" s="295"/>
      <c r="ER736" s="295"/>
      <c r="ES736" s="292"/>
      <c r="ET736" s="292"/>
      <c r="EU736" s="292"/>
      <c r="EV736" s="292"/>
      <c r="EW736" s="292"/>
      <c r="EX736" s="292"/>
      <c r="EY736" s="292"/>
      <c r="EZ736" s="292"/>
      <c r="FA736" s="292"/>
      <c r="FB736" s="292"/>
      <c r="FC736" s="292"/>
      <c r="FD736" s="292"/>
      <c r="FE736" s="292"/>
      <c r="FF736" s="292"/>
      <c r="FG736" s="292"/>
      <c r="FH736" s="295"/>
      <c r="FI736" s="295"/>
      <c r="FJ736" s="295"/>
      <c r="FK736" s="292"/>
      <c r="FL736" s="292"/>
      <c r="FM736" s="292"/>
      <c r="FN736" s="292"/>
      <c r="FO736" s="292"/>
    </row>
    <row r="737" spans="1:171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5"/>
      <c r="AK737" s="295"/>
      <c r="AL737" s="292"/>
      <c r="AM737" s="295"/>
      <c r="AN737" s="295"/>
      <c r="AO737" s="292"/>
      <c r="AP737" s="295"/>
      <c r="AQ737" s="292"/>
      <c r="AR737" s="295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5"/>
      <c r="BF737" s="295"/>
      <c r="BG737" s="295"/>
      <c r="BH737" s="295"/>
      <c r="BI737" s="295"/>
      <c r="BJ737" s="295"/>
      <c r="BK737" s="295"/>
      <c r="BL737" s="295"/>
      <c r="BM737" s="295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5"/>
      <c r="CC737" s="295"/>
      <c r="CD737" s="295"/>
      <c r="CE737" s="295"/>
      <c r="CF737" s="295"/>
      <c r="CG737" s="295"/>
      <c r="CH737" s="295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5"/>
      <c r="CX737" s="295"/>
      <c r="CY737" s="295"/>
      <c r="CZ737" s="295"/>
      <c r="DA737" s="295"/>
      <c r="DB737" s="295"/>
      <c r="DC737" s="295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5"/>
      <c r="DS737" s="295"/>
      <c r="DT737" s="292"/>
      <c r="DU737" s="295"/>
      <c r="DV737" s="295"/>
      <c r="DW737" s="295"/>
      <c r="DX737" s="295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5"/>
      <c r="EL737" s="295"/>
      <c r="EM737" s="295"/>
      <c r="EN737" s="292"/>
      <c r="EO737" s="292"/>
      <c r="EP737" s="295"/>
      <c r="EQ737" s="295"/>
      <c r="ER737" s="295"/>
      <c r="ES737" s="292"/>
      <c r="ET737" s="292"/>
      <c r="EU737" s="292"/>
      <c r="EV737" s="292"/>
      <c r="EW737" s="292"/>
      <c r="EX737" s="292"/>
      <c r="EY737" s="292"/>
      <c r="EZ737" s="292"/>
      <c r="FA737" s="292"/>
      <c r="FB737" s="292"/>
      <c r="FC737" s="292"/>
      <c r="FD737" s="292"/>
      <c r="FE737" s="292"/>
      <c r="FF737" s="292"/>
      <c r="FG737" s="292"/>
      <c r="FH737" s="295"/>
      <c r="FI737" s="295"/>
      <c r="FJ737" s="295"/>
      <c r="FK737" s="292"/>
      <c r="FL737" s="292"/>
      <c r="FM737" s="292"/>
      <c r="FN737" s="292"/>
      <c r="FO737" s="292"/>
    </row>
    <row r="738" spans="1:171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5"/>
      <c r="AK738" s="295"/>
      <c r="AL738" s="292"/>
      <c r="AM738" s="295"/>
      <c r="AN738" s="295"/>
      <c r="AO738" s="292"/>
      <c r="AP738" s="295"/>
      <c r="AQ738" s="292"/>
      <c r="AR738" s="295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5"/>
      <c r="BF738" s="295"/>
      <c r="BG738" s="295"/>
      <c r="BH738" s="295"/>
      <c r="BI738" s="295"/>
      <c r="BJ738" s="295"/>
      <c r="BK738" s="295"/>
      <c r="BL738" s="295"/>
      <c r="BM738" s="295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5"/>
      <c r="CC738" s="295"/>
      <c r="CD738" s="295"/>
      <c r="CE738" s="295"/>
      <c r="CF738" s="295"/>
      <c r="CG738" s="295"/>
      <c r="CH738" s="295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5"/>
      <c r="CX738" s="295"/>
      <c r="CY738" s="295"/>
      <c r="CZ738" s="295"/>
      <c r="DA738" s="295"/>
      <c r="DB738" s="295"/>
      <c r="DC738" s="295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5"/>
      <c r="DS738" s="295"/>
      <c r="DT738" s="292"/>
      <c r="DU738" s="295"/>
      <c r="DV738" s="295"/>
      <c r="DW738" s="295"/>
      <c r="DX738" s="295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5"/>
      <c r="EL738" s="295"/>
      <c r="EM738" s="295"/>
      <c r="EN738" s="292"/>
      <c r="EO738" s="292"/>
      <c r="EP738" s="295"/>
      <c r="EQ738" s="295"/>
      <c r="ER738" s="295"/>
      <c r="ES738" s="292"/>
      <c r="ET738" s="292"/>
      <c r="EU738" s="292"/>
      <c r="EV738" s="292"/>
      <c r="EW738" s="292"/>
      <c r="EX738" s="292"/>
      <c r="EY738" s="292"/>
      <c r="EZ738" s="292"/>
      <c r="FA738" s="292"/>
      <c r="FB738" s="292"/>
      <c r="FC738" s="292"/>
      <c r="FD738" s="292"/>
      <c r="FE738" s="292"/>
      <c r="FF738" s="292"/>
      <c r="FG738" s="292"/>
      <c r="FH738" s="295"/>
      <c r="FI738" s="295"/>
      <c r="FJ738" s="295"/>
      <c r="FK738" s="292"/>
      <c r="FL738" s="292"/>
      <c r="FM738" s="292"/>
      <c r="FN738" s="292"/>
      <c r="FO738" s="292"/>
    </row>
    <row r="739" spans="1:171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5"/>
      <c r="AK739" s="295"/>
      <c r="AL739" s="292"/>
      <c r="AM739" s="295"/>
      <c r="AN739" s="295"/>
      <c r="AO739" s="292"/>
      <c r="AP739" s="295"/>
      <c r="AQ739" s="292"/>
      <c r="AR739" s="295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5"/>
      <c r="BF739" s="295"/>
      <c r="BG739" s="295"/>
      <c r="BH739" s="295"/>
      <c r="BI739" s="295"/>
      <c r="BJ739" s="295"/>
      <c r="BK739" s="295"/>
      <c r="BL739" s="295"/>
      <c r="BM739" s="295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5"/>
      <c r="CC739" s="295"/>
      <c r="CD739" s="295"/>
      <c r="CE739" s="295"/>
      <c r="CF739" s="295"/>
      <c r="CG739" s="295"/>
      <c r="CH739" s="295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5"/>
      <c r="CX739" s="295"/>
      <c r="CY739" s="295"/>
      <c r="CZ739" s="295"/>
      <c r="DA739" s="295"/>
      <c r="DB739" s="295"/>
      <c r="DC739" s="295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5"/>
      <c r="DS739" s="295"/>
      <c r="DT739" s="292"/>
      <c r="DU739" s="295"/>
      <c r="DV739" s="295"/>
      <c r="DW739" s="295"/>
      <c r="DX739" s="295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5"/>
      <c r="EL739" s="295"/>
      <c r="EM739" s="295"/>
      <c r="EN739" s="292"/>
      <c r="EO739" s="292"/>
      <c r="EP739" s="295"/>
      <c r="EQ739" s="295"/>
      <c r="ER739" s="295"/>
      <c r="ES739" s="292"/>
      <c r="ET739" s="292"/>
      <c r="EU739" s="292"/>
      <c r="EV739" s="292"/>
      <c r="EW739" s="292"/>
      <c r="EX739" s="292"/>
      <c r="EY739" s="292"/>
      <c r="EZ739" s="292"/>
      <c r="FA739" s="292"/>
      <c r="FB739" s="292"/>
      <c r="FC739" s="292"/>
      <c r="FD739" s="292"/>
      <c r="FE739" s="292"/>
      <c r="FF739" s="292"/>
      <c r="FG739" s="292"/>
      <c r="FH739" s="295"/>
      <c r="FI739" s="295"/>
      <c r="FJ739" s="295"/>
      <c r="FK739" s="292"/>
      <c r="FL739" s="292"/>
      <c r="FM739" s="292"/>
      <c r="FN739" s="292"/>
      <c r="FO739" s="292"/>
    </row>
    <row r="740" spans="1:171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5"/>
      <c r="AK740" s="295"/>
      <c r="AL740" s="292"/>
      <c r="AM740" s="295"/>
      <c r="AN740" s="295"/>
      <c r="AO740" s="292"/>
      <c r="AP740" s="295"/>
      <c r="AQ740" s="292"/>
      <c r="AR740" s="295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5"/>
      <c r="BF740" s="295"/>
      <c r="BG740" s="295"/>
      <c r="BH740" s="295"/>
      <c r="BI740" s="295"/>
      <c r="BJ740" s="295"/>
      <c r="BK740" s="295"/>
      <c r="BL740" s="295"/>
      <c r="BM740" s="295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5"/>
      <c r="CC740" s="295"/>
      <c r="CD740" s="295"/>
      <c r="CE740" s="295"/>
      <c r="CF740" s="295"/>
      <c r="CG740" s="295"/>
      <c r="CH740" s="295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5"/>
      <c r="CX740" s="295"/>
      <c r="CY740" s="295"/>
      <c r="CZ740" s="295"/>
      <c r="DA740" s="295"/>
      <c r="DB740" s="295"/>
      <c r="DC740" s="295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5"/>
      <c r="DS740" s="295"/>
      <c r="DT740" s="292"/>
      <c r="DU740" s="295"/>
      <c r="DV740" s="295"/>
      <c r="DW740" s="295"/>
      <c r="DX740" s="295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5"/>
      <c r="EL740" s="295"/>
      <c r="EM740" s="295"/>
      <c r="EN740" s="292"/>
      <c r="EO740" s="292"/>
      <c r="EP740" s="295"/>
      <c r="EQ740" s="295"/>
      <c r="ER740" s="295"/>
      <c r="ES740" s="292"/>
      <c r="ET740" s="292"/>
      <c r="EU740" s="292"/>
      <c r="EV740" s="292"/>
      <c r="EW740" s="292"/>
      <c r="EX740" s="292"/>
      <c r="EY740" s="292"/>
      <c r="EZ740" s="292"/>
      <c r="FA740" s="292"/>
      <c r="FB740" s="292"/>
      <c r="FC740" s="292"/>
      <c r="FD740" s="292"/>
      <c r="FE740" s="292"/>
      <c r="FF740" s="292"/>
      <c r="FG740" s="292"/>
      <c r="FH740" s="295"/>
      <c r="FI740" s="295"/>
      <c r="FJ740" s="295"/>
      <c r="FK740" s="292"/>
      <c r="FL740" s="292"/>
      <c r="FM740" s="292"/>
      <c r="FN740" s="292"/>
      <c r="FO740" s="292"/>
    </row>
    <row r="741" spans="1:171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5"/>
      <c r="AK741" s="295"/>
      <c r="AL741" s="292"/>
      <c r="AM741" s="295"/>
      <c r="AN741" s="295"/>
      <c r="AO741" s="292"/>
      <c r="AP741" s="295"/>
      <c r="AQ741" s="292"/>
      <c r="AR741" s="295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5"/>
      <c r="BF741" s="295"/>
      <c r="BG741" s="295"/>
      <c r="BH741" s="295"/>
      <c r="BI741" s="295"/>
      <c r="BJ741" s="295"/>
      <c r="BK741" s="295"/>
      <c r="BL741" s="295"/>
      <c r="BM741" s="295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5"/>
      <c r="CC741" s="295"/>
      <c r="CD741" s="295"/>
      <c r="CE741" s="295"/>
      <c r="CF741" s="295"/>
      <c r="CG741" s="295"/>
      <c r="CH741" s="295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5"/>
      <c r="CX741" s="295"/>
      <c r="CY741" s="295"/>
      <c r="CZ741" s="295"/>
      <c r="DA741" s="295"/>
      <c r="DB741" s="295"/>
      <c r="DC741" s="295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5"/>
      <c r="DS741" s="295"/>
      <c r="DT741" s="292"/>
      <c r="DU741" s="295"/>
      <c r="DV741" s="295"/>
      <c r="DW741" s="295"/>
      <c r="DX741" s="295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5"/>
      <c r="EL741" s="295"/>
      <c r="EM741" s="295"/>
      <c r="EN741" s="292"/>
      <c r="EO741" s="292"/>
      <c r="EP741" s="295"/>
      <c r="EQ741" s="295"/>
      <c r="ER741" s="295"/>
      <c r="ES741" s="292"/>
      <c r="ET741" s="292"/>
      <c r="EU741" s="292"/>
      <c r="EV741" s="292"/>
      <c r="EW741" s="292"/>
      <c r="EX741" s="292"/>
      <c r="EY741" s="292"/>
      <c r="EZ741" s="292"/>
      <c r="FA741" s="292"/>
      <c r="FB741" s="292"/>
      <c r="FC741" s="292"/>
      <c r="FD741" s="292"/>
      <c r="FE741" s="292"/>
      <c r="FF741" s="292"/>
      <c r="FG741" s="292"/>
      <c r="FH741" s="295"/>
      <c r="FI741" s="295"/>
      <c r="FJ741" s="295"/>
      <c r="FK741" s="292"/>
      <c r="FL741" s="292"/>
      <c r="FM741" s="292"/>
      <c r="FN741" s="292"/>
      <c r="FO741" s="292"/>
    </row>
    <row r="742" spans="1:171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5"/>
      <c r="AK742" s="295"/>
      <c r="AL742" s="292"/>
      <c r="AM742" s="295"/>
      <c r="AN742" s="295"/>
      <c r="AO742" s="292"/>
      <c r="AP742" s="295"/>
      <c r="AQ742" s="292"/>
      <c r="AR742" s="295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5"/>
      <c r="BF742" s="295"/>
      <c r="BG742" s="295"/>
      <c r="BH742" s="295"/>
      <c r="BI742" s="295"/>
      <c r="BJ742" s="295"/>
      <c r="BK742" s="295"/>
      <c r="BL742" s="295"/>
      <c r="BM742" s="295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5"/>
      <c r="CC742" s="295"/>
      <c r="CD742" s="295"/>
      <c r="CE742" s="295"/>
      <c r="CF742" s="295"/>
      <c r="CG742" s="295"/>
      <c r="CH742" s="295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5"/>
      <c r="CX742" s="295"/>
      <c r="CY742" s="295"/>
      <c r="CZ742" s="295"/>
      <c r="DA742" s="295"/>
      <c r="DB742" s="295"/>
      <c r="DC742" s="295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5"/>
      <c r="DS742" s="295"/>
      <c r="DT742" s="292"/>
      <c r="DU742" s="295"/>
      <c r="DV742" s="295"/>
      <c r="DW742" s="295"/>
      <c r="DX742" s="295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5"/>
      <c r="EL742" s="295"/>
      <c r="EM742" s="295"/>
      <c r="EN742" s="292"/>
      <c r="EO742" s="292"/>
      <c r="EP742" s="295"/>
      <c r="EQ742" s="295"/>
      <c r="ER742" s="295"/>
      <c r="ES742" s="292"/>
      <c r="ET742" s="292"/>
      <c r="EU742" s="292"/>
      <c r="EV742" s="292"/>
      <c r="EW742" s="292"/>
      <c r="EX742" s="292"/>
      <c r="EY742" s="292"/>
      <c r="EZ742" s="292"/>
      <c r="FA742" s="292"/>
      <c r="FB742" s="292"/>
      <c r="FC742" s="292"/>
      <c r="FD742" s="292"/>
      <c r="FE742" s="292"/>
      <c r="FF742" s="292"/>
      <c r="FG742" s="292"/>
      <c r="FH742" s="295"/>
      <c r="FI742" s="295"/>
      <c r="FJ742" s="295"/>
      <c r="FK742" s="292"/>
      <c r="FL742" s="292"/>
      <c r="FM742" s="292"/>
      <c r="FN742" s="292"/>
      <c r="FO742" s="292"/>
    </row>
    <row r="743" spans="1:171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5"/>
      <c r="AK743" s="295"/>
      <c r="AL743" s="292"/>
      <c r="AM743" s="295"/>
      <c r="AN743" s="295"/>
      <c r="AO743" s="292"/>
      <c r="AP743" s="295"/>
      <c r="AQ743" s="292"/>
      <c r="AR743" s="295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5"/>
      <c r="BF743" s="295"/>
      <c r="BG743" s="295"/>
      <c r="BH743" s="295"/>
      <c r="BI743" s="295"/>
      <c r="BJ743" s="295"/>
      <c r="BK743" s="295"/>
      <c r="BL743" s="295"/>
      <c r="BM743" s="295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5"/>
      <c r="CC743" s="295"/>
      <c r="CD743" s="295"/>
      <c r="CE743" s="295"/>
      <c r="CF743" s="295"/>
      <c r="CG743" s="295"/>
      <c r="CH743" s="295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5"/>
      <c r="CX743" s="295"/>
      <c r="CY743" s="295"/>
      <c r="CZ743" s="295"/>
      <c r="DA743" s="295"/>
      <c r="DB743" s="295"/>
      <c r="DC743" s="295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5"/>
      <c r="DS743" s="295"/>
      <c r="DT743" s="292"/>
      <c r="DU743" s="295"/>
      <c r="DV743" s="295"/>
      <c r="DW743" s="295"/>
      <c r="DX743" s="295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5"/>
      <c r="EL743" s="295"/>
      <c r="EM743" s="295"/>
      <c r="EN743" s="292"/>
      <c r="EO743" s="292"/>
      <c r="EP743" s="295"/>
      <c r="EQ743" s="295"/>
      <c r="ER743" s="295"/>
      <c r="ES743" s="292"/>
      <c r="ET743" s="292"/>
      <c r="EU743" s="292"/>
      <c r="EV743" s="292"/>
      <c r="EW743" s="292"/>
      <c r="EX743" s="292"/>
      <c r="EY743" s="292"/>
      <c r="EZ743" s="292"/>
      <c r="FA743" s="292"/>
      <c r="FB743" s="292"/>
      <c r="FC743" s="292"/>
      <c r="FD743" s="292"/>
      <c r="FE743" s="292"/>
      <c r="FF743" s="292"/>
      <c r="FG743" s="292"/>
      <c r="FH743" s="295"/>
      <c r="FI743" s="295"/>
      <c r="FJ743" s="295"/>
      <c r="FK743" s="292"/>
      <c r="FL743" s="292"/>
      <c r="FM743" s="292"/>
      <c r="FN743" s="292"/>
      <c r="FO743" s="292"/>
    </row>
    <row r="744" spans="1:171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5"/>
      <c r="AK744" s="295"/>
      <c r="AL744" s="292"/>
      <c r="AM744" s="295"/>
      <c r="AN744" s="295"/>
      <c r="AO744" s="292"/>
      <c r="AP744" s="295"/>
      <c r="AQ744" s="292"/>
      <c r="AR744" s="295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5"/>
      <c r="BF744" s="295"/>
      <c r="BG744" s="295"/>
      <c r="BH744" s="295"/>
      <c r="BI744" s="295"/>
      <c r="BJ744" s="295"/>
      <c r="BK744" s="295"/>
      <c r="BL744" s="295"/>
      <c r="BM744" s="295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5"/>
      <c r="CC744" s="295"/>
      <c r="CD744" s="295"/>
      <c r="CE744" s="295"/>
      <c r="CF744" s="295"/>
      <c r="CG744" s="295"/>
      <c r="CH744" s="295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5"/>
      <c r="CX744" s="295"/>
      <c r="CY744" s="295"/>
      <c r="CZ744" s="295"/>
      <c r="DA744" s="295"/>
      <c r="DB744" s="295"/>
      <c r="DC744" s="295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5"/>
      <c r="DS744" s="295"/>
      <c r="DT744" s="292"/>
      <c r="DU744" s="295"/>
      <c r="DV744" s="295"/>
      <c r="DW744" s="295"/>
      <c r="DX744" s="295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5"/>
      <c r="EL744" s="295"/>
      <c r="EM744" s="295"/>
      <c r="EN744" s="292"/>
      <c r="EO744" s="292"/>
      <c r="EP744" s="295"/>
      <c r="EQ744" s="295"/>
      <c r="ER744" s="295"/>
      <c r="ES744" s="292"/>
      <c r="ET744" s="292"/>
      <c r="EU744" s="292"/>
      <c r="EV744" s="292"/>
      <c r="EW744" s="292"/>
      <c r="EX744" s="292"/>
      <c r="EY744" s="292"/>
      <c r="EZ744" s="292"/>
      <c r="FA744" s="292"/>
      <c r="FB744" s="292"/>
      <c r="FC744" s="292"/>
      <c r="FD744" s="292"/>
      <c r="FE744" s="292"/>
      <c r="FF744" s="292"/>
      <c r="FG744" s="292"/>
      <c r="FH744" s="295"/>
      <c r="FI744" s="295"/>
      <c r="FJ744" s="295"/>
      <c r="FK744" s="292"/>
      <c r="FL744" s="292"/>
      <c r="FM744" s="292"/>
      <c r="FN744" s="292"/>
      <c r="FO744" s="292"/>
    </row>
    <row r="745" spans="1:171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5"/>
      <c r="AK745" s="295"/>
      <c r="AL745" s="292"/>
      <c r="AM745" s="295"/>
      <c r="AN745" s="295"/>
      <c r="AO745" s="292"/>
      <c r="AP745" s="295"/>
      <c r="AQ745" s="292"/>
      <c r="AR745" s="295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5"/>
      <c r="BF745" s="295"/>
      <c r="BG745" s="295"/>
      <c r="BH745" s="295"/>
      <c r="BI745" s="295"/>
      <c r="BJ745" s="295"/>
      <c r="BK745" s="295"/>
      <c r="BL745" s="295"/>
      <c r="BM745" s="295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5"/>
      <c r="CC745" s="295"/>
      <c r="CD745" s="295"/>
      <c r="CE745" s="295"/>
      <c r="CF745" s="295"/>
      <c r="CG745" s="295"/>
      <c r="CH745" s="295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5"/>
      <c r="CX745" s="295"/>
      <c r="CY745" s="295"/>
      <c r="CZ745" s="295"/>
      <c r="DA745" s="295"/>
      <c r="DB745" s="295"/>
      <c r="DC745" s="295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5"/>
      <c r="DS745" s="295"/>
      <c r="DT745" s="292"/>
      <c r="DU745" s="295"/>
      <c r="DV745" s="295"/>
      <c r="DW745" s="295"/>
      <c r="DX745" s="295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5"/>
      <c r="EL745" s="295"/>
      <c r="EM745" s="295"/>
      <c r="EN745" s="292"/>
      <c r="EO745" s="292"/>
      <c r="EP745" s="295"/>
      <c r="EQ745" s="295"/>
      <c r="ER745" s="295"/>
      <c r="ES745" s="292"/>
      <c r="ET745" s="292"/>
      <c r="EU745" s="292"/>
      <c r="EV745" s="292"/>
      <c r="EW745" s="292"/>
      <c r="EX745" s="292"/>
      <c r="EY745" s="292"/>
      <c r="EZ745" s="292"/>
      <c r="FA745" s="292"/>
      <c r="FB745" s="292"/>
      <c r="FC745" s="292"/>
      <c r="FD745" s="292"/>
      <c r="FE745" s="292"/>
      <c r="FF745" s="292"/>
      <c r="FG745" s="292"/>
      <c r="FH745" s="295"/>
      <c r="FI745" s="295"/>
      <c r="FJ745" s="295"/>
      <c r="FK745" s="292"/>
      <c r="FL745" s="292"/>
      <c r="FM745" s="292"/>
      <c r="FN745" s="292"/>
      <c r="FO745" s="292"/>
    </row>
    <row r="746" spans="1:171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5"/>
      <c r="AK746" s="295"/>
      <c r="AL746" s="292"/>
      <c r="AM746" s="295"/>
      <c r="AN746" s="295"/>
      <c r="AO746" s="292"/>
      <c r="AP746" s="295"/>
      <c r="AQ746" s="292"/>
      <c r="AR746" s="295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5"/>
      <c r="BF746" s="295"/>
      <c r="BG746" s="295"/>
      <c r="BH746" s="295"/>
      <c r="BI746" s="295"/>
      <c r="BJ746" s="295"/>
      <c r="BK746" s="295"/>
      <c r="BL746" s="295"/>
      <c r="BM746" s="295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5"/>
      <c r="CC746" s="295"/>
      <c r="CD746" s="295"/>
      <c r="CE746" s="295"/>
      <c r="CF746" s="295"/>
      <c r="CG746" s="295"/>
      <c r="CH746" s="295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5"/>
      <c r="CX746" s="295"/>
      <c r="CY746" s="295"/>
      <c r="CZ746" s="295"/>
      <c r="DA746" s="295"/>
      <c r="DB746" s="295"/>
      <c r="DC746" s="295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5"/>
      <c r="DS746" s="295"/>
      <c r="DT746" s="292"/>
      <c r="DU746" s="295"/>
      <c r="DV746" s="295"/>
      <c r="DW746" s="295"/>
      <c r="DX746" s="295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5"/>
      <c r="EL746" s="295"/>
      <c r="EM746" s="295"/>
      <c r="EN746" s="292"/>
      <c r="EO746" s="292"/>
      <c r="EP746" s="295"/>
      <c r="EQ746" s="295"/>
      <c r="ER746" s="295"/>
      <c r="ES746" s="292"/>
      <c r="ET746" s="292"/>
      <c r="EU746" s="292"/>
      <c r="EV746" s="292"/>
      <c r="EW746" s="292"/>
      <c r="EX746" s="292"/>
      <c r="EY746" s="292"/>
      <c r="EZ746" s="292"/>
      <c r="FA746" s="292"/>
      <c r="FB746" s="292"/>
      <c r="FC746" s="292"/>
      <c r="FD746" s="292"/>
      <c r="FE746" s="292"/>
      <c r="FF746" s="292"/>
      <c r="FG746" s="292"/>
      <c r="FH746" s="295"/>
      <c r="FI746" s="295"/>
      <c r="FJ746" s="295"/>
      <c r="FK746" s="292"/>
      <c r="FL746" s="292"/>
      <c r="FM746" s="292"/>
      <c r="FN746" s="292"/>
      <c r="FO746" s="292"/>
    </row>
    <row r="747" spans="1:171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5"/>
      <c r="AK747" s="295"/>
      <c r="AL747" s="292"/>
      <c r="AM747" s="295"/>
      <c r="AN747" s="295"/>
      <c r="AO747" s="292"/>
      <c r="AP747" s="295"/>
      <c r="AQ747" s="292"/>
      <c r="AR747" s="295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5"/>
      <c r="BF747" s="295"/>
      <c r="BG747" s="295"/>
      <c r="BH747" s="295"/>
      <c r="BI747" s="295"/>
      <c r="BJ747" s="295"/>
      <c r="BK747" s="295"/>
      <c r="BL747" s="295"/>
      <c r="BM747" s="295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5"/>
      <c r="CC747" s="295"/>
      <c r="CD747" s="295"/>
      <c r="CE747" s="295"/>
      <c r="CF747" s="295"/>
      <c r="CG747" s="295"/>
      <c r="CH747" s="295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5"/>
      <c r="CX747" s="295"/>
      <c r="CY747" s="295"/>
      <c r="CZ747" s="295"/>
      <c r="DA747" s="295"/>
      <c r="DB747" s="295"/>
      <c r="DC747" s="295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5"/>
      <c r="DS747" s="295"/>
      <c r="DT747" s="292"/>
      <c r="DU747" s="295"/>
      <c r="DV747" s="295"/>
      <c r="DW747" s="295"/>
      <c r="DX747" s="295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5"/>
      <c r="EL747" s="295"/>
      <c r="EM747" s="295"/>
      <c r="EN747" s="292"/>
      <c r="EO747" s="292"/>
      <c r="EP747" s="295"/>
      <c r="EQ747" s="295"/>
      <c r="ER747" s="295"/>
      <c r="ES747" s="292"/>
      <c r="ET747" s="292"/>
      <c r="EU747" s="292"/>
      <c r="EV747" s="292"/>
      <c r="EW747" s="292"/>
      <c r="EX747" s="292"/>
      <c r="EY747" s="292"/>
      <c r="EZ747" s="292"/>
      <c r="FA747" s="292"/>
      <c r="FB747" s="292"/>
      <c r="FC747" s="292"/>
      <c r="FD747" s="292"/>
      <c r="FE747" s="292"/>
      <c r="FF747" s="292"/>
      <c r="FG747" s="292"/>
      <c r="FH747" s="295"/>
      <c r="FI747" s="295"/>
      <c r="FJ747" s="295"/>
      <c r="FK747" s="292"/>
      <c r="FL747" s="292"/>
      <c r="FM747" s="292"/>
      <c r="FN747" s="292"/>
      <c r="FO747" s="292"/>
    </row>
    <row r="748" spans="1:171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5"/>
      <c r="AK748" s="295"/>
      <c r="AL748" s="292"/>
      <c r="AM748" s="295"/>
      <c r="AN748" s="295"/>
      <c r="AO748" s="292"/>
      <c r="AP748" s="295"/>
      <c r="AQ748" s="292"/>
      <c r="AR748" s="295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5"/>
      <c r="BF748" s="295"/>
      <c r="BG748" s="295"/>
      <c r="BH748" s="295"/>
      <c r="BI748" s="295"/>
      <c r="BJ748" s="295"/>
      <c r="BK748" s="295"/>
      <c r="BL748" s="295"/>
      <c r="BM748" s="295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5"/>
      <c r="CC748" s="295"/>
      <c r="CD748" s="295"/>
      <c r="CE748" s="295"/>
      <c r="CF748" s="295"/>
      <c r="CG748" s="295"/>
      <c r="CH748" s="295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5"/>
      <c r="CX748" s="295"/>
      <c r="CY748" s="295"/>
      <c r="CZ748" s="295"/>
      <c r="DA748" s="295"/>
      <c r="DB748" s="295"/>
      <c r="DC748" s="295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5"/>
      <c r="DS748" s="295"/>
      <c r="DT748" s="292"/>
      <c r="DU748" s="295"/>
      <c r="DV748" s="295"/>
      <c r="DW748" s="295"/>
      <c r="DX748" s="295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5"/>
      <c r="EL748" s="295"/>
      <c r="EM748" s="295"/>
      <c r="EN748" s="292"/>
      <c r="EO748" s="292"/>
      <c r="EP748" s="295"/>
      <c r="EQ748" s="295"/>
      <c r="ER748" s="295"/>
      <c r="ES748" s="292"/>
      <c r="ET748" s="292"/>
      <c r="EU748" s="292"/>
      <c r="EV748" s="292"/>
      <c r="EW748" s="292"/>
      <c r="EX748" s="292"/>
      <c r="EY748" s="292"/>
      <c r="EZ748" s="292"/>
      <c r="FA748" s="292"/>
      <c r="FB748" s="292"/>
      <c r="FC748" s="292"/>
      <c r="FD748" s="292"/>
      <c r="FE748" s="292"/>
      <c r="FF748" s="292"/>
      <c r="FG748" s="292"/>
      <c r="FH748" s="295"/>
      <c r="FI748" s="295"/>
      <c r="FJ748" s="295"/>
      <c r="FK748" s="292"/>
      <c r="FL748" s="292"/>
      <c r="FM748" s="292"/>
      <c r="FN748" s="292"/>
      <c r="FO748" s="292"/>
    </row>
    <row r="749" spans="1:171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5"/>
      <c r="AK749" s="295"/>
      <c r="AL749" s="292"/>
      <c r="AM749" s="295"/>
      <c r="AN749" s="295"/>
      <c r="AO749" s="292"/>
      <c r="AP749" s="295"/>
      <c r="AQ749" s="292"/>
      <c r="AR749" s="295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5"/>
      <c r="BF749" s="295"/>
      <c r="BG749" s="295"/>
      <c r="BH749" s="295"/>
      <c r="BI749" s="295"/>
      <c r="BJ749" s="295"/>
      <c r="BK749" s="295"/>
      <c r="BL749" s="295"/>
      <c r="BM749" s="295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5"/>
      <c r="CC749" s="295"/>
      <c r="CD749" s="295"/>
      <c r="CE749" s="295"/>
      <c r="CF749" s="295"/>
      <c r="CG749" s="295"/>
      <c r="CH749" s="295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5"/>
      <c r="CX749" s="295"/>
      <c r="CY749" s="295"/>
      <c r="CZ749" s="295"/>
      <c r="DA749" s="295"/>
      <c r="DB749" s="295"/>
      <c r="DC749" s="295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5"/>
      <c r="DS749" s="295"/>
      <c r="DT749" s="292"/>
      <c r="DU749" s="295"/>
      <c r="DV749" s="295"/>
      <c r="DW749" s="295"/>
      <c r="DX749" s="295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5"/>
      <c r="EL749" s="295"/>
      <c r="EM749" s="295"/>
      <c r="EN749" s="292"/>
      <c r="EO749" s="292"/>
      <c r="EP749" s="295"/>
      <c r="EQ749" s="295"/>
      <c r="ER749" s="295"/>
      <c r="ES749" s="292"/>
      <c r="ET749" s="292"/>
      <c r="EU749" s="292"/>
      <c r="EV749" s="292"/>
      <c r="EW749" s="292"/>
      <c r="EX749" s="292"/>
      <c r="EY749" s="292"/>
      <c r="EZ749" s="292"/>
      <c r="FA749" s="292"/>
      <c r="FB749" s="292"/>
      <c r="FC749" s="292"/>
      <c r="FD749" s="292"/>
      <c r="FE749" s="292"/>
      <c r="FF749" s="292"/>
      <c r="FG749" s="292"/>
      <c r="FH749" s="295"/>
      <c r="FI749" s="295"/>
      <c r="FJ749" s="295"/>
      <c r="FK749" s="292"/>
      <c r="FL749" s="292"/>
      <c r="FM749" s="292"/>
      <c r="FN749" s="292"/>
      <c r="FO749" s="292"/>
    </row>
    <row r="750" spans="1:171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5"/>
      <c r="AK750" s="295"/>
      <c r="AL750" s="292"/>
      <c r="AM750" s="295"/>
      <c r="AN750" s="295"/>
      <c r="AO750" s="292"/>
      <c r="AP750" s="295"/>
      <c r="AQ750" s="292"/>
      <c r="AR750" s="295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5"/>
      <c r="BF750" s="295"/>
      <c r="BG750" s="295"/>
      <c r="BH750" s="295"/>
      <c r="BI750" s="295"/>
      <c r="BJ750" s="295"/>
      <c r="BK750" s="295"/>
      <c r="BL750" s="295"/>
      <c r="BM750" s="295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5"/>
      <c r="CC750" s="295"/>
      <c r="CD750" s="295"/>
      <c r="CE750" s="295"/>
      <c r="CF750" s="295"/>
      <c r="CG750" s="295"/>
      <c r="CH750" s="295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5"/>
      <c r="CX750" s="295"/>
      <c r="CY750" s="295"/>
      <c r="CZ750" s="295"/>
      <c r="DA750" s="295"/>
      <c r="DB750" s="295"/>
      <c r="DC750" s="295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5"/>
      <c r="DS750" s="295"/>
      <c r="DT750" s="292"/>
      <c r="DU750" s="295"/>
      <c r="DV750" s="295"/>
      <c r="DW750" s="295"/>
      <c r="DX750" s="295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5"/>
      <c r="EL750" s="295"/>
      <c r="EM750" s="295"/>
      <c r="EN750" s="292"/>
      <c r="EO750" s="292"/>
      <c r="EP750" s="295"/>
      <c r="EQ750" s="295"/>
      <c r="ER750" s="295"/>
      <c r="ES750" s="292"/>
      <c r="ET750" s="292"/>
      <c r="EU750" s="292"/>
      <c r="EV750" s="292"/>
      <c r="EW750" s="292"/>
      <c r="EX750" s="292"/>
      <c r="EY750" s="292"/>
      <c r="EZ750" s="292"/>
      <c r="FA750" s="292"/>
      <c r="FB750" s="292"/>
      <c r="FC750" s="292"/>
      <c r="FD750" s="292"/>
      <c r="FE750" s="292"/>
      <c r="FF750" s="292"/>
      <c r="FG750" s="292"/>
      <c r="FH750" s="295"/>
      <c r="FI750" s="295"/>
      <c r="FJ750" s="295"/>
      <c r="FK750" s="292"/>
      <c r="FL750" s="292"/>
      <c r="FM750" s="292"/>
      <c r="FN750" s="292"/>
      <c r="FO750" s="292"/>
    </row>
    <row r="751" spans="1:171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5"/>
      <c r="AK751" s="295"/>
      <c r="AL751" s="292"/>
      <c r="AM751" s="295"/>
      <c r="AN751" s="295"/>
      <c r="AO751" s="292"/>
      <c r="AP751" s="295"/>
      <c r="AQ751" s="292"/>
      <c r="AR751" s="295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5"/>
      <c r="BF751" s="295"/>
      <c r="BG751" s="295"/>
      <c r="BH751" s="295"/>
      <c r="BI751" s="295"/>
      <c r="BJ751" s="295"/>
      <c r="BK751" s="295"/>
      <c r="BL751" s="295"/>
      <c r="BM751" s="295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5"/>
      <c r="CC751" s="295"/>
      <c r="CD751" s="295"/>
      <c r="CE751" s="295"/>
      <c r="CF751" s="295"/>
      <c r="CG751" s="295"/>
      <c r="CH751" s="295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5"/>
      <c r="CX751" s="295"/>
      <c r="CY751" s="295"/>
      <c r="CZ751" s="295"/>
      <c r="DA751" s="295"/>
      <c r="DB751" s="295"/>
      <c r="DC751" s="295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5"/>
      <c r="DS751" s="295"/>
      <c r="DT751" s="292"/>
      <c r="DU751" s="295"/>
      <c r="DV751" s="295"/>
      <c r="DW751" s="295"/>
      <c r="DX751" s="295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5"/>
      <c r="EL751" s="295"/>
      <c r="EM751" s="295"/>
      <c r="EN751" s="292"/>
      <c r="EO751" s="292"/>
      <c r="EP751" s="295"/>
      <c r="EQ751" s="295"/>
      <c r="ER751" s="295"/>
      <c r="ES751" s="292"/>
      <c r="ET751" s="292"/>
      <c r="EU751" s="292"/>
      <c r="EV751" s="292"/>
      <c r="EW751" s="292"/>
      <c r="EX751" s="292"/>
      <c r="EY751" s="292"/>
      <c r="EZ751" s="292"/>
      <c r="FA751" s="292"/>
      <c r="FB751" s="292"/>
      <c r="FC751" s="292"/>
      <c r="FD751" s="292"/>
      <c r="FE751" s="292"/>
      <c r="FF751" s="292"/>
      <c r="FG751" s="292"/>
      <c r="FH751" s="295"/>
      <c r="FI751" s="295"/>
      <c r="FJ751" s="295"/>
      <c r="FK751" s="292"/>
      <c r="FL751" s="292"/>
      <c r="FM751" s="292"/>
      <c r="FN751" s="292"/>
      <c r="FO751" s="292"/>
    </row>
    <row r="752" spans="1:171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5"/>
      <c r="AK752" s="295"/>
      <c r="AL752" s="292"/>
      <c r="AM752" s="295"/>
      <c r="AN752" s="295"/>
      <c r="AO752" s="292"/>
      <c r="AP752" s="295"/>
      <c r="AQ752" s="292"/>
      <c r="AR752" s="295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5"/>
      <c r="BF752" s="295"/>
      <c r="BG752" s="295"/>
      <c r="BH752" s="295"/>
      <c r="BI752" s="295"/>
      <c r="BJ752" s="295"/>
      <c r="BK752" s="295"/>
      <c r="BL752" s="295"/>
      <c r="BM752" s="295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5"/>
      <c r="CC752" s="295"/>
      <c r="CD752" s="295"/>
      <c r="CE752" s="295"/>
      <c r="CF752" s="295"/>
      <c r="CG752" s="295"/>
      <c r="CH752" s="295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5"/>
      <c r="CX752" s="295"/>
      <c r="CY752" s="295"/>
      <c r="CZ752" s="295"/>
      <c r="DA752" s="295"/>
      <c r="DB752" s="295"/>
      <c r="DC752" s="295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5"/>
      <c r="DS752" s="295"/>
      <c r="DT752" s="292"/>
      <c r="DU752" s="295"/>
      <c r="DV752" s="295"/>
      <c r="DW752" s="295"/>
      <c r="DX752" s="295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5"/>
      <c r="EL752" s="295"/>
      <c r="EM752" s="295"/>
      <c r="EN752" s="292"/>
      <c r="EO752" s="292"/>
      <c r="EP752" s="295"/>
      <c r="EQ752" s="295"/>
      <c r="ER752" s="295"/>
      <c r="ES752" s="292"/>
      <c r="ET752" s="292"/>
      <c r="EU752" s="292"/>
      <c r="EV752" s="292"/>
      <c r="EW752" s="292"/>
      <c r="EX752" s="292"/>
      <c r="EY752" s="292"/>
      <c r="EZ752" s="292"/>
      <c r="FA752" s="292"/>
      <c r="FB752" s="292"/>
      <c r="FC752" s="292"/>
      <c r="FD752" s="292"/>
      <c r="FE752" s="292"/>
      <c r="FF752" s="292"/>
      <c r="FG752" s="292"/>
      <c r="FH752" s="295"/>
      <c r="FI752" s="295"/>
      <c r="FJ752" s="295"/>
      <c r="FK752" s="292"/>
      <c r="FL752" s="292"/>
      <c r="FM752" s="292"/>
      <c r="FN752" s="292"/>
      <c r="FO752" s="292"/>
    </row>
    <row r="753" spans="1:171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5"/>
      <c r="AK753" s="295"/>
      <c r="AL753" s="292"/>
      <c r="AM753" s="295"/>
      <c r="AN753" s="295"/>
      <c r="AO753" s="292"/>
      <c r="AP753" s="295"/>
      <c r="AQ753" s="292"/>
      <c r="AR753" s="295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5"/>
      <c r="BF753" s="295"/>
      <c r="BG753" s="295"/>
      <c r="BH753" s="295"/>
      <c r="BI753" s="295"/>
      <c r="BJ753" s="295"/>
      <c r="BK753" s="295"/>
      <c r="BL753" s="295"/>
      <c r="BM753" s="295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5"/>
      <c r="CC753" s="295"/>
      <c r="CD753" s="295"/>
      <c r="CE753" s="295"/>
      <c r="CF753" s="295"/>
      <c r="CG753" s="295"/>
      <c r="CH753" s="295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5"/>
      <c r="CX753" s="295"/>
      <c r="CY753" s="295"/>
      <c r="CZ753" s="295"/>
      <c r="DA753" s="295"/>
      <c r="DB753" s="295"/>
      <c r="DC753" s="295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5"/>
      <c r="DS753" s="295"/>
      <c r="DT753" s="292"/>
      <c r="DU753" s="295"/>
      <c r="DV753" s="295"/>
      <c r="DW753" s="295"/>
      <c r="DX753" s="295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5"/>
      <c r="EL753" s="295"/>
      <c r="EM753" s="295"/>
      <c r="EN753" s="292"/>
      <c r="EO753" s="292"/>
      <c r="EP753" s="295"/>
      <c r="EQ753" s="295"/>
      <c r="ER753" s="295"/>
      <c r="ES753" s="292"/>
      <c r="ET753" s="292"/>
      <c r="EU753" s="292"/>
      <c r="EV753" s="292"/>
      <c r="EW753" s="292"/>
      <c r="EX753" s="292"/>
      <c r="EY753" s="292"/>
      <c r="EZ753" s="292"/>
      <c r="FA753" s="292"/>
      <c r="FB753" s="292"/>
      <c r="FC753" s="292"/>
      <c r="FD753" s="292"/>
      <c r="FE753" s="292"/>
      <c r="FF753" s="292"/>
      <c r="FG753" s="292"/>
      <c r="FH753" s="295"/>
      <c r="FI753" s="295"/>
      <c r="FJ753" s="295"/>
      <c r="FK753" s="292"/>
      <c r="FL753" s="292"/>
      <c r="FM753" s="292"/>
      <c r="FN753" s="292"/>
      <c r="FO753" s="292"/>
    </row>
    <row r="754" spans="1:171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5"/>
      <c r="AK754" s="295"/>
      <c r="AL754" s="292"/>
      <c r="AM754" s="295"/>
      <c r="AN754" s="295"/>
      <c r="AO754" s="292"/>
      <c r="AP754" s="295"/>
      <c r="AQ754" s="292"/>
      <c r="AR754" s="295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5"/>
      <c r="BF754" s="295"/>
      <c r="BG754" s="295"/>
      <c r="BH754" s="295"/>
      <c r="BI754" s="295"/>
      <c r="BJ754" s="295"/>
      <c r="BK754" s="295"/>
      <c r="BL754" s="295"/>
      <c r="BM754" s="295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5"/>
      <c r="CC754" s="295"/>
      <c r="CD754" s="295"/>
      <c r="CE754" s="295"/>
      <c r="CF754" s="295"/>
      <c r="CG754" s="295"/>
      <c r="CH754" s="295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5"/>
      <c r="CX754" s="295"/>
      <c r="CY754" s="295"/>
      <c r="CZ754" s="295"/>
      <c r="DA754" s="295"/>
      <c r="DB754" s="295"/>
      <c r="DC754" s="295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5"/>
      <c r="DS754" s="295"/>
      <c r="DT754" s="292"/>
      <c r="DU754" s="295"/>
      <c r="DV754" s="295"/>
      <c r="DW754" s="295"/>
      <c r="DX754" s="295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5"/>
      <c r="EL754" s="295"/>
      <c r="EM754" s="295"/>
      <c r="EN754" s="292"/>
      <c r="EO754" s="292"/>
      <c r="EP754" s="295"/>
      <c r="EQ754" s="295"/>
      <c r="ER754" s="295"/>
      <c r="ES754" s="292"/>
      <c r="ET754" s="292"/>
      <c r="EU754" s="292"/>
      <c r="EV754" s="292"/>
      <c r="EW754" s="292"/>
      <c r="EX754" s="292"/>
      <c r="EY754" s="292"/>
      <c r="EZ754" s="292"/>
      <c r="FA754" s="292"/>
      <c r="FB754" s="292"/>
      <c r="FC754" s="292"/>
      <c r="FD754" s="292"/>
      <c r="FE754" s="292"/>
      <c r="FF754" s="292"/>
      <c r="FG754" s="292"/>
      <c r="FH754" s="295"/>
      <c r="FI754" s="295"/>
      <c r="FJ754" s="295"/>
      <c r="FK754" s="292"/>
      <c r="FL754" s="292"/>
      <c r="FM754" s="292"/>
      <c r="FN754" s="292"/>
      <c r="FO754" s="292"/>
    </row>
    <row r="755" spans="1:171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5"/>
      <c r="AK755" s="295"/>
      <c r="AL755" s="292"/>
      <c r="AM755" s="295"/>
      <c r="AN755" s="295"/>
      <c r="AO755" s="292"/>
      <c r="AP755" s="295"/>
      <c r="AQ755" s="292"/>
      <c r="AR755" s="295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5"/>
      <c r="BF755" s="295"/>
      <c r="BG755" s="295"/>
      <c r="BH755" s="295"/>
      <c r="BI755" s="295"/>
      <c r="BJ755" s="295"/>
      <c r="BK755" s="295"/>
      <c r="BL755" s="295"/>
      <c r="BM755" s="295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5"/>
      <c r="CC755" s="295"/>
      <c r="CD755" s="295"/>
      <c r="CE755" s="295"/>
      <c r="CF755" s="295"/>
      <c r="CG755" s="295"/>
      <c r="CH755" s="295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5"/>
      <c r="CX755" s="295"/>
      <c r="CY755" s="295"/>
      <c r="CZ755" s="295"/>
      <c r="DA755" s="295"/>
      <c r="DB755" s="295"/>
      <c r="DC755" s="295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5"/>
      <c r="DS755" s="295"/>
      <c r="DT755" s="292"/>
      <c r="DU755" s="295"/>
      <c r="DV755" s="295"/>
      <c r="DW755" s="295"/>
      <c r="DX755" s="295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5"/>
      <c r="EL755" s="295"/>
      <c r="EM755" s="295"/>
      <c r="EN755" s="292"/>
      <c r="EO755" s="292"/>
      <c r="EP755" s="295"/>
      <c r="EQ755" s="295"/>
      <c r="ER755" s="295"/>
      <c r="ES755" s="292"/>
      <c r="ET755" s="292"/>
      <c r="EU755" s="292"/>
      <c r="EV755" s="292"/>
      <c r="EW755" s="292"/>
      <c r="EX755" s="292"/>
      <c r="EY755" s="292"/>
      <c r="EZ755" s="292"/>
      <c r="FA755" s="292"/>
      <c r="FB755" s="292"/>
      <c r="FC755" s="292"/>
      <c r="FD755" s="292"/>
      <c r="FE755" s="292"/>
      <c r="FF755" s="292"/>
      <c r="FG755" s="292"/>
      <c r="FH755" s="295"/>
      <c r="FI755" s="295"/>
      <c r="FJ755" s="295"/>
      <c r="FK755" s="292"/>
      <c r="FL755" s="292"/>
      <c r="FM755" s="292"/>
      <c r="FN755" s="292"/>
      <c r="FO755" s="292"/>
    </row>
    <row r="756" spans="1:171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5"/>
      <c r="AK756" s="295"/>
      <c r="AL756" s="292"/>
      <c r="AM756" s="295"/>
      <c r="AN756" s="295"/>
      <c r="AO756" s="292"/>
      <c r="AP756" s="295"/>
      <c r="AQ756" s="292"/>
      <c r="AR756" s="295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5"/>
      <c r="BF756" s="295"/>
      <c r="BG756" s="295"/>
      <c r="BH756" s="295"/>
      <c r="BI756" s="295"/>
      <c r="BJ756" s="295"/>
      <c r="BK756" s="295"/>
      <c r="BL756" s="295"/>
      <c r="BM756" s="295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5"/>
      <c r="CC756" s="295"/>
      <c r="CD756" s="295"/>
      <c r="CE756" s="295"/>
      <c r="CF756" s="295"/>
      <c r="CG756" s="295"/>
      <c r="CH756" s="295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5"/>
      <c r="CX756" s="295"/>
      <c r="CY756" s="295"/>
      <c r="CZ756" s="295"/>
      <c r="DA756" s="295"/>
      <c r="DB756" s="295"/>
      <c r="DC756" s="295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5"/>
      <c r="DS756" s="295"/>
      <c r="DT756" s="292"/>
      <c r="DU756" s="295"/>
      <c r="DV756" s="295"/>
      <c r="DW756" s="295"/>
      <c r="DX756" s="295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5"/>
      <c r="EL756" s="295"/>
      <c r="EM756" s="295"/>
      <c r="EN756" s="292"/>
      <c r="EO756" s="292"/>
      <c r="EP756" s="295"/>
      <c r="EQ756" s="295"/>
      <c r="ER756" s="295"/>
      <c r="ES756" s="292"/>
      <c r="ET756" s="292"/>
      <c r="EU756" s="292"/>
      <c r="EV756" s="292"/>
      <c r="EW756" s="292"/>
      <c r="EX756" s="292"/>
      <c r="EY756" s="292"/>
      <c r="EZ756" s="292"/>
      <c r="FA756" s="292"/>
      <c r="FB756" s="292"/>
      <c r="FC756" s="292"/>
      <c r="FD756" s="292"/>
      <c r="FE756" s="292"/>
      <c r="FF756" s="292"/>
      <c r="FG756" s="292"/>
      <c r="FH756" s="295"/>
      <c r="FI756" s="295"/>
      <c r="FJ756" s="295"/>
      <c r="FK756" s="292"/>
      <c r="FL756" s="292"/>
      <c r="FM756" s="292"/>
      <c r="FN756" s="292"/>
      <c r="FO756" s="292"/>
    </row>
    <row r="757" spans="1:171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5"/>
      <c r="AK757" s="295"/>
      <c r="AL757" s="292"/>
      <c r="AM757" s="295"/>
      <c r="AN757" s="295"/>
      <c r="AO757" s="292"/>
      <c r="AP757" s="295"/>
      <c r="AQ757" s="292"/>
      <c r="AR757" s="295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5"/>
      <c r="BF757" s="295"/>
      <c r="BG757" s="295"/>
      <c r="BH757" s="295"/>
      <c r="BI757" s="295"/>
      <c r="BJ757" s="295"/>
      <c r="BK757" s="295"/>
      <c r="BL757" s="295"/>
      <c r="BM757" s="295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5"/>
      <c r="CC757" s="295"/>
      <c r="CD757" s="295"/>
      <c r="CE757" s="295"/>
      <c r="CF757" s="295"/>
      <c r="CG757" s="295"/>
      <c r="CH757" s="295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5"/>
      <c r="CX757" s="295"/>
      <c r="CY757" s="295"/>
      <c r="CZ757" s="295"/>
      <c r="DA757" s="295"/>
      <c r="DB757" s="295"/>
      <c r="DC757" s="295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5"/>
      <c r="DS757" s="295"/>
      <c r="DT757" s="292"/>
      <c r="DU757" s="295"/>
      <c r="DV757" s="295"/>
      <c r="DW757" s="295"/>
      <c r="DX757" s="295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5"/>
      <c r="EL757" s="295"/>
      <c r="EM757" s="295"/>
      <c r="EN757" s="292"/>
      <c r="EO757" s="292"/>
      <c r="EP757" s="295"/>
      <c r="EQ757" s="295"/>
      <c r="ER757" s="295"/>
      <c r="ES757" s="292"/>
      <c r="ET757" s="292"/>
      <c r="EU757" s="292"/>
      <c r="EV757" s="292"/>
      <c r="EW757" s="292"/>
      <c r="EX757" s="292"/>
      <c r="EY757" s="292"/>
      <c r="EZ757" s="292"/>
      <c r="FA757" s="292"/>
      <c r="FB757" s="292"/>
      <c r="FC757" s="292"/>
      <c r="FD757" s="292"/>
      <c r="FE757" s="292"/>
      <c r="FF757" s="292"/>
      <c r="FG757" s="292"/>
      <c r="FH757" s="295"/>
      <c r="FI757" s="295"/>
      <c r="FJ757" s="295"/>
      <c r="FK757" s="292"/>
      <c r="FL757" s="292"/>
      <c r="FM757" s="292"/>
      <c r="FN757" s="292"/>
      <c r="FO757" s="292"/>
    </row>
    <row r="758" spans="1:171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5"/>
      <c r="AK758" s="295"/>
      <c r="AL758" s="292"/>
      <c r="AM758" s="295"/>
      <c r="AN758" s="295"/>
      <c r="AO758" s="292"/>
      <c r="AP758" s="295"/>
      <c r="AQ758" s="292"/>
      <c r="AR758" s="295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5"/>
      <c r="BF758" s="295"/>
      <c r="BG758" s="295"/>
      <c r="BH758" s="295"/>
      <c r="BI758" s="295"/>
      <c r="BJ758" s="295"/>
      <c r="BK758" s="295"/>
      <c r="BL758" s="295"/>
      <c r="BM758" s="295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5"/>
      <c r="CC758" s="295"/>
      <c r="CD758" s="295"/>
      <c r="CE758" s="295"/>
      <c r="CF758" s="295"/>
      <c r="CG758" s="295"/>
      <c r="CH758" s="295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5"/>
      <c r="CX758" s="295"/>
      <c r="CY758" s="295"/>
      <c r="CZ758" s="295"/>
      <c r="DA758" s="295"/>
      <c r="DB758" s="295"/>
      <c r="DC758" s="295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5"/>
      <c r="DS758" s="295"/>
      <c r="DT758" s="292"/>
      <c r="DU758" s="295"/>
      <c r="DV758" s="295"/>
      <c r="DW758" s="295"/>
      <c r="DX758" s="295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5"/>
      <c r="EL758" s="295"/>
      <c r="EM758" s="295"/>
      <c r="EN758" s="292"/>
      <c r="EO758" s="292"/>
      <c r="EP758" s="295"/>
      <c r="EQ758" s="295"/>
      <c r="ER758" s="295"/>
      <c r="ES758" s="292"/>
      <c r="ET758" s="292"/>
      <c r="EU758" s="292"/>
      <c r="EV758" s="292"/>
      <c r="EW758" s="292"/>
      <c r="EX758" s="292"/>
      <c r="EY758" s="292"/>
      <c r="EZ758" s="292"/>
      <c r="FA758" s="292"/>
      <c r="FB758" s="292"/>
      <c r="FC758" s="292"/>
      <c r="FD758" s="292"/>
      <c r="FE758" s="292"/>
      <c r="FF758" s="292"/>
      <c r="FG758" s="292"/>
      <c r="FH758" s="295"/>
      <c r="FI758" s="295"/>
      <c r="FJ758" s="295"/>
      <c r="FK758" s="292"/>
      <c r="FL758" s="292"/>
      <c r="FM758" s="292"/>
      <c r="FN758" s="292"/>
      <c r="FO758" s="292"/>
    </row>
    <row r="759" spans="1:171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5"/>
      <c r="AK759" s="295"/>
      <c r="AL759" s="292"/>
      <c r="AM759" s="295"/>
      <c r="AN759" s="295"/>
      <c r="AO759" s="292"/>
      <c r="AP759" s="295"/>
      <c r="AQ759" s="292"/>
      <c r="AR759" s="295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5"/>
      <c r="BF759" s="295"/>
      <c r="BG759" s="295"/>
      <c r="BH759" s="295"/>
      <c r="BI759" s="295"/>
      <c r="BJ759" s="295"/>
      <c r="BK759" s="295"/>
      <c r="BL759" s="295"/>
      <c r="BM759" s="295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5"/>
      <c r="CC759" s="295"/>
      <c r="CD759" s="295"/>
      <c r="CE759" s="295"/>
      <c r="CF759" s="295"/>
      <c r="CG759" s="295"/>
      <c r="CH759" s="295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5"/>
      <c r="CX759" s="295"/>
      <c r="CY759" s="295"/>
      <c r="CZ759" s="295"/>
      <c r="DA759" s="295"/>
      <c r="DB759" s="295"/>
      <c r="DC759" s="295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5"/>
      <c r="DS759" s="295"/>
      <c r="DT759" s="292"/>
      <c r="DU759" s="295"/>
      <c r="DV759" s="295"/>
      <c r="DW759" s="295"/>
      <c r="DX759" s="295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5"/>
      <c r="EL759" s="295"/>
      <c r="EM759" s="295"/>
      <c r="EN759" s="292"/>
      <c r="EO759" s="292"/>
      <c r="EP759" s="295"/>
      <c r="EQ759" s="295"/>
      <c r="ER759" s="295"/>
      <c r="ES759" s="292"/>
      <c r="ET759" s="292"/>
      <c r="EU759" s="292"/>
      <c r="EV759" s="292"/>
      <c r="EW759" s="292"/>
      <c r="EX759" s="292"/>
      <c r="EY759" s="292"/>
      <c r="EZ759" s="292"/>
      <c r="FA759" s="292"/>
      <c r="FB759" s="292"/>
      <c r="FC759" s="292"/>
      <c r="FD759" s="292"/>
      <c r="FE759" s="292"/>
      <c r="FF759" s="292"/>
      <c r="FG759" s="292"/>
      <c r="FH759" s="295"/>
      <c r="FI759" s="295"/>
      <c r="FJ759" s="295"/>
      <c r="FK759" s="292"/>
      <c r="FL759" s="292"/>
      <c r="FM759" s="292"/>
      <c r="FN759" s="292"/>
      <c r="FO759" s="292"/>
    </row>
    <row r="760" spans="1:171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5"/>
      <c r="AK760" s="295"/>
      <c r="AL760" s="292"/>
      <c r="AM760" s="295"/>
      <c r="AN760" s="295"/>
      <c r="AO760" s="292"/>
      <c r="AP760" s="295"/>
      <c r="AQ760" s="292"/>
      <c r="AR760" s="295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5"/>
      <c r="BF760" s="295"/>
      <c r="BG760" s="295"/>
      <c r="BH760" s="295"/>
      <c r="BI760" s="295"/>
      <c r="BJ760" s="295"/>
      <c r="BK760" s="295"/>
      <c r="BL760" s="295"/>
      <c r="BM760" s="295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5"/>
      <c r="CC760" s="295"/>
      <c r="CD760" s="295"/>
      <c r="CE760" s="295"/>
      <c r="CF760" s="295"/>
      <c r="CG760" s="295"/>
      <c r="CH760" s="295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5"/>
      <c r="CX760" s="295"/>
      <c r="CY760" s="295"/>
      <c r="CZ760" s="295"/>
      <c r="DA760" s="295"/>
      <c r="DB760" s="295"/>
      <c r="DC760" s="295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5"/>
      <c r="DS760" s="295"/>
      <c r="DT760" s="292"/>
      <c r="DU760" s="295"/>
      <c r="DV760" s="295"/>
      <c r="DW760" s="295"/>
      <c r="DX760" s="295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5"/>
      <c r="EL760" s="295"/>
      <c r="EM760" s="295"/>
      <c r="EN760" s="292"/>
      <c r="EO760" s="292"/>
      <c r="EP760" s="295"/>
      <c r="EQ760" s="295"/>
      <c r="ER760" s="295"/>
      <c r="ES760" s="292"/>
      <c r="ET760" s="292"/>
      <c r="EU760" s="292"/>
      <c r="EV760" s="292"/>
      <c r="EW760" s="292"/>
      <c r="EX760" s="292"/>
      <c r="EY760" s="292"/>
      <c r="EZ760" s="292"/>
      <c r="FA760" s="292"/>
      <c r="FB760" s="292"/>
      <c r="FC760" s="292"/>
      <c r="FD760" s="292"/>
      <c r="FE760" s="292"/>
      <c r="FF760" s="292"/>
      <c r="FG760" s="292"/>
      <c r="FH760" s="295"/>
      <c r="FI760" s="295"/>
      <c r="FJ760" s="295"/>
      <c r="FK760" s="292"/>
      <c r="FL760" s="292"/>
      <c r="FM760" s="292"/>
      <c r="FN760" s="292"/>
      <c r="FO760" s="292"/>
    </row>
    <row r="761" spans="1:171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5"/>
      <c r="AK761" s="295"/>
      <c r="AL761" s="292"/>
      <c r="AM761" s="295"/>
      <c r="AN761" s="295"/>
      <c r="AO761" s="292"/>
      <c r="AP761" s="295"/>
      <c r="AQ761" s="292"/>
      <c r="AR761" s="295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5"/>
      <c r="BF761" s="295"/>
      <c r="BG761" s="295"/>
      <c r="BH761" s="295"/>
      <c r="BI761" s="295"/>
      <c r="BJ761" s="295"/>
      <c r="BK761" s="295"/>
      <c r="BL761" s="295"/>
      <c r="BM761" s="295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5"/>
      <c r="CC761" s="295"/>
      <c r="CD761" s="295"/>
      <c r="CE761" s="295"/>
      <c r="CF761" s="295"/>
      <c r="CG761" s="295"/>
      <c r="CH761" s="295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5"/>
      <c r="CX761" s="295"/>
      <c r="CY761" s="295"/>
      <c r="CZ761" s="295"/>
      <c r="DA761" s="295"/>
      <c r="DB761" s="295"/>
      <c r="DC761" s="295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5"/>
      <c r="DS761" s="295"/>
      <c r="DT761" s="292"/>
      <c r="DU761" s="295"/>
      <c r="DV761" s="295"/>
      <c r="DW761" s="295"/>
      <c r="DX761" s="295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5"/>
      <c r="EL761" s="295"/>
      <c r="EM761" s="295"/>
      <c r="EN761" s="292"/>
      <c r="EO761" s="292"/>
      <c r="EP761" s="295"/>
      <c r="EQ761" s="295"/>
      <c r="ER761" s="295"/>
      <c r="ES761" s="292"/>
      <c r="ET761" s="292"/>
      <c r="EU761" s="292"/>
      <c r="EV761" s="292"/>
      <c r="EW761" s="292"/>
      <c r="EX761" s="292"/>
      <c r="EY761" s="292"/>
      <c r="EZ761" s="292"/>
      <c r="FA761" s="292"/>
      <c r="FB761" s="292"/>
      <c r="FC761" s="292"/>
      <c r="FD761" s="292"/>
      <c r="FE761" s="292"/>
      <c r="FF761" s="292"/>
      <c r="FG761" s="292"/>
      <c r="FH761" s="295"/>
      <c r="FI761" s="295"/>
      <c r="FJ761" s="295"/>
      <c r="FK761" s="292"/>
      <c r="FL761" s="292"/>
      <c r="FM761" s="292"/>
      <c r="FN761" s="292"/>
      <c r="FO761" s="292"/>
    </row>
    <row r="762" spans="1:171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5"/>
      <c r="AK762" s="295"/>
      <c r="AL762" s="292"/>
      <c r="AM762" s="295"/>
      <c r="AN762" s="295"/>
      <c r="AO762" s="292"/>
      <c r="AP762" s="295"/>
      <c r="AQ762" s="292"/>
      <c r="AR762" s="295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5"/>
      <c r="BF762" s="295"/>
      <c r="BG762" s="295"/>
      <c r="BH762" s="295"/>
      <c r="BI762" s="295"/>
      <c r="BJ762" s="295"/>
      <c r="BK762" s="295"/>
      <c r="BL762" s="295"/>
      <c r="BM762" s="295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5"/>
      <c r="CC762" s="295"/>
      <c r="CD762" s="295"/>
      <c r="CE762" s="295"/>
      <c r="CF762" s="295"/>
      <c r="CG762" s="295"/>
      <c r="CH762" s="295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5"/>
      <c r="CX762" s="295"/>
      <c r="CY762" s="295"/>
      <c r="CZ762" s="295"/>
      <c r="DA762" s="295"/>
      <c r="DB762" s="295"/>
      <c r="DC762" s="295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5"/>
      <c r="DS762" s="295"/>
      <c r="DT762" s="292"/>
      <c r="DU762" s="295"/>
      <c r="DV762" s="295"/>
      <c r="DW762" s="295"/>
      <c r="DX762" s="295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5"/>
      <c r="EL762" s="295"/>
      <c r="EM762" s="295"/>
      <c r="EN762" s="292"/>
      <c r="EO762" s="292"/>
      <c r="EP762" s="295"/>
      <c r="EQ762" s="295"/>
      <c r="ER762" s="295"/>
      <c r="ES762" s="292"/>
      <c r="ET762" s="292"/>
      <c r="EU762" s="292"/>
      <c r="EV762" s="292"/>
      <c r="EW762" s="292"/>
      <c r="EX762" s="292"/>
      <c r="EY762" s="292"/>
      <c r="EZ762" s="292"/>
      <c r="FA762" s="292"/>
      <c r="FB762" s="292"/>
      <c r="FC762" s="292"/>
      <c r="FD762" s="292"/>
      <c r="FE762" s="292"/>
      <c r="FF762" s="292"/>
      <c r="FG762" s="292"/>
      <c r="FH762" s="295"/>
      <c r="FI762" s="295"/>
      <c r="FJ762" s="295"/>
      <c r="FK762" s="292"/>
      <c r="FL762" s="292"/>
      <c r="FM762" s="292"/>
      <c r="FN762" s="292"/>
      <c r="FO762" s="292"/>
    </row>
    <row r="763" spans="1:171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5"/>
      <c r="AK763" s="295"/>
      <c r="AL763" s="292"/>
      <c r="AM763" s="295"/>
      <c r="AN763" s="295"/>
      <c r="AO763" s="292"/>
      <c r="AP763" s="295"/>
      <c r="AQ763" s="292"/>
      <c r="AR763" s="295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5"/>
      <c r="BF763" s="295"/>
      <c r="BG763" s="295"/>
      <c r="BH763" s="295"/>
      <c r="BI763" s="295"/>
      <c r="BJ763" s="295"/>
      <c r="BK763" s="295"/>
      <c r="BL763" s="295"/>
      <c r="BM763" s="295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5"/>
      <c r="CC763" s="295"/>
      <c r="CD763" s="295"/>
      <c r="CE763" s="295"/>
      <c r="CF763" s="295"/>
      <c r="CG763" s="295"/>
      <c r="CH763" s="295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5"/>
      <c r="CX763" s="295"/>
      <c r="CY763" s="295"/>
      <c r="CZ763" s="295"/>
      <c r="DA763" s="295"/>
      <c r="DB763" s="295"/>
      <c r="DC763" s="295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5"/>
      <c r="DS763" s="295"/>
      <c r="DT763" s="292"/>
      <c r="DU763" s="295"/>
      <c r="DV763" s="295"/>
      <c r="DW763" s="295"/>
      <c r="DX763" s="295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5"/>
      <c r="EL763" s="295"/>
      <c r="EM763" s="295"/>
      <c r="EN763" s="292"/>
      <c r="EO763" s="292"/>
      <c r="EP763" s="295"/>
      <c r="EQ763" s="295"/>
      <c r="ER763" s="295"/>
      <c r="ES763" s="292"/>
      <c r="ET763" s="292"/>
      <c r="EU763" s="292"/>
      <c r="EV763" s="292"/>
      <c r="EW763" s="292"/>
      <c r="EX763" s="292"/>
      <c r="EY763" s="292"/>
      <c r="EZ763" s="292"/>
      <c r="FA763" s="292"/>
      <c r="FB763" s="292"/>
      <c r="FC763" s="292"/>
      <c r="FD763" s="292"/>
      <c r="FE763" s="292"/>
      <c r="FF763" s="292"/>
      <c r="FG763" s="292"/>
      <c r="FH763" s="295"/>
      <c r="FI763" s="295"/>
      <c r="FJ763" s="295"/>
      <c r="FK763" s="292"/>
      <c r="FL763" s="292"/>
      <c r="FM763" s="292"/>
      <c r="FN763" s="292"/>
      <c r="FO763" s="292"/>
    </row>
    <row r="764" spans="1:171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5"/>
      <c r="AK764" s="295"/>
      <c r="AL764" s="292"/>
      <c r="AM764" s="295"/>
      <c r="AN764" s="295"/>
      <c r="AO764" s="292"/>
      <c r="AP764" s="295"/>
      <c r="AQ764" s="292"/>
      <c r="AR764" s="295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5"/>
      <c r="BF764" s="295"/>
      <c r="BG764" s="295"/>
      <c r="BH764" s="295"/>
      <c r="BI764" s="295"/>
      <c r="BJ764" s="295"/>
      <c r="BK764" s="295"/>
      <c r="BL764" s="295"/>
      <c r="BM764" s="295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5"/>
      <c r="CC764" s="295"/>
      <c r="CD764" s="295"/>
      <c r="CE764" s="295"/>
      <c r="CF764" s="295"/>
      <c r="CG764" s="295"/>
      <c r="CH764" s="295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5"/>
      <c r="CX764" s="295"/>
      <c r="CY764" s="295"/>
      <c r="CZ764" s="295"/>
      <c r="DA764" s="295"/>
      <c r="DB764" s="295"/>
      <c r="DC764" s="295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5"/>
      <c r="DS764" s="295"/>
      <c r="DT764" s="292"/>
      <c r="DU764" s="295"/>
      <c r="DV764" s="295"/>
      <c r="DW764" s="295"/>
      <c r="DX764" s="295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5"/>
      <c r="EL764" s="295"/>
      <c r="EM764" s="295"/>
      <c r="EN764" s="292"/>
      <c r="EO764" s="292"/>
      <c r="EP764" s="295"/>
      <c r="EQ764" s="295"/>
      <c r="ER764" s="295"/>
      <c r="ES764" s="292"/>
      <c r="ET764" s="292"/>
      <c r="EU764" s="292"/>
      <c r="EV764" s="292"/>
      <c r="EW764" s="292"/>
      <c r="EX764" s="292"/>
      <c r="EY764" s="292"/>
      <c r="EZ764" s="292"/>
      <c r="FA764" s="292"/>
      <c r="FB764" s="292"/>
      <c r="FC764" s="292"/>
      <c r="FD764" s="292"/>
      <c r="FE764" s="292"/>
      <c r="FF764" s="292"/>
      <c r="FG764" s="292"/>
      <c r="FH764" s="295"/>
      <c r="FI764" s="295"/>
      <c r="FJ764" s="295"/>
      <c r="FK764" s="292"/>
      <c r="FL764" s="292"/>
      <c r="FM764" s="292"/>
      <c r="FN764" s="292"/>
      <c r="FO764" s="292"/>
    </row>
    <row r="765" spans="1:171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5"/>
      <c r="AK765" s="295"/>
      <c r="AL765" s="292"/>
      <c r="AM765" s="295"/>
      <c r="AN765" s="295"/>
      <c r="AO765" s="292"/>
      <c r="AP765" s="295"/>
      <c r="AQ765" s="292"/>
      <c r="AR765" s="295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5"/>
      <c r="BF765" s="295"/>
      <c r="BG765" s="295"/>
      <c r="BH765" s="295"/>
      <c r="BI765" s="295"/>
      <c r="BJ765" s="295"/>
      <c r="BK765" s="295"/>
      <c r="BL765" s="295"/>
      <c r="BM765" s="295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5"/>
      <c r="CC765" s="295"/>
      <c r="CD765" s="295"/>
      <c r="CE765" s="295"/>
      <c r="CF765" s="295"/>
      <c r="CG765" s="295"/>
      <c r="CH765" s="295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5"/>
      <c r="CX765" s="295"/>
      <c r="CY765" s="295"/>
      <c r="CZ765" s="295"/>
      <c r="DA765" s="295"/>
      <c r="DB765" s="295"/>
      <c r="DC765" s="295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5"/>
      <c r="DS765" s="295"/>
      <c r="DT765" s="292"/>
      <c r="DU765" s="295"/>
      <c r="DV765" s="295"/>
      <c r="DW765" s="295"/>
      <c r="DX765" s="295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5"/>
      <c r="EL765" s="295"/>
      <c r="EM765" s="295"/>
      <c r="EN765" s="292"/>
      <c r="EO765" s="292"/>
      <c r="EP765" s="295"/>
      <c r="EQ765" s="295"/>
      <c r="ER765" s="295"/>
      <c r="ES765" s="292"/>
      <c r="ET765" s="292"/>
      <c r="EU765" s="292"/>
      <c r="EV765" s="292"/>
      <c r="EW765" s="292"/>
      <c r="EX765" s="292"/>
      <c r="EY765" s="292"/>
      <c r="EZ765" s="292"/>
      <c r="FA765" s="292"/>
      <c r="FB765" s="292"/>
      <c r="FC765" s="292"/>
      <c r="FD765" s="292"/>
      <c r="FE765" s="292"/>
      <c r="FF765" s="292"/>
      <c r="FG765" s="292"/>
      <c r="FH765" s="295"/>
      <c r="FI765" s="295"/>
      <c r="FJ765" s="295"/>
      <c r="FK765" s="292"/>
      <c r="FL765" s="292"/>
      <c r="FM765" s="292"/>
      <c r="FN765" s="292"/>
      <c r="FO765" s="292"/>
    </row>
    <row r="766" spans="1:171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5"/>
      <c r="AK766" s="295"/>
      <c r="AL766" s="292"/>
      <c r="AM766" s="295"/>
      <c r="AN766" s="295"/>
      <c r="AO766" s="292"/>
      <c r="AP766" s="295"/>
      <c r="AQ766" s="292"/>
      <c r="AR766" s="295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5"/>
      <c r="BF766" s="295"/>
      <c r="BG766" s="295"/>
      <c r="BH766" s="295"/>
      <c r="BI766" s="295"/>
      <c r="BJ766" s="295"/>
      <c r="BK766" s="295"/>
      <c r="BL766" s="295"/>
      <c r="BM766" s="295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5"/>
      <c r="CC766" s="295"/>
      <c r="CD766" s="295"/>
      <c r="CE766" s="295"/>
      <c r="CF766" s="295"/>
      <c r="CG766" s="295"/>
      <c r="CH766" s="295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5"/>
      <c r="CX766" s="295"/>
      <c r="CY766" s="295"/>
      <c r="CZ766" s="295"/>
      <c r="DA766" s="295"/>
      <c r="DB766" s="295"/>
      <c r="DC766" s="295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5"/>
      <c r="DS766" s="295"/>
      <c r="DT766" s="292"/>
      <c r="DU766" s="295"/>
      <c r="DV766" s="295"/>
      <c r="DW766" s="295"/>
      <c r="DX766" s="295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5"/>
      <c r="EL766" s="295"/>
      <c r="EM766" s="295"/>
      <c r="EN766" s="292"/>
      <c r="EO766" s="292"/>
      <c r="EP766" s="295"/>
      <c r="EQ766" s="295"/>
      <c r="ER766" s="295"/>
      <c r="ES766" s="292"/>
      <c r="ET766" s="292"/>
      <c r="EU766" s="292"/>
      <c r="EV766" s="292"/>
      <c r="EW766" s="292"/>
      <c r="EX766" s="292"/>
      <c r="EY766" s="292"/>
      <c r="EZ766" s="292"/>
      <c r="FA766" s="292"/>
      <c r="FB766" s="292"/>
      <c r="FC766" s="292"/>
      <c r="FD766" s="292"/>
      <c r="FE766" s="292"/>
      <c r="FF766" s="292"/>
      <c r="FG766" s="292"/>
      <c r="FH766" s="295"/>
      <c r="FI766" s="295"/>
      <c r="FJ766" s="295"/>
      <c r="FK766" s="292"/>
      <c r="FL766" s="292"/>
      <c r="FM766" s="292"/>
      <c r="FN766" s="292"/>
      <c r="FO766" s="292"/>
    </row>
    <row r="767" spans="1:171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5"/>
      <c r="AK767" s="295"/>
      <c r="AL767" s="292"/>
      <c r="AM767" s="295"/>
      <c r="AN767" s="295"/>
      <c r="AO767" s="292"/>
      <c r="AP767" s="295"/>
      <c r="AQ767" s="292"/>
      <c r="AR767" s="295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5"/>
      <c r="BF767" s="295"/>
      <c r="BG767" s="295"/>
      <c r="BH767" s="295"/>
      <c r="BI767" s="295"/>
      <c r="BJ767" s="295"/>
      <c r="BK767" s="295"/>
      <c r="BL767" s="295"/>
      <c r="BM767" s="295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5"/>
      <c r="CC767" s="295"/>
      <c r="CD767" s="295"/>
      <c r="CE767" s="295"/>
      <c r="CF767" s="295"/>
      <c r="CG767" s="295"/>
      <c r="CH767" s="295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5"/>
      <c r="CX767" s="295"/>
      <c r="CY767" s="295"/>
      <c r="CZ767" s="295"/>
      <c r="DA767" s="295"/>
      <c r="DB767" s="295"/>
      <c r="DC767" s="295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5"/>
      <c r="DS767" s="295"/>
      <c r="DT767" s="292"/>
      <c r="DU767" s="295"/>
      <c r="DV767" s="295"/>
      <c r="DW767" s="295"/>
      <c r="DX767" s="295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5"/>
      <c r="EL767" s="295"/>
      <c r="EM767" s="295"/>
      <c r="EN767" s="292"/>
      <c r="EO767" s="292"/>
      <c r="EP767" s="295"/>
      <c r="EQ767" s="295"/>
      <c r="ER767" s="295"/>
      <c r="ES767" s="292"/>
      <c r="ET767" s="292"/>
      <c r="EU767" s="292"/>
      <c r="EV767" s="292"/>
      <c r="EW767" s="292"/>
      <c r="EX767" s="292"/>
      <c r="EY767" s="292"/>
      <c r="EZ767" s="292"/>
      <c r="FA767" s="292"/>
      <c r="FB767" s="292"/>
      <c r="FC767" s="292"/>
      <c r="FD767" s="292"/>
      <c r="FE767" s="292"/>
      <c r="FF767" s="292"/>
      <c r="FG767" s="292"/>
      <c r="FH767" s="295"/>
      <c r="FI767" s="295"/>
      <c r="FJ767" s="295"/>
      <c r="FK767" s="292"/>
      <c r="FL767" s="292"/>
      <c r="FM767" s="292"/>
      <c r="FN767" s="292"/>
      <c r="FO767" s="292"/>
    </row>
    <row r="768" spans="1:171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5"/>
      <c r="AK768" s="295"/>
      <c r="AL768" s="292"/>
      <c r="AM768" s="295"/>
      <c r="AN768" s="295"/>
      <c r="AO768" s="292"/>
      <c r="AP768" s="295"/>
      <c r="AQ768" s="292"/>
      <c r="AR768" s="295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5"/>
      <c r="BF768" s="295"/>
      <c r="BG768" s="295"/>
      <c r="BH768" s="295"/>
      <c r="BI768" s="295"/>
      <c r="BJ768" s="295"/>
      <c r="BK768" s="295"/>
      <c r="BL768" s="295"/>
      <c r="BM768" s="295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5"/>
      <c r="CC768" s="295"/>
      <c r="CD768" s="295"/>
      <c r="CE768" s="295"/>
      <c r="CF768" s="295"/>
      <c r="CG768" s="295"/>
      <c r="CH768" s="295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5"/>
      <c r="CX768" s="295"/>
      <c r="CY768" s="295"/>
      <c r="CZ768" s="295"/>
      <c r="DA768" s="295"/>
      <c r="DB768" s="295"/>
      <c r="DC768" s="295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5"/>
      <c r="DS768" s="295"/>
      <c r="DT768" s="292"/>
      <c r="DU768" s="295"/>
      <c r="DV768" s="295"/>
      <c r="DW768" s="295"/>
      <c r="DX768" s="295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5"/>
      <c r="EL768" s="295"/>
      <c r="EM768" s="295"/>
      <c r="EN768" s="292"/>
      <c r="EO768" s="292"/>
      <c r="EP768" s="295"/>
      <c r="EQ768" s="295"/>
      <c r="ER768" s="295"/>
      <c r="ES768" s="292"/>
      <c r="ET768" s="292"/>
      <c r="EU768" s="292"/>
      <c r="EV768" s="292"/>
      <c r="EW768" s="292"/>
      <c r="EX768" s="292"/>
      <c r="EY768" s="292"/>
      <c r="EZ768" s="292"/>
      <c r="FA768" s="292"/>
      <c r="FB768" s="292"/>
      <c r="FC768" s="292"/>
      <c r="FD768" s="292"/>
      <c r="FE768" s="292"/>
      <c r="FF768" s="292"/>
      <c r="FG768" s="292"/>
      <c r="FH768" s="295"/>
      <c r="FI768" s="295"/>
      <c r="FJ768" s="295"/>
      <c r="FK768" s="292"/>
      <c r="FL768" s="292"/>
      <c r="FM768" s="292"/>
      <c r="FN768" s="292"/>
      <c r="FO768" s="292"/>
    </row>
    <row r="769" spans="1:171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5"/>
      <c r="AK769" s="295"/>
      <c r="AL769" s="292"/>
      <c r="AM769" s="295"/>
      <c r="AN769" s="295"/>
      <c r="AO769" s="292"/>
      <c r="AP769" s="295"/>
      <c r="AQ769" s="292"/>
      <c r="AR769" s="295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5"/>
      <c r="BF769" s="295"/>
      <c r="BG769" s="295"/>
      <c r="BH769" s="295"/>
      <c r="BI769" s="295"/>
      <c r="BJ769" s="295"/>
      <c r="BK769" s="295"/>
      <c r="BL769" s="295"/>
      <c r="BM769" s="295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5"/>
      <c r="CC769" s="295"/>
      <c r="CD769" s="295"/>
      <c r="CE769" s="295"/>
      <c r="CF769" s="295"/>
      <c r="CG769" s="295"/>
      <c r="CH769" s="295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5"/>
      <c r="CX769" s="295"/>
      <c r="CY769" s="295"/>
      <c r="CZ769" s="295"/>
      <c r="DA769" s="295"/>
      <c r="DB769" s="295"/>
      <c r="DC769" s="295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5"/>
      <c r="DS769" s="295"/>
      <c r="DT769" s="292"/>
      <c r="DU769" s="295"/>
      <c r="DV769" s="295"/>
      <c r="DW769" s="295"/>
      <c r="DX769" s="295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5"/>
      <c r="EL769" s="295"/>
      <c r="EM769" s="295"/>
      <c r="EN769" s="292"/>
      <c r="EO769" s="292"/>
      <c r="EP769" s="295"/>
      <c r="EQ769" s="295"/>
      <c r="ER769" s="295"/>
      <c r="ES769" s="292"/>
      <c r="ET769" s="292"/>
      <c r="EU769" s="292"/>
      <c r="EV769" s="292"/>
      <c r="EW769" s="292"/>
      <c r="EX769" s="292"/>
      <c r="EY769" s="292"/>
      <c r="EZ769" s="292"/>
      <c r="FA769" s="292"/>
      <c r="FB769" s="292"/>
      <c r="FC769" s="292"/>
      <c r="FD769" s="292"/>
      <c r="FE769" s="292"/>
      <c r="FF769" s="292"/>
      <c r="FG769" s="292"/>
      <c r="FH769" s="295"/>
      <c r="FI769" s="295"/>
      <c r="FJ769" s="295"/>
      <c r="FK769" s="292"/>
      <c r="FL769" s="292"/>
      <c r="FM769" s="292"/>
      <c r="FN769" s="292"/>
      <c r="FO769" s="292"/>
    </row>
    <row r="770" spans="1:171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5"/>
      <c r="AK770" s="295"/>
      <c r="AL770" s="292"/>
      <c r="AM770" s="295"/>
      <c r="AN770" s="295"/>
      <c r="AO770" s="292"/>
      <c r="AP770" s="295"/>
      <c r="AQ770" s="292"/>
      <c r="AR770" s="295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5"/>
      <c r="BF770" s="295"/>
      <c r="BG770" s="295"/>
      <c r="BH770" s="295"/>
      <c r="BI770" s="295"/>
      <c r="BJ770" s="295"/>
      <c r="BK770" s="295"/>
      <c r="BL770" s="295"/>
      <c r="BM770" s="295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5"/>
      <c r="CC770" s="295"/>
      <c r="CD770" s="295"/>
      <c r="CE770" s="295"/>
      <c r="CF770" s="295"/>
      <c r="CG770" s="295"/>
      <c r="CH770" s="295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5"/>
      <c r="CX770" s="295"/>
      <c r="CY770" s="295"/>
      <c r="CZ770" s="295"/>
      <c r="DA770" s="295"/>
      <c r="DB770" s="295"/>
      <c r="DC770" s="295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5"/>
      <c r="DS770" s="295"/>
      <c r="DT770" s="292"/>
      <c r="DU770" s="295"/>
      <c r="DV770" s="295"/>
      <c r="DW770" s="295"/>
      <c r="DX770" s="295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5"/>
      <c r="EL770" s="295"/>
      <c r="EM770" s="295"/>
      <c r="EN770" s="292"/>
      <c r="EO770" s="292"/>
      <c r="EP770" s="295"/>
      <c r="EQ770" s="295"/>
      <c r="ER770" s="295"/>
      <c r="ES770" s="292"/>
      <c r="ET770" s="292"/>
      <c r="EU770" s="292"/>
      <c r="EV770" s="292"/>
      <c r="EW770" s="292"/>
      <c r="EX770" s="292"/>
      <c r="EY770" s="292"/>
      <c r="EZ770" s="292"/>
      <c r="FA770" s="292"/>
      <c r="FB770" s="292"/>
      <c r="FC770" s="292"/>
      <c r="FD770" s="292"/>
      <c r="FE770" s="292"/>
      <c r="FF770" s="292"/>
      <c r="FG770" s="292"/>
      <c r="FH770" s="295"/>
      <c r="FI770" s="295"/>
      <c r="FJ770" s="295"/>
      <c r="FK770" s="292"/>
      <c r="FL770" s="292"/>
      <c r="FM770" s="292"/>
      <c r="FN770" s="292"/>
      <c r="FO770" s="292"/>
    </row>
    <row r="771" spans="1:171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5"/>
      <c r="AK771" s="295"/>
      <c r="AL771" s="292"/>
      <c r="AM771" s="295"/>
      <c r="AN771" s="295"/>
      <c r="AO771" s="292"/>
      <c r="AP771" s="295"/>
      <c r="AQ771" s="292"/>
      <c r="AR771" s="295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5"/>
      <c r="BF771" s="295"/>
      <c r="BG771" s="295"/>
      <c r="BH771" s="295"/>
      <c r="BI771" s="295"/>
      <c r="BJ771" s="295"/>
      <c r="BK771" s="295"/>
      <c r="BL771" s="295"/>
      <c r="BM771" s="295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5"/>
      <c r="CC771" s="295"/>
      <c r="CD771" s="295"/>
      <c r="CE771" s="295"/>
      <c r="CF771" s="295"/>
      <c r="CG771" s="295"/>
      <c r="CH771" s="295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5"/>
      <c r="CX771" s="295"/>
      <c r="CY771" s="295"/>
      <c r="CZ771" s="295"/>
      <c r="DA771" s="295"/>
      <c r="DB771" s="295"/>
      <c r="DC771" s="295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5"/>
      <c r="DS771" s="295"/>
      <c r="DT771" s="292"/>
      <c r="DU771" s="295"/>
      <c r="DV771" s="295"/>
      <c r="DW771" s="295"/>
      <c r="DX771" s="295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5"/>
      <c r="EL771" s="295"/>
      <c r="EM771" s="295"/>
      <c r="EN771" s="292"/>
      <c r="EO771" s="292"/>
      <c r="EP771" s="295"/>
      <c r="EQ771" s="295"/>
      <c r="ER771" s="295"/>
      <c r="ES771" s="292"/>
      <c r="ET771" s="292"/>
      <c r="EU771" s="292"/>
      <c r="EV771" s="292"/>
      <c r="EW771" s="292"/>
      <c r="EX771" s="292"/>
      <c r="EY771" s="292"/>
      <c r="EZ771" s="292"/>
      <c r="FA771" s="292"/>
      <c r="FB771" s="292"/>
      <c r="FC771" s="292"/>
      <c r="FD771" s="292"/>
      <c r="FE771" s="292"/>
      <c r="FF771" s="292"/>
      <c r="FG771" s="292"/>
      <c r="FH771" s="295"/>
      <c r="FI771" s="295"/>
      <c r="FJ771" s="295"/>
      <c r="FK771" s="292"/>
      <c r="FL771" s="292"/>
      <c r="FM771" s="292"/>
      <c r="FN771" s="292"/>
      <c r="FO771" s="292"/>
    </row>
    <row r="772" spans="1:171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5"/>
      <c r="AK772" s="295"/>
      <c r="AL772" s="292"/>
      <c r="AM772" s="295"/>
      <c r="AN772" s="295"/>
      <c r="AO772" s="292"/>
      <c r="AP772" s="295"/>
      <c r="AQ772" s="292"/>
      <c r="AR772" s="295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5"/>
      <c r="BF772" s="295"/>
      <c r="BG772" s="295"/>
      <c r="BH772" s="295"/>
      <c r="BI772" s="295"/>
      <c r="BJ772" s="295"/>
      <c r="BK772" s="295"/>
      <c r="BL772" s="295"/>
      <c r="BM772" s="295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5"/>
      <c r="CC772" s="295"/>
      <c r="CD772" s="295"/>
      <c r="CE772" s="295"/>
      <c r="CF772" s="295"/>
      <c r="CG772" s="295"/>
      <c r="CH772" s="295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5"/>
      <c r="CX772" s="295"/>
      <c r="CY772" s="295"/>
      <c r="CZ772" s="295"/>
      <c r="DA772" s="295"/>
      <c r="DB772" s="295"/>
      <c r="DC772" s="295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5"/>
      <c r="DS772" s="295"/>
      <c r="DT772" s="292"/>
      <c r="DU772" s="295"/>
      <c r="DV772" s="295"/>
      <c r="DW772" s="295"/>
      <c r="DX772" s="295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5"/>
      <c r="EL772" s="295"/>
      <c r="EM772" s="295"/>
      <c r="EN772" s="292"/>
      <c r="EO772" s="292"/>
      <c r="EP772" s="295"/>
      <c r="EQ772" s="295"/>
      <c r="ER772" s="295"/>
      <c r="ES772" s="292"/>
      <c r="ET772" s="292"/>
      <c r="EU772" s="292"/>
      <c r="EV772" s="292"/>
      <c r="EW772" s="292"/>
      <c r="EX772" s="292"/>
      <c r="EY772" s="292"/>
      <c r="EZ772" s="292"/>
      <c r="FA772" s="292"/>
      <c r="FB772" s="292"/>
      <c r="FC772" s="292"/>
      <c r="FD772" s="292"/>
      <c r="FE772" s="292"/>
      <c r="FF772" s="292"/>
      <c r="FG772" s="292"/>
      <c r="FH772" s="295"/>
      <c r="FI772" s="295"/>
      <c r="FJ772" s="295"/>
      <c r="FK772" s="292"/>
      <c r="FL772" s="292"/>
      <c r="FM772" s="292"/>
      <c r="FN772" s="292"/>
      <c r="FO772" s="292"/>
    </row>
    <row r="773" spans="1:171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5"/>
      <c r="AK773" s="295"/>
      <c r="AL773" s="292"/>
      <c r="AM773" s="295"/>
      <c r="AN773" s="295"/>
      <c r="AO773" s="292"/>
      <c r="AP773" s="295"/>
      <c r="AQ773" s="292"/>
      <c r="AR773" s="295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5"/>
      <c r="BF773" s="295"/>
      <c r="BG773" s="295"/>
      <c r="BH773" s="295"/>
      <c r="BI773" s="295"/>
      <c r="BJ773" s="295"/>
      <c r="BK773" s="295"/>
      <c r="BL773" s="295"/>
      <c r="BM773" s="295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5"/>
      <c r="CC773" s="295"/>
      <c r="CD773" s="295"/>
      <c r="CE773" s="295"/>
      <c r="CF773" s="295"/>
      <c r="CG773" s="295"/>
      <c r="CH773" s="295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5"/>
      <c r="CX773" s="295"/>
      <c r="CY773" s="295"/>
      <c r="CZ773" s="295"/>
      <c r="DA773" s="295"/>
      <c r="DB773" s="295"/>
      <c r="DC773" s="295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5"/>
      <c r="DS773" s="295"/>
      <c r="DT773" s="292"/>
      <c r="DU773" s="295"/>
      <c r="DV773" s="295"/>
      <c r="DW773" s="295"/>
      <c r="DX773" s="295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5"/>
      <c r="EL773" s="295"/>
      <c r="EM773" s="295"/>
      <c r="EN773" s="292"/>
      <c r="EO773" s="292"/>
      <c r="EP773" s="295"/>
      <c r="EQ773" s="295"/>
      <c r="ER773" s="295"/>
      <c r="ES773" s="292"/>
      <c r="ET773" s="292"/>
      <c r="EU773" s="292"/>
      <c r="EV773" s="292"/>
      <c r="EW773" s="292"/>
      <c r="EX773" s="292"/>
      <c r="EY773" s="292"/>
      <c r="EZ773" s="292"/>
      <c r="FA773" s="292"/>
      <c r="FB773" s="292"/>
      <c r="FC773" s="292"/>
      <c r="FD773" s="292"/>
      <c r="FE773" s="292"/>
      <c r="FF773" s="292"/>
      <c r="FG773" s="292"/>
      <c r="FH773" s="295"/>
      <c r="FI773" s="295"/>
      <c r="FJ773" s="295"/>
      <c r="FK773" s="292"/>
      <c r="FL773" s="292"/>
      <c r="FM773" s="292"/>
      <c r="FN773" s="292"/>
      <c r="FO773" s="292"/>
    </row>
    <row r="774" spans="1:171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5"/>
      <c r="AK774" s="295"/>
      <c r="AL774" s="292"/>
      <c r="AM774" s="295"/>
      <c r="AN774" s="295"/>
      <c r="AO774" s="292"/>
      <c r="AP774" s="295"/>
      <c r="AQ774" s="292"/>
      <c r="AR774" s="295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5"/>
      <c r="BF774" s="295"/>
      <c r="BG774" s="295"/>
      <c r="BH774" s="295"/>
      <c r="BI774" s="295"/>
      <c r="BJ774" s="295"/>
      <c r="BK774" s="295"/>
      <c r="BL774" s="295"/>
      <c r="BM774" s="295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5"/>
      <c r="CC774" s="295"/>
      <c r="CD774" s="295"/>
      <c r="CE774" s="295"/>
      <c r="CF774" s="295"/>
      <c r="CG774" s="295"/>
      <c r="CH774" s="295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5"/>
      <c r="CX774" s="295"/>
      <c r="CY774" s="295"/>
      <c r="CZ774" s="295"/>
      <c r="DA774" s="295"/>
      <c r="DB774" s="295"/>
      <c r="DC774" s="295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5"/>
      <c r="DS774" s="295"/>
      <c r="DT774" s="292"/>
      <c r="DU774" s="295"/>
      <c r="DV774" s="295"/>
      <c r="DW774" s="295"/>
      <c r="DX774" s="295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5"/>
      <c r="EL774" s="295"/>
      <c r="EM774" s="295"/>
      <c r="EN774" s="292"/>
      <c r="EO774" s="292"/>
      <c r="EP774" s="295"/>
      <c r="EQ774" s="295"/>
      <c r="ER774" s="295"/>
      <c r="ES774" s="292"/>
      <c r="ET774" s="292"/>
      <c r="EU774" s="292"/>
      <c r="EV774" s="292"/>
      <c r="EW774" s="292"/>
      <c r="EX774" s="292"/>
      <c r="EY774" s="292"/>
      <c r="EZ774" s="292"/>
      <c r="FA774" s="292"/>
      <c r="FB774" s="292"/>
      <c r="FC774" s="292"/>
      <c r="FD774" s="292"/>
      <c r="FE774" s="292"/>
      <c r="FF774" s="292"/>
      <c r="FG774" s="292"/>
      <c r="FH774" s="295"/>
      <c r="FI774" s="295"/>
      <c r="FJ774" s="295"/>
      <c r="FK774" s="292"/>
      <c r="FL774" s="292"/>
      <c r="FM774" s="292"/>
      <c r="FN774" s="292"/>
      <c r="FO774" s="292"/>
    </row>
    <row r="775" spans="1:171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5"/>
      <c r="AK775" s="295"/>
      <c r="AL775" s="292"/>
      <c r="AM775" s="295"/>
      <c r="AN775" s="295"/>
      <c r="AO775" s="292"/>
      <c r="AP775" s="295"/>
      <c r="AQ775" s="292"/>
      <c r="AR775" s="295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5"/>
      <c r="BF775" s="295"/>
      <c r="BG775" s="295"/>
      <c r="BH775" s="295"/>
      <c r="BI775" s="295"/>
      <c r="BJ775" s="295"/>
      <c r="BK775" s="295"/>
      <c r="BL775" s="295"/>
      <c r="BM775" s="295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5"/>
      <c r="CC775" s="295"/>
      <c r="CD775" s="295"/>
      <c r="CE775" s="295"/>
      <c r="CF775" s="295"/>
      <c r="CG775" s="295"/>
      <c r="CH775" s="295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5"/>
      <c r="CX775" s="295"/>
      <c r="CY775" s="295"/>
      <c r="CZ775" s="295"/>
      <c r="DA775" s="295"/>
      <c r="DB775" s="295"/>
      <c r="DC775" s="295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5"/>
      <c r="DS775" s="295"/>
      <c r="DT775" s="292"/>
      <c r="DU775" s="295"/>
      <c r="DV775" s="295"/>
      <c r="DW775" s="295"/>
      <c r="DX775" s="295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5"/>
      <c r="EL775" s="295"/>
      <c r="EM775" s="295"/>
      <c r="EN775" s="292"/>
      <c r="EO775" s="292"/>
      <c r="EP775" s="295"/>
      <c r="EQ775" s="295"/>
      <c r="ER775" s="295"/>
      <c r="ES775" s="292"/>
      <c r="ET775" s="292"/>
      <c r="EU775" s="292"/>
      <c r="EV775" s="292"/>
      <c r="EW775" s="292"/>
      <c r="EX775" s="292"/>
      <c r="EY775" s="292"/>
      <c r="EZ775" s="292"/>
      <c r="FA775" s="292"/>
      <c r="FB775" s="292"/>
      <c r="FC775" s="292"/>
      <c r="FD775" s="292"/>
      <c r="FE775" s="292"/>
      <c r="FF775" s="292"/>
      <c r="FG775" s="292"/>
      <c r="FH775" s="295"/>
      <c r="FI775" s="295"/>
      <c r="FJ775" s="295"/>
      <c r="FK775" s="292"/>
      <c r="FL775" s="292"/>
      <c r="FM775" s="292"/>
      <c r="FN775" s="292"/>
      <c r="FO775" s="292"/>
    </row>
    <row r="776" spans="1:171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5"/>
      <c r="AK776" s="295"/>
      <c r="AL776" s="292"/>
      <c r="AM776" s="295"/>
      <c r="AN776" s="295"/>
      <c r="AO776" s="292"/>
      <c r="AP776" s="295"/>
      <c r="AQ776" s="292"/>
      <c r="AR776" s="295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5"/>
      <c r="BF776" s="295"/>
      <c r="BG776" s="295"/>
      <c r="BH776" s="295"/>
      <c r="BI776" s="295"/>
      <c r="BJ776" s="295"/>
      <c r="BK776" s="295"/>
      <c r="BL776" s="295"/>
      <c r="BM776" s="295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5"/>
      <c r="CC776" s="295"/>
      <c r="CD776" s="295"/>
      <c r="CE776" s="295"/>
      <c r="CF776" s="295"/>
      <c r="CG776" s="295"/>
      <c r="CH776" s="295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5"/>
      <c r="CX776" s="295"/>
      <c r="CY776" s="295"/>
      <c r="CZ776" s="295"/>
      <c r="DA776" s="295"/>
      <c r="DB776" s="295"/>
      <c r="DC776" s="295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5"/>
      <c r="DS776" s="295"/>
      <c r="DT776" s="292"/>
      <c r="DU776" s="295"/>
      <c r="DV776" s="295"/>
      <c r="DW776" s="295"/>
      <c r="DX776" s="295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5"/>
      <c r="EL776" s="295"/>
      <c r="EM776" s="295"/>
      <c r="EN776" s="292"/>
      <c r="EO776" s="292"/>
      <c r="EP776" s="295"/>
      <c r="EQ776" s="295"/>
      <c r="ER776" s="295"/>
      <c r="ES776" s="292"/>
      <c r="ET776" s="292"/>
      <c r="EU776" s="292"/>
      <c r="EV776" s="292"/>
      <c r="EW776" s="292"/>
      <c r="EX776" s="292"/>
      <c r="EY776" s="292"/>
      <c r="EZ776" s="292"/>
      <c r="FA776" s="292"/>
      <c r="FB776" s="292"/>
      <c r="FC776" s="292"/>
      <c r="FD776" s="292"/>
      <c r="FE776" s="292"/>
      <c r="FF776" s="292"/>
      <c r="FG776" s="292"/>
      <c r="FH776" s="295"/>
      <c r="FI776" s="295"/>
      <c r="FJ776" s="295"/>
      <c r="FK776" s="292"/>
      <c r="FL776" s="292"/>
      <c r="FM776" s="292"/>
      <c r="FN776" s="292"/>
      <c r="FO776" s="292"/>
    </row>
    <row r="777" spans="1:171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5"/>
      <c r="AK777" s="295"/>
      <c r="AL777" s="292"/>
      <c r="AM777" s="295"/>
      <c r="AN777" s="295"/>
      <c r="AO777" s="292"/>
      <c r="AP777" s="295"/>
      <c r="AQ777" s="292"/>
      <c r="AR777" s="295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5"/>
      <c r="BF777" s="295"/>
      <c r="BG777" s="295"/>
      <c r="BH777" s="295"/>
      <c r="BI777" s="295"/>
      <c r="BJ777" s="295"/>
      <c r="BK777" s="295"/>
      <c r="BL777" s="295"/>
      <c r="BM777" s="295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5"/>
      <c r="CC777" s="295"/>
      <c r="CD777" s="295"/>
      <c r="CE777" s="295"/>
      <c r="CF777" s="295"/>
      <c r="CG777" s="295"/>
      <c r="CH777" s="295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5"/>
      <c r="CX777" s="295"/>
      <c r="CY777" s="295"/>
      <c r="CZ777" s="295"/>
      <c r="DA777" s="295"/>
      <c r="DB777" s="295"/>
      <c r="DC777" s="295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5"/>
      <c r="DS777" s="295"/>
      <c r="DT777" s="292"/>
      <c r="DU777" s="295"/>
      <c r="DV777" s="295"/>
      <c r="DW777" s="295"/>
      <c r="DX777" s="295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5"/>
      <c r="EL777" s="295"/>
      <c r="EM777" s="295"/>
      <c r="EN777" s="292"/>
      <c r="EO777" s="292"/>
      <c r="EP777" s="295"/>
      <c r="EQ777" s="295"/>
      <c r="ER777" s="295"/>
      <c r="ES777" s="292"/>
      <c r="ET777" s="292"/>
      <c r="EU777" s="292"/>
      <c r="EV777" s="292"/>
      <c r="EW777" s="292"/>
      <c r="EX777" s="292"/>
      <c r="EY777" s="292"/>
      <c r="EZ777" s="292"/>
      <c r="FA777" s="292"/>
      <c r="FB777" s="292"/>
      <c r="FC777" s="292"/>
      <c r="FD777" s="292"/>
      <c r="FE777" s="292"/>
      <c r="FF777" s="292"/>
      <c r="FG777" s="292"/>
      <c r="FH777" s="295"/>
      <c r="FI777" s="295"/>
      <c r="FJ777" s="295"/>
      <c r="FK777" s="292"/>
      <c r="FL777" s="292"/>
      <c r="FM777" s="292"/>
      <c r="FN777" s="292"/>
      <c r="FO777" s="292"/>
    </row>
    <row r="778" spans="1:171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5"/>
      <c r="AK778" s="295"/>
      <c r="AL778" s="292"/>
      <c r="AM778" s="295"/>
      <c r="AN778" s="295"/>
      <c r="AO778" s="292"/>
      <c r="AP778" s="295"/>
      <c r="AQ778" s="292"/>
      <c r="AR778" s="295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5"/>
      <c r="BF778" s="295"/>
      <c r="BG778" s="295"/>
      <c r="BH778" s="295"/>
      <c r="BI778" s="295"/>
      <c r="BJ778" s="295"/>
      <c r="BK778" s="295"/>
      <c r="BL778" s="295"/>
      <c r="BM778" s="295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5"/>
      <c r="CC778" s="295"/>
      <c r="CD778" s="295"/>
      <c r="CE778" s="295"/>
      <c r="CF778" s="295"/>
      <c r="CG778" s="295"/>
      <c r="CH778" s="295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5"/>
      <c r="CX778" s="295"/>
      <c r="CY778" s="295"/>
      <c r="CZ778" s="295"/>
      <c r="DA778" s="295"/>
      <c r="DB778" s="295"/>
      <c r="DC778" s="295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5"/>
      <c r="DS778" s="295"/>
      <c r="DT778" s="292"/>
      <c r="DU778" s="295"/>
      <c r="DV778" s="295"/>
      <c r="DW778" s="295"/>
      <c r="DX778" s="295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5"/>
      <c r="EL778" s="295"/>
      <c r="EM778" s="295"/>
      <c r="EN778" s="292"/>
      <c r="EO778" s="292"/>
      <c r="EP778" s="295"/>
      <c r="EQ778" s="295"/>
      <c r="ER778" s="295"/>
      <c r="ES778" s="292"/>
      <c r="ET778" s="292"/>
      <c r="EU778" s="292"/>
      <c r="EV778" s="292"/>
      <c r="EW778" s="292"/>
      <c r="EX778" s="292"/>
      <c r="EY778" s="292"/>
      <c r="EZ778" s="292"/>
      <c r="FA778" s="292"/>
      <c r="FB778" s="292"/>
      <c r="FC778" s="292"/>
      <c r="FD778" s="292"/>
      <c r="FE778" s="292"/>
      <c r="FF778" s="292"/>
      <c r="FG778" s="292"/>
      <c r="FH778" s="295"/>
      <c r="FI778" s="295"/>
      <c r="FJ778" s="295"/>
      <c r="FK778" s="292"/>
      <c r="FL778" s="292"/>
      <c r="FM778" s="292"/>
      <c r="FN778" s="292"/>
      <c r="FO778" s="292"/>
    </row>
    <row r="779" spans="1:171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5"/>
      <c r="AK779" s="295"/>
      <c r="AL779" s="292"/>
      <c r="AM779" s="295"/>
      <c r="AN779" s="295"/>
      <c r="AO779" s="292"/>
      <c r="AP779" s="295"/>
      <c r="AQ779" s="292"/>
      <c r="AR779" s="295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5"/>
      <c r="BF779" s="295"/>
      <c r="BG779" s="295"/>
      <c r="BH779" s="295"/>
      <c r="BI779" s="295"/>
      <c r="BJ779" s="295"/>
      <c r="BK779" s="295"/>
      <c r="BL779" s="295"/>
      <c r="BM779" s="295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5"/>
      <c r="CC779" s="295"/>
      <c r="CD779" s="295"/>
      <c r="CE779" s="295"/>
      <c r="CF779" s="295"/>
      <c r="CG779" s="295"/>
      <c r="CH779" s="295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5"/>
      <c r="CX779" s="295"/>
      <c r="CY779" s="295"/>
      <c r="CZ779" s="295"/>
      <c r="DA779" s="295"/>
      <c r="DB779" s="295"/>
      <c r="DC779" s="295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5"/>
      <c r="DS779" s="295"/>
      <c r="DT779" s="292"/>
      <c r="DU779" s="295"/>
      <c r="DV779" s="295"/>
      <c r="DW779" s="295"/>
      <c r="DX779" s="295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5"/>
      <c r="EL779" s="295"/>
      <c r="EM779" s="295"/>
      <c r="EN779" s="292"/>
      <c r="EO779" s="292"/>
      <c r="EP779" s="295"/>
      <c r="EQ779" s="295"/>
      <c r="ER779" s="295"/>
      <c r="ES779" s="292"/>
      <c r="ET779" s="292"/>
      <c r="EU779" s="292"/>
      <c r="EV779" s="292"/>
      <c r="EW779" s="292"/>
      <c r="EX779" s="292"/>
      <c r="EY779" s="292"/>
      <c r="EZ779" s="292"/>
      <c r="FA779" s="292"/>
      <c r="FB779" s="292"/>
      <c r="FC779" s="292"/>
      <c r="FD779" s="292"/>
      <c r="FE779" s="292"/>
      <c r="FF779" s="292"/>
      <c r="FG779" s="292"/>
      <c r="FH779" s="295"/>
      <c r="FI779" s="295"/>
      <c r="FJ779" s="295"/>
      <c r="FK779" s="292"/>
      <c r="FL779" s="292"/>
      <c r="FM779" s="292"/>
      <c r="FN779" s="292"/>
      <c r="FO779" s="292"/>
    </row>
    <row r="780" spans="1:171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5"/>
      <c r="AK780" s="295"/>
      <c r="AL780" s="292"/>
      <c r="AM780" s="295"/>
      <c r="AN780" s="295"/>
      <c r="AO780" s="292"/>
      <c r="AP780" s="295"/>
      <c r="AQ780" s="292"/>
      <c r="AR780" s="295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5"/>
      <c r="BF780" s="295"/>
      <c r="BG780" s="295"/>
      <c r="BH780" s="295"/>
      <c r="BI780" s="295"/>
      <c r="BJ780" s="295"/>
      <c r="BK780" s="295"/>
      <c r="BL780" s="295"/>
      <c r="BM780" s="295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5"/>
      <c r="CC780" s="295"/>
      <c r="CD780" s="295"/>
      <c r="CE780" s="295"/>
      <c r="CF780" s="295"/>
      <c r="CG780" s="295"/>
      <c r="CH780" s="295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5"/>
      <c r="CX780" s="295"/>
      <c r="CY780" s="295"/>
      <c r="CZ780" s="295"/>
      <c r="DA780" s="295"/>
      <c r="DB780" s="295"/>
      <c r="DC780" s="295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5"/>
      <c r="DS780" s="295"/>
      <c r="DT780" s="292"/>
      <c r="DU780" s="295"/>
      <c r="DV780" s="295"/>
      <c r="DW780" s="295"/>
      <c r="DX780" s="295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5"/>
      <c r="EL780" s="295"/>
      <c r="EM780" s="295"/>
      <c r="EN780" s="292"/>
      <c r="EO780" s="292"/>
      <c r="EP780" s="295"/>
      <c r="EQ780" s="295"/>
      <c r="ER780" s="295"/>
      <c r="ES780" s="292"/>
      <c r="ET780" s="292"/>
      <c r="EU780" s="292"/>
      <c r="EV780" s="292"/>
      <c r="EW780" s="292"/>
      <c r="EX780" s="292"/>
      <c r="EY780" s="292"/>
      <c r="EZ780" s="292"/>
      <c r="FA780" s="292"/>
      <c r="FB780" s="292"/>
      <c r="FC780" s="292"/>
      <c r="FD780" s="292"/>
      <c r="FE780" s="292"/>
      <c r="FF780" s="292"/>
      <c r="FG780" s="292"/>
      <c r="FH780" s="295"/>
      <c r="FI780" s="295"/>
      <c r="FJ780" s="295"/>
      <c r="FK780" s="292"/>
      <c r="FL780" s="292"/>
      <c r="FM780" s="292"/>
      <c r="FN780" s="292"/>
      <c r="FO780" s="292"/>
    </row>
    <row r="781" spans="1:171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5"/>
      <c r="AK781" s="295"/>
      <c r="AL781" s="292"/>
      <c r="AM781" s="295"/>
      <c r="AN781" s="295"/>
      <c r="AO781" s="292"/>
      <c r="AP781" s="295"/>
      <c r="AQ781" s="292"/>
      <c r="AR781" s="295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5"/>
      <c r="BF781" s="295"/>
      <c r="BG781" s="295"/>
      <c r="BH781" s="295"/>
      <c r="BI781" s="295"/>
      <c r="BJ781" s="295"/>
      <c r="BK781" s="295"/>
      <c r="BL781" s="295"/>
      <c r="BM781" s="295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5"/>
      <c r="CC781" s="295"/>
      <c r="CD781" s="295"/>
      <c r="CE781" s="295"/>
      <c r="CF781" s="295"/>
      <c r="CG781" s="295"/>
      <c r="CH781" s="295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5"/>
      <c r="CX781" s="295"/>
      <c r="CY781" s="295"/>
      <c r="CZ781" s="295"/>
      <c r="DA781" s="295"/>
      <c r="DB781" s="295"/>
      <c r="DC781" s="295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5"/>
      <c r="DS781" s="295"/>
      <c r="DT781" s="292"/>
      <c r="DU781" s="295"/>
      <c r="DV781" s="295"/>
      <c r="DW781" s="295"/>
      <c r="DX781" s="295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5"/>
      <c r="EL781" s="295"/>
      <c r="EM781" s="295"/>
      <c r="EN781" s="292"/>
      <c r="EO781" s="292"/>
      <c r="EP781" s="295"/>
      <c r="EQ781" s="295"/>
      <c r="ER781" s="295"/>
      <c r="ES781" s="292"/>
      <c r="ET781" s="292"/>
      <c r="EU781" s="292"/>
      <c r="EV781" s="292"/>
      <c r="EW781" s="292"/>
      <c r="EX781" s="292"/>
      <c r="EY781" s="292"/>
      <c r="EZ781" s="292"/>
      <c r="FA781" s="292"/>
      <c r="FB781" s="292"/>
      <c r="FC781" s="292"/>
      <c r="FD781" s="292"/>
      <c r="FE781" s="292"/>
      <c r="FF781" s="292"/>
      <c r="FG781" s="292"/>
      <c r="FH781" s="295"/>
      <c r="FI781" s="295"/>
      <c r="FJ781" s="295"/>
      <c r="FK781" s="292"/>
      <c r="FL781" s="292"/>
      <c r="FM781" s="292"/>
      <c r="FN781" s="292"/>
      <c r="FO781" s="292"/>
    </row>
    <row r="782" spans="1:171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5"/>
      <c r="AK782" s="295"/>
      <c r="AL782" s="292"/>
      <c r="AM782" s="295"/>
      <c r="AN782" s="295"/>
      <c r="AO782" s="292"/>
      <c r="AP782" s="295"/>
      <c r="AQ782" s="292"/>
      <c r="AR782" s="295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5"/>
      <c r="BF782" s="295"/>
      <c r="BG782" s="295"/>
      <c r="BH782" s="295"/>
      <c r="BI782" s="295"/>
      <c r="BJ782" s="295"/>
      <c r="BK782" s="295"/>
      <c r="BL782" s="295"/>
      <c r="BM782" s="295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5"/>
      <c r="CC782" s="295"/>
      <c r="CD782" s="295"/>
      <c r="CE782" s="295"/>
      <c r="CF782" s="295"/>
      <c r="CG782" s="295"/>
      <c r="CH782" s="295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5"/>
      <c r="CX782" s="295"/>
      <c r="CY782" s="295"/>
      <c r="CZ782" s="295"/>
      <c r="DA782" s="295"/>
      <c r="DB782" s="295"/>
      <c r="DC782" s="295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5"/>
      <c r="DS782" s="295"/>
      <c r="DT782" s="292"/>
      <c r="DU782" s="295"/>
      <c r="DV782" s="295"/>
      <c r="DW782" s="295"/>
      <c r="DX782" s="295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5"/>
      <c r="EL782" s="295"/>
      <c r="EM782" s="295"/>
      <c r="EN782" s="292"/>
      <c r="EO782" s="292"/>
      <c r="EP782" s="295"/>
      <c r="EQ782" s="295"/>
      <c r="ER782" s="295"/>
      <c r="ES782" s="292"/>
      <c r="ET782" s="292"/>
      <c r="EU782" s="292"/>
      <c r="EV782" s="292"/>
      <c r="EW782" s="292"/>
      <c r="EX782" s="292"/>
      <c r="EY782" s="292"/>
      <c r="EZ782" s="292"/>
      <c r="FA782" s="292"/>
      <c r="FB782" s="292"/>
      <c r="FC782" s="292"/>
      <c r="FD782" s="292"/>
      <c r="FE782" s="292"/>
      <c r="FF782" s="292"/>
      <c r="FG782" s="292"/>
      <c r="FH782" s="295"/>
      <c r="FI782" s="295"/>
      <c r="FJ782" s="295"/>
      <c r="FK782" s="292"/>
      <c r="FL782" s="292"/>
      <c r="FM782" s="292"/>
      <c r="FN782" s="292"/>
      <c r="FO782" s="292"/>
    </row>
    <row r="783" spans="1:171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5"/>
      <c r="AK783" s="295"/>
      <c r="AL783" s="292"/>
      <c r="AM783" s="295"/>
      <c r="AN783" s="295"/>
      <c r="AO783" s="292"/>
      <c r="AP783" s="295"/>
      <c r="AQ783" s="292"/>
      <c r="AR783" s="295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5"/>
      <c r="BF783" s="295"/>
      <c r="BG783" s="295"/>
      <c r="BH783" s="295"/>
      <c r="BI783" s="295"/>
      <c r="BJ783" s="295"/>
      <c r="BK783" s="295"/>
      <c r="BL783" s="295"/>
      <c r="BM783" s="295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5"/>
      <c r="CC783" s="295"/>
      <c r="CD783" s="295"/>
      <c r="CE783" s="295"/>
      <c r="CF783" s="295"/>
      <c r="CG783" s="295"/>
      <c r="CH783" s="295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5"/>
      <c r="CX783" s="295"/>
      <c r="CY783" s="295"/>
      <c r="CZ783" s="295"/>
      <c r="DA783" s="295"/>
      <c r="DB783" s="295"/>
      <c r="DC783" s="295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5"/>
      <c r="DS783" s="295"/>
      <c r="DT783" s="292"/>
      <c r="DU783" s="295"/>
      <c r="DV783" s="295"/>
      <c r="DW783" s="295"/>
      <c r="DX783" s="295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5"/>
      <c r="EL783" s="295"/>
      <c r="EM783" s="295"/>
      <c r="EN783" s="292"/>
      <c r="EO783" s="292"/>
      <c r="EP783" s="295"/>
      <c r="EQ783" s="295"/>
      <c r="ER783" s="295"/>
      <c r="ES783" s="292"/>
      <c r="ET783" s="292"/>
      <c r="EU783" s="292"/>
      <c r="EV783" s="292"/>
      <c r="EW783" s="292"/>
      <c r="EX783" s="292"/>
      <c r="EY783" s="292"/>
      <c r="EZ783" s="292"/>
      <c r="FA783" s="292"/>
      <c r="FB783" s="292"/>
      <c r="FC783" s="292"/>
      <c r="FD783" s="292"/>
      <c r="FE783" s="292"/>
      <c r="FF783" s="292"/>
      <c r="FG783" s="292"/>
      <c r="FH783" s="295"/>
      <c r="FI783" s="295"/>
      <c r="FJ783" s="295"/>
      <c r="FK783" s="292"/>
      <c r="FL783" s="292"/>
      <c r="FM783" s="292"/>
      <c r="FN783" s="292"/>
      <c r="FO783" s="292"/>
    </row>
    <row r="784" spans="1:171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5"/>
      <c r="AK784" s="295"/>
      <c r="AL784" s="292"/>
      <c r="AM784" s="295"/>
      <c r="AN784" s="295"/>
      <c r="AO784" s="292"/>
      <c r="AP784" s="295"/>
      <c r="AQ784" s="292"/>
      <c r="AR784" s="295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5"/>
      <c r="BF784" s="295"/>
      <c r="BG784" s="295"/>
      <c r="BH784" s="295"/>
      <c r="BI784" s="295"/>
      <c r="BJ784" s="295"/>
      <c r="BK784" s="295"/>
      <c r="BL784" s="295"/>
      <c r="BM784" s="295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5"/>
      <c r="CC784" s="295"/>
      <c r="CD784" s="295"/>
      <c r="CE784" s="295"/>
      <c r="CF784" s="295"/>
      <c r="CG784" s="295"/>
      <c r="CH784" s="295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5"/>
      <c r="CX784" s="295"/>
      <c r="CY784" s="295"/>
      <c r="CZ784" s="295"/>
      <c r="DA784" s="295"/>
      <c r="DB784" s="295"/>
      <c r="DC784" s="295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5"/>
      <c r="DS784" s="295"/>
      <c r="DT784" s="292"/>
      <c r="DU784" s="295"/>
      <c r="DV784" s="295"/>
      <c r="DW784" s="295"/>
      <c r="DX784" s="295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5"/>
      <c r="EL784" s="295"/>
      <c r="EM784" s="295"/>
      <c r="EN784" s="292"/>
      <c r="EO784" s="292"/>
      <c r="EP784" s="295"/>
      <c r="EQ784" s="295"/>
      <c r="ER784" s="295"/>
      <c r="ES784" s="292"/>
      <c r="ET784" s="292"/>
      <c r="EU784" s="292"/>
      <c r="EV784" s="292"/>
      <c r="EW784" s="292"/>
      <c r="EX784" s="292"/>
      <c r="EY784" s="292"/>
      <c r="EZ784" s="292"/>
      <c r="FA784" s="292"/>
      <c r="FB784" s="292"/>
      <c r="FC784" s="292"/>
      <c r="FD784" s="292"/>
      <c r="FE784" s="292"/>
      <c r="FF784" s="292"/>
      <c r="FG784" s="292"/>
      <c r="FH784" s="295"/>
      <c r="FI784" s="295"/>
      <c r="FJ784" s="295"/>
      <c r="FK784" s="292"/>
      <c r="FL784" s="292"/>
      <c r="FM784" s="292"/>
      <c r="FN784" s="292"/>
      <c r="FO784" s="292"/>
    </row>
    <row r="785" spans="1:171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5"/>
      <c r="AK785" s="295"/>
      <c r="AL785" s="292"/>
      <c r="AM785" s="295"/>
      <c r="AN785" s="295"/>
      <c r="AO785" s="292"/>
      <c r="AP785" s="295"/>
      <c r="AQ785" s="292"/>
      <c r="AR785" s="295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5"/>
      <c r="BF785" s="295"/>
      <c r="BG785" s="295"/>
      <c r="BH785" s="295"/>
      <c r="BI785" s="295"/>
      <c r="BJ785" s="295"/>
      <c r="BK785" s="295"/>
      <c r="BL785" s="295"/>
      <c r="BM785" s="295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5"/>
      <c r="CC785" s="295"/>
      <c r="CD785" s="295"/>
      <c r="CE785" s="295"/>
      <c r="CF785" s="295"/>
      <c r="CG785" s="295"/>
      <c r="CH785" s="295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5"/>
      <c r="CX785" s="295"/>
      <c r="CY785" s="295"/>
      <c r="CZ785" s="295"/>
      <c r="DA785" s="295"/>
      <c r="DB785" s="295"/>
      <c r="DC785" s="295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5"/>
      <c r="DS785" s="295"/>
      <c r="DT785" s="292"/>
      <c r="DU785" s="295"/>
      <c r="DV785" s="295"/>
      <c r="DW785" s="295"/>
      <c r="DX785" s="295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5"/>
      <c r="EL785" s="295"/>
      <c r="EM785" s="295"/>
      <c r="EN785" s="292"/>
      <c r="EO785" s="292"/>
      <c r="EP785" s="295"/>
      <c r="EQ785" s="295"/>
      <c r="ER785" s="295"/>
      <c r="ES785" s="292"/>
      <c r="ET785" s="292"/>
      <c r="EU785" s="292"/>
      <c r="EV785" s="292"/>
      <c r="EW785" s="292"/>
      <c r="EX785" s="292"/>
      <c r="EY785" s="292"/>
      <c r="EZ785" s="292"/>
      <c r="FA785" s="292"/>
      <c r="FB785" s="292"/>
      <c r="FC785" s="292"/>
      <c r="FD785" s="292"/>
      <c r="FE785" s="292"/>
      <c r="FF785" s="292"/>
      <c r="FG785" s="292"/>
      <c r="FH785" s="295"/>
      <c r="FI785" s="295"/>
      <c r="FJ785" s="295"/>
      <c r="FK785" s="292"/>
      <c r="FL785" s="292"/>
      <c r="FM785" s="292"/>
      <c r="FN785" s="292"/>
      <c r="FO785" s="292"/>
    </row>
    <row r="786" spans="1:171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5"/>
      <c r="AK786" s="295"/>
      <c r="AL786" s="292"/>
      <c r="AM786" s="295"/>
      <c r="AN786" s="295"/>
      <c r="AO786" s="292"/>
      <c r="AP786" s="295"/>
      <c r="AQ786" s="292"/>
      <c r="AR786" s="295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5"/>
      <c r="BF786" s="295"/>
      <c r="BG786" s="295"/>
      <c r="BH786" s="295"/>
      <c r="BI786" s="295"/>
      <c r="BJ786" s="295"/>
      <c r="BK786" s="295"/>
      <c r="BL786" s="295"/>
      <c r="BM786" s="295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5"/>
      <c r="CC786" s="295"/>
      <c r="CD786" s="295"/>
      <c r="CE786" s="295"/>
      <c r="CF786" s="295"/>
      <c r="CG786" s="295"/>
      <c r="CH786" s="295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5"/>
      <c r="CX786" s="295"/>
      <c r="CY786" s="295"/>
      <c r="CZ786" s="295"/>
      <c r="DA786" s="295"/>
      <c r="DB786" s="295"/>
      <c r="DC786" s="295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5"/>
      <c r="DS786" s="295"/>
      <c r="DT786" s="292"/>
      <c r="DU786" s="295"/>
      <c r="DV786" s="295"/>
      <c r="DW786" s="295"/>
      <c r="DX786" s="295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5"/>
      <c r="EL786" s="295"/>
      <c r="EM786" s="295"/>
      <c r="EN786" s="292"/>
      <c r="EO786" s="292"/>
      <c r="EP786" s="295"/>
      <c r="EQ786" s="295"/>
      <c r="ER786" s="295"/>
      <c r="ES786" s="292"/>
      <c r="ET786" s="292"/>
      <c r="EU786" s="292"/>
      <c r="EV786" s="292"/>
      <c r="EW786" s="292"/>
      <c r="EX786" s="292"/>
      <c r="EY786" s="292"/>
      <c r="EZ786" s="292"/>
      <c r="FA786" s="292"/>
      <c r="FB786" s="292"/>
      <c r="FC786" s="292"/>
      <c r="FD786" s="292"/>
      <c r="FE786" s="292"/>
      <c r="FF786" s="292"/>
      <c r="FG786" s="292"/>
      <c r="FH786" s="295"/>
      <c r="FI786" s="295"/>
      <c r="FJ786" s="295"/>
      <c r="FK786" s="292"/>
      <c r="FL786" s="292"/>
      <c r="FM786" s="292"/>
      <c r="FN786" s="292"/>
      <c r="FO786" s="292"/>
    </row>
    <row r="787" spans="1:171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5"/>
      <c r="AK787" s="295"/>
      <c r="AL787" s="292"/>
      <c r="AM787" s="295"/>
      <c r="AN787" s="295"/>
      <c r="AO787" s="292"/>
      <c r="AP787" s="295"/>
      <c r="AQ787" s="292"/>
      <c r="AR787" s="295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5"/>
      <c r="BF787" s="295"/>
      <c r="BG787" s="295"/>
      <c r="BH787" s="295"/>
      <c r="BI787" s="295"/>
      <c r="BJ787" s="295"/>
      <c r="BK787" s="295"/>
      <c r="BL787" s="295"/>
      <c r="BM787" s="295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5"/>
      <c r="CC787" s="295"/>
      <c r="CD787" s="295"/>
      <c r="CE787" s="295"/>
      <c r="CF787" s="295"/>
      <c r="CG787" s="295"/>
      <c r="CH787" s="295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5"/>
      <c r="CX787" s="295"/>
      <c r="CY787" s="295"/>
      <c r="CZ787" s="295"/>
      <c r="DA787" s="295"/>
      <c r="DB787" s="295"/>
      <c r="DC787" s="295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5"/>
      <c r="DS787" s="295"/>
      <c r="DT787" s="292"/>
      <c r="DU787" s="295"/>
      <c r="DV787" s="295"/>
      <c r="DW787" s="295"/>
      <c r="DX787" s="295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5"/>
      <c r="EL787" s="295"/>
      <c r="EM787" s="295"/>
      <c r="EN787" s="292"/>
      <c r="EO787" s="292"/>
      <c r="EP787" s="295"/>
      <c r="EQ787" s="295"/>
      <c r="ER787" s="295"/>
      <c r="ES787" s="292"/>
      <c r="ET787" s="292"/>
      <c r="EU787" s="292"/>
      <c r="EV787" s="292"/>
      <c r="EW787" s="292"/>
      <c r="EX787" s="292"/>
      <c r="EY787" s="292"/>
      <c r="EZ787" s="292"/>
      <c r="FA787" s="292"/>
      <c r="FB787" s="292"/>
      <c r="FC787" s="292"/>
      <c r="FD787" s="292"/>
      <c r="FE787" s="292"/>
      <c r="FF787" s="292"/>
      <c r="FG787" s="292"/>
      <c r="FH787" s="295"/>
      <c r="FI787" s="295"/>
      <c r="FJ787" s="295"/>
      <c r="FK787" s="292"/>
      <c r="FL787" s="292"/>
      <c r="FM787" s="292"/>
      <c r="FN787" s="292"/>
      <c r="FO787" s="292"/>
    </row>
    <row r="788" spans="1:171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5"/>
      <c r="AK788" s="295"/>
      <c r="AL788" s="292"/>
      <c r="AM788" s="295"/>
      <c r="AN788" s="295"/>
      <c r="AO788" s="292"/>
      <c r="AP788" s="295"/>
      <c r="AQ788" s="292"/>
      <c r="AR788" s="295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5"/>
      <c r="CC788" s="295"/>
      <c r="CD788" s="295"/>
      <c r="CE788" s="295"/>
      <c r="CF788" s="295"/>
      <c r="CG788" s="295"/>
      <c r="CH788" s="295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5"/>
      <c r="CX788" s="295"/>
      <c r="CY788" s="295"/>
      <c r="CZ788" s="295"/>
      <c r="DA788" s="295"/>
      <c r="DB788" s="295"/>
      <c r="DC788" s="295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5"/>
      <c r="DS788" s="295"/>
      <c r="DT788" s="292"/>
      <c r="DU788" s="295"/>
      <c r="DV788" s="295"/>
      <c r="DW788" s="295"/>
      <c r="DX788" s="295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5"/>
      <c r="EL788" s="295"/>
      <c r="EM788" s="295"/>
      <c r="EN788" s="292"/>
      <c r="EO788" s="292"/>
      <c r="EP788" s="295"/>
      <c r="EQ788" s="295"/>
      <c r="ER788" s="295"/>
      <c r="ES788" s="292"/>
      <c r="ET788" s="292"/>
      <c r="EU788" s="292"/>
      <c r="EV788" s="292"/>
      <c r="EW788" s="292"/>
      <c r="EX788" s="292"/>
      <c r="EY788" s="292"/>
      <c r="EZ788" s="292"/>
      <c r="FA788" s="292"/>
      <c r="FB788" s="292"/>
      <c r="FC788" s="292"/>
      <c r="FD788" s="292"/>
      <c r="FE788" s="292"/>
      <c r="FF788" s="292"/>
      <c r="FG788" s="292"/>
      <c r="FH788" s="295"/>
      <c r="FI788" s="295"/>
      <c r="FJ788" s="295"/>
      <c r="FK788" s="292"/>
      <c r="FL788" s="292"/>
      <c r="FM788" s="292"/>
      <c r="FN788" s="292"/>
      <c r="FO788" s="292"/>
    </row>
    <row r="789" spans="1:171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5"/>
      <c r="AK789" s="295"/>
      <c r="AL789" s="292"/>
      <c r="AM789" s="295"/>
      <c r="AN789" s="295"/>
      <c r="AO789" s="292"/>
      <c r="AP789" s="295"/>
      <c r="AQ789" s="292"/>
      <c r="AR789" s="295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5"/>
      <c r="BF789" s="295"/>
      <c r="BG789" s="295"/>
      <c r="BH789" s="295"/>
      <c r="BI789" s="295"/>
      <c r="BJ789" s="295"/>
      <c r="BK789" s="295"/>
      <c r="BL789" s="295"/>
      <c r="BM789" s="295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5"/>
      <c r="CC789" s="295"/>
      <c r="CD789" s="295"/>
      <c r="CE789" s="295"/>
      <c r="CF789" s="295"/>
      <c r="CG789" s="295"/>
      <c r="CH789" s="295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5"/>
      <c r="CX789" s="295"/>
      <c r="CY789" s="295"/>
      <c r="CZ789" s="295"/>
      <c r="DA789" s="295"/>
      <c r="DB789" s="295"/>
      <c r="DC789" s="295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5"/>
      <c r="DS789" s="295"/>
      <c r="DT789" s="292"/>
      <c r="DU789" s="295"/>
      <c r="DV789" s="295"/>
      <c r="DW789" s="295"/>
      <c r="DX789" s="295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5"/>
      <c r="EL789" s="295"/>
      <c r="EM789" s="295"/>
      <c r="EN789" s="292"/>
      <c r="EO789" s="292"/>
      <c r="EP789" s="295"/>
      <c r="EQ789" s="295"/>
      <c r="ER789" s="295"/>
      <c r="ES789" s="292"/>
      <c r="ET789" s="292"/>
      <c r="EU789" s="292"/>
      <c r="EV789" s="292"/>
      <c r="EW789" s="292"/>
      <c r="EX789" s="292"/>
      <c r="EY789" s="292"/>
      <c r="EZ789" s="292"/>
      <c r="FA789" s="292"/>
      <c r="FB789" s="292"/>
      <c r="FC789" s="292"/>
      <c r="FD789" s="292"/>
      <c r="FE789" s="292"/>
      <c r="FF789" s="292"/>
      <c r="FG789" s="292"/>
      <c r="FH789" s="295"/>
      <c r="FI789" s="295"/>
      <c r="FJ789" s="295"/>
      <c r="FK789" s="292"/>
      <c r="FL789" s="292"/>
      <c r="FM789" s="292"/>
      <c r="FN789" s="292"/>
      <c r="FO789" s="292"/>
    </row>
    <row r="790" spans="1:171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5"/>
      <c r="AK790" s="295"/>
      <c r="AL790" s="292"/>
      <c r="AM790" s="295"/>
      <c r="AN790" s="295"/>
      <c r="AO790" s="292"/>
      <c r="AP790" s="295"/>
      <c r="AQ790" s="292"/>
      <c r="AR790" s="295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5"/>
      <c r="BF790" s="295"/>
      <c r="BG790" s="295"/>
      <c r="BH790" s="295"/>
      <c r="BI790" s="295"/>
      <c r="BJ790" s="295"/>
      <c r="BK790" s="295"/>
      <c r="BL790" s="295"/>
      <c r="BM790" s="295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5"/>
      <c r="CC790" s="295"/>
      <c r="CD790" s="295"/>
      <c r="CE790" s="295"/>
      <c r="CF790" s="295"/>
      <c r="CG790" s="295"/>
      <c r="CH790" s="295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5"/>
      <c r="CX790" s="295"/>
      <c r="CY790" s="295"/>
      <c r="CZ790" s="295"/>
      <c r="DA790" s="295"/>
      <c r="DB790" s="295"/>
      <c r="DC790" s="295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5"/>
      <c r="DS790" s="295"/>
      <c r="DT790" s="292"/>
      <c r="DU790" s="295"/>
      <c r="DV790" s="295"/>
      <c r="DW790" s="295"/>
      <c r="DX790" s="295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5"/>
      <c r="EL790" s="295"/>
      <c r="EM790" s="295"/>
      <c r="EN790" s="292"/>
      <c r="EO790" s="292"/>
      <c r="EP790" s="295"/>
      <c r="EQ790" s="295"/>
      <c r="ER790" s="295"/>
      <c r="ES790" s="292"/>
      <c r="ET790" s="292"/>
      <c r="EU790" s="292"/>
      <c r="EV790" s="292"/>
      <c r="EW790" s="292"/>
      <c r="EX790" s="292"/>
      <c r="EY790" s="292"/>
      <c r="EZ790" s="292"/>
      <c r="FA790" s="292"/>
      <c r="FB790" s="292"/>
      <c r="FC790" s="292"/>
      <c r="FD790" s="292"/>
      <c r="FE790" s="292"/>
      <c r="FF790" s="292"/>
      <c r="FG790" s="292"/>
      <c r="FH790" s="295"/>
      <c r="FI790" s="295"/>
      <c r="FJ790" s="295"/>
      <c r="FK790" s="292"/>
      <c r="FL790" s="292"/>
      <c r="FM790" s="292"/>
      <c r="FN790" s="292"/>
      <c r="FO790" s="292"/>
    </row>
    <row r="791" spans="1:171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5"/>
      <c r="AK791" s="295"/>
      <c r="AL791" s="292"/>
      <c r="AM791" s="295"/>
      <c r="AN791" s="295"/>
      <c r="AO791" s="292"/>
      <c r="AP791" s="295"/>
      <c r="AQ791" s="292"/>
      <c r="AR791" s="295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5"/>
      <c r="BF791" s="295"/>
      <c r="BG791" s="295"/>
      <c r="BH791" s="295"/>
      <c r="BI791" s="295"/>
      <c r="BJ791" s="295"/>
      <c r="BK791" s="295"/>
      <c r="BL791" s="295"/>
      <c r="BM791" s="295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5"/>
      <c r="CC791" s="295"/>
      <c r="CD791" s="295"/>
      <c r="CE791" s="295"/>
      <c r="CF791" s="295"/>
      <c r="CG791" s="295"/>
      <c r="CH791" s="295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5"/>
      <c r="CX791" s="295"/>
      <c r="CY791" s="295"/>
      <c r="CZ791" s="295"/>
      <c r="DA791" s="295"/>
      <c r="DB791" s="295"/>
      <c r="DC791" s="295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5"/>
      <c r="DS791" s="295"/>
      <c r="DT791" s="292"/>
      <c r="DU791" s="295"/>
      <c r="DV791" s="295"/>
      <c r="DW791" s="295"/>
      <c r="DX791" s="295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5"/>
      <c r="EL791" s="295"/>
      <c r="EM791" s="295"/>
      <c r="EN791" s="292"/>
      <c r="EO791" s="292"/>
      <c r="EP791" s="295"/>
      <c r="EQ791" s="295"/>
      <c r="ER791" s="295"/>
      <c r="ES791" s="292"/>
      <c r="ET791" s="292"/>
      <c r="EU791" s="292"/>
      <c r="EV791" s="292"/>
      <c r="EW791" s="292"/>
      <c r="EX791" s="292"/>
      <c r="EY791" s="292"/>
      <c r="EZ791" s="292"/>
      <c r="FA791" s="292"/>
      <c r="FB791" s="292"/>
      <c r="FC791" s="292"/>
      <c r="FD791" s="292"/>
      <c r="FE791" s="292"/>
      <c r="FF791" s="292"/>
      <c r="FG791" s="292"/>
      <c r="FH791" s="295"/>
      <c r="FI791" s="295"/>
      <c r="FJ791" s="295"/>
      <c r="FK791" s="292"/>
      <c r="FL791" s="292"/>
      <c r="FM791" s="292"/>
      <c r="FN791" s="292"/>
      <c r="FO791" s="292"/>
    </row>
    <row r="792" spans="1:171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5"/>
      <c r="AK792" s="295"/>
      <c r="AL792" s="292"/>
      <c r="AM792" s="295"/>
      <c r="AN792" s="295"/>
      <c r="AO792" s="292"/>
      <c r="AP792" s="295"/>
      <c r="AQ792" s="292"/>
      <c r="AR792" s="295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5"/>
      <c r="BF792" s="295"/>
      <c r="BG792" s="295"/>
      <c r="BH792" s="295"/>
      <c r="BI792" s="295"/>
      <c r="BJ792" s="295"/>
      <c r="BK792" s="295"/>
      <c r="BL792" s="295"/>
      <c r="BM792" s="295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5"/>
      <c r="CC792" s="295"/>
      <c r="CD792" s="295"/>
      <c r="CE792" s="295"/>
      <c r="CF792" s="295"/>
      <c r="CG792" s="295"/>
      <c r="CH792" s="295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5"/>
      <c r="CX792" s="295"/>
      <c r="CY792" s="295"/>
      <c r="CZ792" s="295"/>
      <c r="DA792" s="295"/>
      <c r="DB792" s="295"/>
      <c r="DC792" s="295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5"/>
      <c r="DS792" s="295"/>
      <c r="DT792" s="292"/>
      <c r="DU792" s="295"/>
      <c r="DV792" s="295"/>
      <c r="DW792" s="295"/>
      <c r="DX792" s="295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5"/>
      <c r="EL792" s="295"/>
      <c r="EM792" s="295"/>
      <c r="EN792" s="292"/>
      <c r="EO792" s="292"/>
      <c r="EP792" s="295"/>
      <c r="EQ792" s="295"/>
      <c r="ER792" s="295"/>
      <c r="ES792" s="292"/>
      <c r="ET792" s="292"/>
      <c r="EU792" s="292"/>
      <c r="EV792" s="292"/>
      <c r="EW792" s="292"/>
      <c r="EX792" s="292"/>
      <c r="EY792" s="292"/>
      <c r="EZ792" s="292"/>
      <c r="FA792" s="292"/>
      <c r="FB792" s="292"/>
      <c r="FC792" s="292"/>
      <c r="FD792" s="292"/>
      <c r="FE792" s="292"/>
      <c r="FF792" s="292"/>
      <c r="FG792" s="292"/>
      <c r="FH792" s="295"/>
      <c r="FI792" s="295"/>
      <c r="FJ792" s="295"/>
      <c r="FK792" s="292"/>
      <c r="FL792" s="292"/>
      <c r="FM792" s="292"/>
      <c r="FN792" s="292"/>
      <c r="FO792" s="292"/>
    </row>
    <row r="793" spans="1:171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5"/>
      <c r="AK793" s="295"/>
      <c r="AL793" s="292"/>
      <c r="AM793" s="295"/>
      <c r="AN793" s="295"/>
      <c r="AO793" s="292"/>
      <c r="AP793" s="295"/>
      <c r="AQ793" s="292"/>
      <c r="AR793" s="295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5"/>
      <c r="BF793" s="295"/>
      <c r="BG793" s="295"/>
      <c r="BH793" s="295"/>
      <c r="BI793" s="295"/>
      <c r="BJ793" s="295"/>
      <c r="BK793" s="295"/>
      <c r="BL793" s="295"/>
      <c r="BM793" s="295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5"/>
      <c r="CC793" s="295"/>
      <c r="CD793" s="295"/>
      <c r="CE793" s="295"/>
      <c r="CF793" s="295"/>
      <c r="CG793" s="295"/>
      <c r="CH793" s="295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5"/>
      <c r="CX793" s="295"/>
      <c r="CY793" s="295"/>
      <c r="CZ793" s="295"/>
      <c r="DA793" s="295"/>
      <c r="DB793" s="295"/>
      <c r="DC793" s="295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5"/>
      <c r="DS793" s="295"/>
      <c r="DT793" s="292"/>
      <c r="DU793" s="295"/>
      <c r="DV793" s="295"/>
      <c r="DW793" s="295"/>
      <c r="DX793" s="295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5"/>
      <c r="EL793" s="295"/>
      <c r="EM793" s="295"/>
      <c r="EN793" s="292"/>
      <c r="EO793" s="292"/>
      <c r="EP793" s="295"/>
      <c r="EQ793" s="295"/>
      <c r="ER793" s="295"/>
      <c r="ES793" s="292"/>
      <c r="ET793" s="292"/>
      <c r="EU793" s="292"/>
      <c r="EV793" s="292"/>
      <c r="EW793" s="292"/>
      <c r="EX793" s="292"/>
      <c r="EY793" s="292"/>
      <c r="EZ793" s="292"/>
      <c r="FA793" s="292"/>
      <c r="FB793" s="292"/>
      <c r="FC793" s="292"/>
      <c r="FD793" s="292"/>
      <c r="FE793" s="292"/>
      <c r="FF793" s="292"/>
      <c r="FG793" s="292"/>
      <c r="FH793" s="295"/>
      <c r="FI793" s="295"/>
      <c r="FJ793" s="295"/>
      <c r="FK793" s="292"/>
      <c r="FL793" s="292"/>
      <c r="FM793" s="292"/>
      <c r="FN793" s="292"/>
      <c r="FO793" s="292"/>
    </row>
    <row r="794" spans="1:171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5"/>
      <c r="AK794" s="295"/>
      <c r="AL794" s="292"/>
      <c r="AM794" s="295"/>
      <c r="AN794" s="295"/>
      <c r="AO794" s="292"/>
      <c r="AP794" s="295"/>
      <c r="AQ794" s="292"/>
      <c r="AR794" s="295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5"/>
      <c r="BF794" s="295"/>
      <c r="BG794" s="295"/>
      <c r="BH794" s="295"/>
      <c r="BI794" s="295"/>
      <c r="BJ794" s="295"/>
      <c r="BK794" s="295"/>
      <c r="BL794" s="295"/>
      <c r="BM794" s="295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5"/>
      <c r="CC794" s="295"/>
      <c r="CD794" s="295"/>
      <c r="CE794" s="295"/>
      <c r="CF794" s="295"/>
      <c r="CG794" s="295"/>
      <c r="CH794" s="295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5"/>
      <c r="CX794" s="295"/>
      <c r="CY794" s="295"/>
      <c r="CZ794" s="295"/>
      <c r="DA794" s="295"/>
      <c r="DB794" s="295"/>
      <c r="DC794" s="295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5"/>
      <c r="DS794" s="295"/>
      <c r="DT794" s="292"/>
      <c r="DU794" s="295"/>
      <c r="DV794" s="295"/>
      <c r="DW794" s="295"/>
      <c r="DX794" s="295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5"/>
      <c r="EL794" s="295"/>
      <c r="EM794" s="295"/>
      <c r="EN794" s="292"/>
      <c r="EO794" s="292"/>
      <c r="EP794" s="295"/>
      <c r="EQ794" s="295"/>
      <c r="ER794" s="295"/>
      <c r="ES794" s="292"/>
      <c r="ET794" s="292"/>
      <c r="EU794" s="292"/>
      <c r="EV794" s="292"/>
      <c r="EW794" s="292"/>
      <c r="EX794" s="292"/>
      <c r="EY794" s="292"/>
      <c r="EZ794" s="292"/>
      <c r="FA794" s="292"/>
      <c r="FB794" s="292"/>
      <c r="FC794" s="292"/>
      <c r="FD794" s="292"/>
      <c r="FE794" s="292"/>
      <c r="FF794" s="292"/>
      <c r="FG794" s="292"/>
      <c r="FH794" s="295"/>
      <c r="FI794" s="295"/>
      <c r="FJ794" s="295"/>
      <c r="FK794" s="292"/>
      <c r="FL794" s="292"/>
      <c r="FM794" s="292"/>
      <c r="FN794" s="292"/>
      <c r="FO794" s="292"/>
    </row>
    <row r="795" spans="1:171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5"/>
      <c r="AK795" s="295"/>
      <c r="AL795" s="292"/>
      <c r="AM795" s="295"/>
      <c r="AN795" s="295"/>
      <c r="AO795" s="292"/>
      <c r="AP795" s="295"/>
      <c r="AQ795" s="292"/>
      <c r="AR795" s="295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5"/>
      <c r="BF795" s="295"/>
      <c r="BG795" s="295"/>
      <c r="BH795" s="295"/>
      <c r="BI795" s="295"/>
      <c r="BJ795" s="295"/>
      <c r="BK795" s="295"/>
      <c r="BL795" s="295"/>
      <c r="BM795" s="295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5"/>
      <c r="CC795" s="295"/>
      <c r="CD795" s="295"/>
      <c r="CE795" s="295"/>
      <c r="CF795" s="295"/>
      <c r="CG795" s="295"/>
      <c r="CH795" s="295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5"/>
      <c r="CX795" s="295"/>
      <c r="CY795" s="295"/>
      <c r="CZ795" s="295"/>
      <c r="DA795" s="295"/>
      <c r="DB795" s="295"/>
      <c r="DC795" s="295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5"/>
      <c r="DS795" s="295"/>
      <c r="DT795" s="292"/>
      <c r="DU795" s="295"/>
      <c r="DV795" s="295"/>
      <c r="DW795" s="295"/>
      <c r="DX795" s="295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5"/>
      <c r="EL795" s="295"/>
      <c r="EM795" s="295"/>
      <c r="EN795" s="292"/>
      <c r="EO795" s="292"/>
      <c r="EP795" s="295"/>
      <c r="EQ795" s="295"/>
      <c r="ER795" s="295"/>
      <c r="ES795" s="292"/>
      <c r="ET795" s="292"/>
      <c r="EU795" s="292"/>
      <c r="EV795" s="292"/>
      <c r="EW795" s="292"/>
      <c r="EX795" s="292"/>
      <c r="EY795" s="292"/>
      <c r="EZ795" s="292"/>
      <c r="FA795" s="292"/>
      <c r="FB795" s="292"/>
      <c r="FC795" s="292"/>
      <c r="FD795" s="292"/>
      <c r="FE795" s="292"/>
      <c r="FF795" s="292"/>
      <c r="FG795" s="292"/>
      <c r="FH795" s="295"/>
      <c r="FI795" s="295"/>
      <c r="FJ795" s="295"/>
      <c r="FK795" s="292"/>
      <c r="FL795" s="292"/>
      <c r="FM795" s="292"/>
      <c r="FN795" s="292"/>
      <c r="FO795" s="292"/>
    </row>
    <row r="796" spans="1:171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5"/>
      <c r="AK796" s="295"/>
      <c r="AL796" s="292"/>
      <c r="AM796" s="295"/>
      <c r="AN796" s="295"/>
      <c r="AO796" s="292"/>
      <c r="AP796" s="295"/>
      <c r="AQ796" s="292"/>
      <c r="AR796" s="295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5"/>
      <c r="BF796" s="295"/>
      <c r="BG796" s="295"/>
      <c r="BH796" s="295"/>
      <c r="BI796" s="295"/>
      <c r="BJ796" s="295"/>
      <c r="BK796" s="295"/>
      <c r="BL796" s="295"/>
      <c r="BM796" s="295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5"/>
      <c r="CC796" s="295"/>
      <c r="CD796" s="295"/>
      <c r="CE796" s="295"/>
      <c r="CF796" s="295"/>
      <c r="CG796" s="295"/>
      <c r="CH796" s="295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5"/>
      <c r="CX796" s="295"/>
      <c r="CY796" s="295"/>
      <c r="CZ796" s="295"/>
      <c r="DA796" s="295"/>
      <c r="DB796" s="295"/>
      <c r="DC796" s="295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5"/>
      <c r="DS796" s="295"/>
      <c r="DT796" s="292"/>
      <c r="DU796" s="295"/>
      <c r="DV796" s="295"/>
      <c r="DW796" s="295"/>
      <c r="DX796" s="295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5"/>
      <c r="EL796" s="295"/>
      <c r="EM796" s="295"/>
      <c r="EN796" s="292"/>
      <c r="EO796" s="292"/>
      <c r="EP796" s="295"/>
      <c r="EQ796" s="295"/>
      <c r="ER796" s="295"/>
      <c r="ES796" s="292"/>
      <c r="ET796" s="292"/>
      <c r="EU796" s="292"/>
      <c r="EV796" s="292"/>
      <c r="EW796" s="292"/>
      <c r="EX796" s="292"/>
      <c r="EY796" s="292"/>
      <c r="EZ796" s="292"/>
      <c r="FA796" s="292"/>
      <c r="FB796" s="292"/>
      <c r="FC796" s="292"/>
      <c r="FD796" s="292"/>
      <c r="FE796" s="292"/>
      <c r="FF796" s="292"/>
      <c r="FG796" s="292"/>
      <c r="FH796" s="295"/>
      <c r="FI796" s="295"/>
      <c r="FJ796" s="295"/>
      <c r="FK796" s="292"/>
      <c r="FL796" s="292"/>
      <c r="FM796" s="292"/>
      <c r="FN796" s="292"/>
      <c r="FO796" s="292"/>
    </row>
    <row r="797" spans="1:171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5"/>
      <c r="AK797" s="295"/>
      <c r="AL797" s="292"/>
      <c r="AM797" s="295"/>
      <c r="AN797" s="295"/>
      <c r="AO797" s="292"/>
      <c r="AP797" s="295"/>
      <c r="AQ797" s="292"/>
      <c r="AR797" s="295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5"/>
      <c r="BF797" s="295"/>
      <c r="BG797" s="295"/>
      <c r="BH797" s="295"/>
      <c r="BI797" s="295"/>
      <c r="BJ797" s="295"/>
      <c r="BK797" s="295"/>
      <c r="BL797" s="295"/>
      <c r="BM797" s="295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5"/>
      <c r="CC797" s="295"/>
      <c r="CD797" s="295"/>
      <c r="CE797" s="295"/>
      <c r="CF797" s="295"/>
      <c r="CG797" s="295"/>
      <c r="CH797" s="295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5"/>
      <c r="CX797" s="295"/>
      <c r="CY797" s="295"/>
      <c r="CZ797" s="295"/>
      <c r="DA797" s="295"/>
      <c r="DB797" s="295"/>
      <c r="DC797" s="295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5"/>
      <c r="DS797" s="295"/>
      <c r="DT797" s="292"/>
      <c r="DU797" s="295"/>
      <c r="DV797" s="295"/>
      <c r="DW797" s="295"/>
      <c r="DX797" s="295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5"/>
      <c r="EL797" s="295"/>
      <c r="EM797" s="295"/>
      <c r="EN797" s="292"/>
      <c r="EO797" s="292"/>
      <c r="EP797" s="295"/>
      <c r="EQ797" s="295"/>
      <c r="ER797" s="295"/>
      <c r="ES797" s="292"/>
      <c r="ET797" s="292"/>
      <c r="EU797" s="292"/>
      <c r="EV797" s="292"/>
      <c r="EW797" s="292"/>
      <c r="EX797" s="292"/>
      <c r="EY797" s="292"/>
      <c r="EZ797" s="292"/>
      <c r="FA797" s="292"/>
      <c r="FB797" s="292"/>
      <c r="FC797" s="292"/>
      <c r="FD797" s="292"/>
      <c r="FE797" s="292"/>
      <c r="FF797" s="292"/>
      <c r="FG797" s="292"/>
      <c r="FH797" s="295"/>
      <c r="FI797" s="295"/>
      <c r="FJ797" s="295"/>
      <c r="FK797" s="292"/>
      <c r="FL797" s="292"/>
      <c r="FM797" s="292"/>
      <c r="FN797" s="292"/>
      <c r="FO797" s="292"/>
    </row>
    <row r="798" spans="1:171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5"/>
      <c r="AK798" s="295"/>
      <c r="AL798" s="292"/>
      <c r="AM798" s="295"/>
      <c r="AN798" s="295"/>
      <c r="AO798" s="292"/>
      <c r="AP798" s="295"/>
      <c r="AQ798" s="292"/>
      <c r="AR798" s="295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5"/>
      <c r="BF798" s="295"/>
      <c r="BG798" s="295"/>
      <c r="BH798" s="295"/>
      <c r="BI798" s="295"/>
      <c r="BJ798" s="295"/>
      <c r="BK798" s="295"/>
      <c r="BL798" s="295"/>
      <c r="BM798" s="295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5"/>
      <c r="CC798" s="295"/>
      <c r="CD798" s="295"/>
      <c r="CE798" s="295"/>
      <c r="CF798" s="295"/>
      <c r="CG798" s="295"/>
      <c r="CH798" s="295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5"/>
      <c r="CX798" s="295"/>
      <c r="CY798" s="295"/>
      <c r="CZ798" s="295"/>
      <c r="DA798" s="295"/>
      <c r="DB798" s="295"/>
      <c r="DC798" s="295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5"/>
      <c r="DS798" s="295"/>
      <c r="DT798" s="292"/>
      <c r="DU798" s="295"/>
      <c r="DV798" s="295"/>
      <c r="DW798" s="295"/>
      <c r="DX798" s="295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5"/>
      <c r="EL798" s="295"/>
      <c r="EM798" s="295"/>
      <c r="EN798" s="292"/>
      <c r="EO798" s="292"/>
      <c r="EP798" s="295"/>
      <c r="EQ798" s="295"/>
      <c r="ER798" s="295"/>
      <c r="ES798" s="292"/>
      <c r="ET798" s="292"/>
      <c r="EU798" s="292"/>
      <c r="EV798" s="292"/>
      <c r="EW798" s="292"/>
      <c r="EX798" s="292"/>
      <c r="EY798" s="292"/>
      <c r="EZ798" s="292"/>
      <c r="FA798" s="292"/>
      <c r="FB798" s="292"/>
      <c r="FC798" s="292"/>
      <c r="FD798" s="292"/>
      <c r="FE798" s="292"/>
      <c r="FF798" s="292"/>
      <c r="FG798" s="292"/>
      <c r="FH798" s="295"/>
      <c r="FI798" s="295"/>
      <c r="FJ798" s="295"/>
      <c r="FK798" s="292"/>
      <c r="FL798" s="292"/>
      <c r="FM798" s="292"/>
      <c r="FN798" s="292"/>
      <c r="FO798" s="292"/>
    </row>
    <row r="799" spans="1:171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5"/>
      <c r="AK799" s="295"/>
      <c r="AL799" s="292"/>
      <c r="AM799" s="295"/>
      <c r="AN799" s="295"/>
      <c r="AO799" s="292"/>
      <c r="AP799" s="295"/>
      <c r="AQ799" s="292"/>
      <c r="AR799" s="295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5"/>
      <c r="BF799" s="295"/>
      <c r="BG799" s="295"/>
      <c r="BH799" s="295"/>
      <c r="BI799" s="295"/>
      <c r="BJ799" s="295"/>
      <c r="BK799" s="295"/>
      <c r="BL799" s="295"/>
      <c r="BM799" s="295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5"/>
      <c r="CC799" s="295"/>
      <c r="CD799" s="295"/>
      <c r="CE799" s="295"/>
      <c r="CF799" s="295"/>
      <c r="CG799" s="295"/>
      <c r="CH799" s="295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5"/>
      <c r="CX799" s="295"/>
      <c r="CY799" s="295"/>
      <c r="CZ799" s="295"/>
      <c r="DA799" s="295"/>
      <c r="DB799" s="295"/>
      <c r="DC799" s="295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5"/>
      <c r="DS799" s="295"/>
      <c r="DT799" s="292"/>
      <c r="DU799" s="295"/>
      <c r="DV799" s="295"/>
      <c r="DW799" s="295"/>
      <c r="DX799" s="295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5"/>
      <c r="EL799" s="295"/>
      <c r="EM799" s="295"/>
      <c r="EN799" s="292"/>
      <c r="EO799" s="292"/>
      <c r="EP799" s="295"/>
      <c r="EQ799" s="295"/>
      <c r="ER799" s="295"/>
      <c r="ES799" s="292"/>
      <c r="ET799" s="292"/>
      <c r="EU799" s="292"/>
      <c r="EV799" s="292"/>
      <c r="EW799" s="292"/>
      <c r="EX799" s="292"/>
      <c r="EY799" s="292"/>
      <c r="EZ799" s="292"/>
      <c r="FA799" s="292"/>
      <c r="FB799" s="292"/>
      <c r="FC799" s="292"/>
      <c r="FD799" s="292"/>
      <c r="FE799" s="292"/>
      <c r="FF799" s="292"/>
      <c r="FG799" s="292"/>
      <c r="FH799" s="295"/>
      <c r="FI799" s="295"/>
      <c r="FJ799" s="295"/>
      <c r="FK799" s="292"/>
      <c r="FL799" s="292"/>
      <c r="FM799" s="292"/>
      <c r="FN799" s="292"/>
      <c r="FO799" s="292"/>
    </row>
    <row r="800" spans="1:171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5"/>
      <c r="AK800" s="295"/>
      <c r="AL800" s="292"/>
      <c r="AM800" s="295"/>
      <c r="AN800" s="295"/>
      <c r="AO800" s="292"/>
      <c r="AP800" s="295"/>
      <c r="AQ800" s="292"/>
      <c r="AR800" s="295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5"/>
      <c r="BF800" s="295"/>
      <c r="BG800" s="295"/>
      <c r="BH800" s="295"/>
      <c r="BI800" s="295"/>
      <c r="BJ800" s="295"/>
      <c r="BK800" s="295"/>
      <c r="BL800" s="295"/>
      <c r="BM800" s="295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5"/>
      <c r="CC800" s="295"/>
      <c r="CD800" s="295"/>
      <c r="CE800" s="295"/>
      <c r="CF800" s="295"/>
      <c r="CG800" s="295"/>
      <c r="CH800" s="295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5"/>
      <c r="CX800" s="295"/>
      <c r="CY800" s="295"/>
      <c r="CZ800" s="295"/>
      <c r="DA800" s="295"/>
      <c r="DB800" s="295"/>
      <c r="DC800" s="295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5"/>
      <c r="DS800" s="295"/>
      <c r="DT800" s="292"/>
      <c r="DU800" s="295"/>
      <c r="DV800" s="295"/>
      <c r="DW800" s="295"/>
      <c r="DX800" s="295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5"/>
      <c r="EL800" s="295"/>
      <c r="EM800" s="295"/>
      <c r="EN800" s="292"/>
      <c r="EO800" s="292"/>
      <c r="EP800" s="295"/>
      <c r="EQ800" s="295"/>
      <c r="ER800" s="295"/>
      <c r="ES800" s="292"/>
      <c r="ET800" s="292"/>
      <c r="EU800" s="292"/>
      <c r="EV800" s="292"/>
      <c r="EW800" s="292"/>
      <c r="EX800" s="292"/>
      <c r="EY800" s="292"/>
      <c r="EZ800" s="292"/>
      <c r="FA800" s="292"/>
      <c r="FB800" s="292"/>
      <c r="FC800" s="292"/>
      <c r="FD800" s="292"/>
      <c r="FE800" s="292"/>
      <c r="FF800" s="292"/>
      <c r="FG800" s="292"/>
      <c r="FH800" s="295"/>
      <c r="FI800" s="295"/>
      <c r="FJ800" s="295"/>
      <c r="FK800" s="292"/>
      <c r="FL800" s="292"/>
      <c r="FM800" s="292"/>
      <c r="FN800" s="292"/>
      <c r="FO800" s="292"/>
    </row>
    <row r="801" spans="1:171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5"/>
      <c r="AK801" s="295"/>
      <c r="AL801" s="292"/>
      <c r="AM801" s="295"/>
      <c r="AN801" s="295"/>
      <c r="AO801" s="292"/>
      <c r="AP801" s="295"/>
      <c r="AQ801" s="292"/>
      <c r="AR801" s="295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5"/>
      <c r="BF801" s="295"/>
      <c r="BG801" s="295"/>
      <c r="BH801" s="295"/>
      <c r="BI801" s="295"/>
      <c r="BJ801" s="295"/>
      <c r="BK801" s="295"/>
      <c r="BL801" s="295"/>
      <c r="BM801" s="295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5"/>
      <c r="CC801" s="295"/>
      <c r="CD801" s="295"/>
      <c r="CE801" s="295"/>
      <c r="CF801" s="295"/>
      <c r="CG801" s="295"/>
      <c r="CH801" s="295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5"/>
      <c r="CX801" s="295"/>
      <c r="CY801" s="295"/>
      <c r="CZ801" s="295"/>
      <c r="DA801" s="295"/>
      <c r="DB801" s="295"/>
      <c r="DC801" s="295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5"/>
      <c r="DS801" s="295"/>
      <c r="DT801" s="292"/>
      <c r="DU801" s="295"/>
      <c r="DV801" s="295"/>
      <c r="DW801" s="295"/>
      <c r="DX801" s="295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5"/>
      <c r="EL801" s="295"/>
      <c r="EM801" s="295"/>
      <c r="EN801" s="292"/>
      <c r="EO801" s="292"/>
      <c r="EP801" s="295"/>
      <c r="EQ801" s="295"/>
      <c r="ER801" s="295"/>
      <c r="ES801" s="292"/>
      <c r="ET801" s="292"/>
      <c r="EU801" s="292"/>
      <c r="EV801" s="292"/>
      <c r="EW801" s="292"/>
      <c r="EX801" s="292"/>
      <c r="EY801" s="292"/>
      <c r="EZ801" s="292"/>
      <c r="FA801" s="292"/>
      <c r="FB801" s="292"/>
      <c r="FC801" s="292"/>
      <c r="FD801" s="292"/>
      <c r="FE801" s="292"/>
      <c r="FF801" s="292"/>
      <c r="FG801" s="292"/>
      <c r="FH801" s="295"/>
      <c r="FI801" s="295"/>
      <c r="FJ801" s="295"/>
      <c r="FK801" s="292"/>
      <c r="FL801" s="292"/>
      <c r="FM801" s="292"/>
      <c r="FN801" s="292"/>
      <c r="FO801" s="292"/>
    </row>
    <row r="802" spans="1:171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5"/>
      <c r="AK802" s="295"/>
      <c r="AL802" s="292"/>
      <c r="AM802" s="295"/>
      <c r="AN802" s="295"/>
      <c r="AO802" s="292"/>
      <c r="AP802" s="295"/>
      <c r="AQ802" s="292"/>
      <c r="AR802" s="295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5"/>
      <c r="BF802" s="295"/>
      <c r="BG802" s="295"/>
      <c r="BH802" s="295"/>
      <c r="BI802" s="295"/>
      <c r="BJ802" s="295"/>
      <c r="BK802" s="295"/>
      <c r="BL802" s="295"/>
      <c r="BM802" s="295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5"/>
      <c r="CC802" s="295"/>
      <c r="CD802" s="295"/>
      <c r="CE802" s="295"/>
      <c r="CF802" s="295"/>
      <c r="CG802" s="295"/>
      <c r="CH802" s="295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5"/>
      <c r="CX802" s="295"/>
      <c r="CY802" s="295"/>
      <c r="CZ802" s="295"/>
      <c r="DA802" s="295"/>
      <c r="DB802" s="295"/>
      <c r="DC802" s="295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5"/>
      <c r="DS802" s="295"/>
      <c r="DT802" s="292"/>
      <c r="DU802" s="295"/>
      <c r="DV802" s="295"/>
      <c r="DW802" s="295"/>
      <c r="DX802" s="295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5"/>
      <c r="EL802" s="295"/>
      <c r="EM802" s="295"/>
      <c r="EN802" s="292"/>
      <c r="EO802" s="292"/>
      <c r="EP802" s="295"/>
      <c r="EQ802" s="295"/>
      <c r="ER802" s="295"/>
      <c r="ES802" s="292"/>
      <c r="ET802" s="292"/>
      <c r="EU802" s="292"/>
      <c r="EV802" s="292"/>
      <c r="EW802" s="292"/>
      <c r="EX802" s="292"/>
      <c r="EY802" s="292"/>
      <c r="EZ802" s="292"/>
      <c r="FA802" s="292"/>
      <c r="FB802" s="292"/>
      <c r="FC802" s="292"/>
      <c r="FD802" s="292"/>
      <c r="FE802" s="292"/>
      <c r="FF802" s="292"/>
      <c r="FG802" s="292"/>
      <c r="FH802" s="295"/>
      <c r="FI802" s="295"/>
      <c r="FJ802" s="295"/>
      <c r="FK802" s="292"/>
      <c r="FL802" s="292"/>
      <c r="FM802" s="292"/>
      <c r="FN802" s="292"/>
      <c r="FO802" s="292"/>
    </row>
    <row r="803" spans="1:171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5"/>
      <c r="AK803" s="295"/>
      <c r="AL803" s="292"/>
      <c r="AM803" s="295"/>
      <c r="AN803" s="295"/>
      <c r="AO803" s="292"/>
      <c r="AP803" s="295"/>
      <c r="AQ803" s="292"/>
      <c r="AR803" s="295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5"/>
      <c r="BF803" s="295"/>
      <c r="BG803" s="295"/>
      <c r="BH803" s="295"/>
      <c r="BI803" s="295"/>
      <c r="BJ803" s="295"/>
      <c r="BK803" s="295"/>
      <c r="BL803" s="295"/>
      <c r="BM803" s="295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5"/>
      <c r="CC803" s="295"/>
      <c r="CD803" s="295"/>
      <c r="CE803" s="295"/>
      <c r="CF803" s="295"/>
      <c r="CG803" s="295"/>
      <c r="CH803" s="295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5"/>
      <c r="CX803" s="295"/>
      <c r="CY803" s="295"/>
      <c r="CZ803" s="295"/>
      <c r="DA803" s="295"/>
      <c r="DB803" s="295"/>
      <c r="DC803" s="295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5"/>
      <c r="DS803" s="295"/>
      <c r="DT803" s="292"/>
      <c r="DU803" s="295"/>
      <c r="DV803" s="295"/>
      <c r="DW803" s="295"/>
      <c r="DX803" s="295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5"/>
      <c r="EL803" s="295"/>
      <c r="EM803" s="295"/>
      <c r="EN803" s="292"/>
      <c r="EO803" s="292"/>
      <c r="EP803" s="295"/>
      <c r="EQ803" s="295"/>
      <c r="ER803" s="295"/>
      <c r="ES803" s="292"/>
      <c r="ET803" s="292"/>
      <c r="EU803" s="292"/>
      <c r="EV803" s="292"/>
      <c r="EW803" s="292"/>
      <c r="EX803" s="292"/>
      <c r="EY803" s="292"/>
      <c r="EZ803" s="292"/>
      <c r="FA803" s="292"/>
      <c r="FB803" s="292"/>
      <c r="FC803" s="292"/>
      <c r="FD803" s="292"/>
      <c r="FE803" s="292"/>
      <c r="FF803" s="292"/>
      <c r="FG803" s="292"/>
      <c r="FH803" s="295"/>
      <c r="FI803" s="295"/>
      <c r="FJ803" s="295"/>
      <c r="FK803" s="292"/>
      <c r="FL803" s="292"/>
      <c r="FM803" s="292"/>
      <c r="FN803" s="292"/>
      <c r="FO803" s="292"/>
    </row>
    <row r="804" spans="1:171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5"/>
      <c r="AK804" s="295"/>
      <c r="AL804" s="292"/>
      <c r="AM804" s="295"/>
      <c r="AN804" s="295"/>
      <c r="AO804" s="292"/>
      <c r="AP804" s="295"/>
      <c r="AQ804" s="292"/>
      <c r="AR804" s="295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5"/>
      <c r="BF804" s="295"/>
      <c r="BG804" s="295"/>
      <c r="BH804" s="295"/>
      <c r="BI804" s="295"/>
      <c r="BJ804" s="295"/>
      <c r="BK804" s="295"/>
      <c r="BL804" s="295"/>
      <c r="BM804" s="295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5"/>
      <c r="CC804" s="295"/>
      <c r="CD804" s="295"/>
      <c r="CE804" s="295"/>
      <c r="CF804" s="295"/>
      <c r="CG804" s="295"/>
      <c r="CH804" s="295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5"/>
      <c r="CX804" s="295"/>
      <c r="CY804" s="295"/>
      <c r="CZ804" s="295"/>
      <c r="DA804" s="295"/>
      <c r="DB804" s="295"/>
      <c r="DC804" s="295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5"/>
      <c r="DS804" s="295"/>
      <c r="DT804" s="292"/>
      <c r="DU804" s="295"/>
      <c r="DV804" s="295"/>
      <c r="DW804" s="295"/>
      <c r="DX804" s="295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5"/>
      <c r="EL804" s="295"/>
      <c r="EM804" s="295"/>
      <c r="EN804" s="292"/>
      <c r="EO804" s="292"/>
      <c r="EP804" s="295"/>
      <c r="EQ804" s="295"/>
      <c r="ER804" s="295"/>
      <c r="ES804" s="292"/>
      <c r="ET804" s="292"/>
      <c r="EU804" s="292"/>
      <c r="EV804" s="292"/>
      <c r="EW804" s="292"/>
      <c r="EX804" s="292"/>
      <c r="EY804" s="292"/>
      <c r="EZ804" s="292"/>
      <c r="FA804" s="292"/>
      <c r="FB804" s="292"/>
      <c r="FC804" s="292"/>
      <c r="FD804" s="292"/>
      <c r="FE804" s="292"/>
      <c r="FF804" s="292"/>
      <c r="FG804" s="292"/>
      <c r="FH804" s="295"/>
      <c r="FI804" s="295"/>
      <c r="FJ804" s="295"/>
      <c r="FK804" s="292"/>
      <c r="FL804" s="292"/>
      <c r="FM804" s="292"/>
      <c r="FN804" s="292"/>
      <c r="FO804" s="292"/>
    </row>
    <row r="805" spans="1:171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5"/>
      <c r="AK805" s="295"/>
      <c r="AL805" s="292"/>
      <c r="AM805" s="295"/>
      <c r="AN805" s="295"/>
      <c r="AO805" s="292"/>
      <c r="AP805" s="295"/>
      <c r="AQ805" s="292"/>
      <c r="AR805" s="295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5"/>
      <c r="BF805" s="295"/>
      <c r="BG805" s="295"/>
      <c r="BH805" s="295"/>
      <c r="BI805" s="295"/>
      <c r="BJ805" s="295"/>
      <c r="BK805" s="295"/>
      <c r="BL805" s="295"/>
      <c r="BM805" s="295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5"/>
      <c r="CC805" s="295"/>
      <c r="CD805" s="295"/>
      <c r="CE805" s="295"/>
      <c r="CF805" s="295"/>
      <c r="CG805" s="295"/>
      <c r="CH805" s="295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5"/>
      <c r="CX805" s="295"/>
      <c r="CY805" s="295"/>
      <c r="CZ805" s="295"/>
      <c r="DA805" s="295"/>
      <c r="DB805" s="295"/>
      <c r="DC805" s="295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5"/>
      <c r="DS805" s="295"/>
      <c r="DT805" s="292"/>
      <c r="DU805" s="295"/>
      <c r="DV805" s="295"/>
      <c r="DW805" s="295"/>
      <c r="DX805" s="295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5"/>
      <c r="EL805" s="295"/>
      <c r="EM805" s="295"/>
      <c r="EN805" s="292"/>
      <c r="EO805" s="292"/>
      <c r="EP805" s="295"/>
      <c r="EQ805" s="295"/>
      <c r="ER805" s="295"/>
      <c r="ES805" s="292"/>
      <c r="ET805" s="292"/>
      <c r="EU805" s="292"/>
      <c r="EV805" s="292"/>
      <c r="EW805" s="292"/>
      <c r="EX805" s="292"/>
      <c r="EY805" s="292"/>
      <c r="EZ805" s="292"/>
      <c r="FA805" s="292"/>
      <c r="FB805" s="292"/>
      <c r="FC805" s="292"/>
      <c r="FD805" s="292"/>
      <c r="FE805" s="292"/>
      <c r="FF805" s="292"/>
      <c r="FG805" s="292"/>
      <c r="FH805" s="295"/>
      <c r="FI805" s="295"/>
      <c r="FJ805" s="295"/>
      <c r="FK805" s="292"/>
      <c r="FL805" s="292"/>
      <c r="FM805" s="292"/>
      <c r="FN805" s="292"/>
      <c r="FO805" s="292"/>
    </row>
    <row r="806" spans="1:171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5"/>
      <c r="AK806" s="295"/>
      <c r="AL806" s="292"/>
      <c r="AM806" s="295"/>
      <c r="AN806" s="295"/>
      <c r="AO806" s="292"/>
      <c r="AP806" s="295"/>
      <c r="AQ806" s="292"/>
      <c r="AR806" s="295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5"/>
      <c r="BF806" s="295"/>
      <c r="BG806" s="295"/>
      <c r="BH806" s="295"/>
      <c r="BI806" s="295"/>
      <c r="BJ806" s="295"/>
      <c r="BK806" s="295"/>
      <c r="BL806" s="295"/>
      <c r="BM806" s="295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5"/>
      <c r="CC806" s="295"/>
      <c r="CD806" s="295"/>
      <c r="CE806" s="295"/>
      <c r="CF806" s="295"/>
      <c r="CG806" s="295"/>
      <c r="CH806" s="295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5"/>
      <c r="CX806" s="295"/>
      <c r="CY806" s="295"/>
      <c r="CZ806" s="295"/>
      <c r="DA806" s="295"/>
      <c r="DB806" s="295"/>
      <c r="DC806" s="295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5"/>
      <c r="DS806" s="295"/>
      <c r="DT806" s="292"/>
      <c r="DU806" s="295"/>
      <c r="DV806" s="295"/>
      <c r="DW806" s="295"/>
      <c r="DX806" s="295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5"/>
      <c r="EL806" s="295"/>
      <c r="EM806" s="295"/>
      <c r="EN806" s="292"/>
      <c r="EO806" s="292"/>
      <c r="EP806" s="295"/>
      <c r="EQ806" s="295"/>
      <c r="ER806" s="295"/>
      <c r="ES806" s="292"/>
      <c r="ET806" s="292"/>
      <c r="EU806" s="292"/>
      <c r="EV806" s="292"/>
      <c r="EW806" s="292"/>
      <c r="EX806" s="292"/>
      <c r="EY806" s="292"/>
      <c r="EZ806" s="292"/>
      <c r="FA806" s="292"/>
      <c r="FB806" s="292"/>
      <c r="FC806" s="292"/>
      <c r="FD806" s="292"/>
      <c r="FE806" s="292"/>
      <c r="FF806" s="292"/>
      <c r="FG806" s="292"/>
      <c r="FH806" s="295"/>
      <c r="FI806" s="295"/>
      <c r="FJ806" s="295"/>
      <c r="FK806" s="292"/>
      <c r="FL806" s="292"/>
      <c r="FM806" s="292"/>
      <c r="FN806" s="292"/>
      <c r="FO806" s="292"/>
    </row>
    <row r="807" spans="1:171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5"/>
      <c r="AK807" s="295"/>
      <c r="AL807" s="292"/>
      <c r="AM807" s="295"/>
      <c r="AN807" s="295"/>
      <c r="AO807" s="292"/>
      <c r="AP807" s="295"/>
      <c r="AQ807" s="292"/>
      <c r="AR807" s="295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5"/>
      <c r="BF807" s="295"/>
      <c r="BG807" s="295"/>
      <c r="BH807" s="295"/>
      <c r="BI807" s="295"/>
      <c r="BJ807" s="295"/>
      <c r="BK807" s="295"/>
      <c r="BL807" s="295"/>
      <c r="BM807" s="295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5"/>
      <c r="CC807" s="295"/>
      <c r="CD807" s="295"/>
      <c r="CE807" s="295"/>
      <c r="CF807" s="295"/>
      <c r="CG807" s="295"/>
      <c r="CH807" s="295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5"/>
      <c r="CX807" s="295"/>
      <c r="CY807" s="295"/>
      <c r="CZ807" s="295"/>
      <c r="DA807" s="295"/>
      <c r="DB807" s="295"/>
      <c r="DC807" s="295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5"/>
      <c r="DS807" s="295"/>
      <c r="DT807" s="292"/>
      <c r="DU807" s="295"/>
      <c r="DV807" s="295"/>
      <c r="DW807" s="295"/>
      <c r="DX807" s="295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5"/>
      <c r="EL807" s="295"/>
      <c r="EM807" s="295"/>
      <c r="EN807" s="292"/>
      <c r="EO807" s="292"/>
      <c r="EP807" s="295"/>
      <c r="EQ807" s="295"/>
      <c r="ER807" s="295"/>
      <c r="ES807" s="292"/>
      <c r="ET807" s="292"/>
      <c r="EU807" s="292"/>
      <c r="EV807" s="292"/>
      <c r="EW807" s="292"/>
      <c r="EX807" s="292"/>
      <c r="EY807" s="292"/>
      <c r="EZ807" s="292"/>
      <c r="FA807" s="292"/>
      <c r="FB807" s="292"/>
      <c r="FC807" s="292"/>
      <c r="FD807" s="292"/>
      <c r="FE807" s="292"/>
      <c r="FF807" s="292"/>
      <c r="FG807" s="292"/>
      <c r="FH807" s="295"/>
      <c r="FI807" s="295"/>
      <c r="FJ807" s="295"/>
      <c r="FK807" s="292"/>
      <c r="FL807" s="292"/>
      <c r="FM807" s="292"/>
      <c r="FN807" s="292"/>
      <c r="FO807" s="292"/>
    </row>
    <row r="808" spans="1:171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5"/>
      <c r="AK808" s="295"/>
      <c r="AL808" s="292"/>
      <c r="AM808" s="295"/>
      <c r="AN808" s="295"/>
      <c r="AO808" s="292"/>
      <c r="AP808" s="295"/>
      <c r="AQ808" s="292"/>
      <c r="AR808" s="295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5"/>
      <c r="BF808" s="295"/>
      <c r="BG808" s="295"/>
      <c r="BH808" s="295"/>
      <c r="BI808" s="295"/>
      <c r="BJ808" s="295"/>
      <c r="BK808" s="295"/>
      <c r="BL808" s="295"/>
      <c r="BM808" s="295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5"/>
      <c r="CC808" s="295"/>
      <c r="CD808" s="295"/>
      <c r="CE808" s="295"/>
      <c r="CF808" s="295"/>
      <c r="CG808" s="295"/>
      <c r="CH808" s="295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5"/>
      <c r="CX808" s="295"/>
      <c r="CY808" s="295"/>
      <c r="CZ808" s="295"/>
      <c r="DA808" s="295"/>
      <c r="DB808" s="295"/>
      <c r="DC808" s="295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5"/>
      <c r="DS808" s="295"/>
      <c r="DT808" s="292"/>
      <c r="DU808" s="295"/>
      <c r="DV808" s="295"/>
      <c r="DW808" s="295"/>
      <c r="DX808" s="295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5"/>
      <c r="EL808" s="295"/>
      <c r="EM808" s="295"/>
      <c r="EN808" s="292"/>
      <c r="EO808" s="292"/>
      <c r="EP808" s="295"/>
      <c r="EQ808" s="295"/>
      <c r="ER808" s="295"/>
      <c r="ES808" s="292"/>
      <c r="ET808" s="292"/>
      <c r="EU808" s="292"/>
      <c r="EV808" s="292"/>
      <c r="EW808" s="292"/>
      <c r="EX808" s="292"/>
      <c r="EY808" s="292"/>
      <c r="EZ808" s="292"/>
      <c r="FA808" s="292"/>
      <c r="FB808" s="292"/>
      <c r="FC808" s="292"/>
      <c r="FD808" s="292"/>
      <c r="FE808" s="292"/>
      <c r="FF808" s="292"/>
      <c r="FG808" s="292"/>
      <c r="FH808" s="295"/>
      <c r="FI808" s="295"/>
      <c r="FJ808" s="295"/>
      <c r="FK808" s="292"/>
      <c r="FL808" s="292"/>
      <c r="FM808" s="292"/>
      <c r="FN808" s="292"/>
      <c r="FO808" s="292"/>
    </row>
    <row r="809" spans="1:171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5"/>
      <c r="AK809" s="295"/>
      <c r="AL809" s="292"/>
      <c r="AM809" s="295"/>
      <c r="AN809" s="295"/>
      <c r="AO809" s="292"/>
      <c r="AP809" s="295"/>
      <c r="AQ809" s="292"/>
      <c r="AR809" s="295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5"/>
      <c r="BF809" s="295"/>
      <c r="BG809" s="295"/>
      <c r="BH809" s="295"/>
      <c r="BI809" s="295"/>
      <c r="BJ809" s="295"/>
      <c r="BK809" s="295"/>
      <c r="BL809" s="295"/>
      <c r="BM809" s="295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5"/>
      <c r="CC809" s="295"/>
      <c r="CD809" s="295"/>
      <c r="CE809" s="295"/>
      <c r="CF809" s="295"/>
      <c r="CG809" s="295"/>
      <c r="CH809" s="295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5"/>
      <c r="CX809" s="295"/>
      <c r="CY809" s="295"/>
      <c r="CZ809" s="295"/>
      <c r="DA809" s="295"/>
      <c r="DB809" s="295"/>
      <c r="DC809" s="295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5"/>
      <c r="DS809" s="295"/>
      <c r="DT809" s="292"/>
      <c r="DU809" s="295"/>
      <c r="DV809" s="295"/>
      <c r="DW809" s="295"/>
      <c r="DX809" s="295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5"/>
      <c r="EL809" s="295"/>
      <c r="EM809" s="295"/>
      <c r="EN809" s="292"/>
      <c r="EO809" s="292"/>
      <c r="EP809" s="295"/>
      <c r="EQ809" s="295"/>
      <c r="ER809" s="295"/>
      <c r="ES809" s="292"/>
      <c r="ET809" s="292"/>
      <c r="EU809" s="292"/>
      <c r="EV809" s="292"/>
      <c r="EW809" s="292"/>
      <c r="EX809" s="292"/>
      <c r="EY809" s="292"/>
      <c r="EZ809" s="292"/>
      <c r="FA809" s="292"/>
      <c r="FB809" s="292"/>
      <c r="FC809" s="292"/>
      <c r="FD809" s="292"/>
      <c r="FE809" s="292"/>
      <c r="FF809" s="292"/>
      <c r="FG809" s="292"/>
      <c r="FH809" s="295"/>
      <c r="FI809" s="295"/>
      <c r="FJ809" s="295"/>
      <c r="FK809" s="292"/>
      <c r="FL809" s="292"/>
      <c r="FM809" s="292"/>
      <c r="FN809" s="292"/>
      <c r="FO809" s="292"/>
    </row>
    <row r="810" spans="1:171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5"/>
      <c r="AK810" s="295"/>
      <c r="AL810" s="292"/>
      <c r="AM810" s="295"/>
      <c r="AN810" s="295"/>
      <c r="AO810" s="292"/>
      <c r="AP810" s="295"/>
      <c r="AQ810" s="292"/>
      <c r="AR810" s="295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5"/>
      <c r="BF810" s="295"/>
      <c r="BG810" s="295"/>
      <c r="BH810" s="295"/>
      <c r="BI810" s="295"/>
      <c r="BJ810" s="295"/>
      <c r="BK810" s="295"/>
      <c r="BL810" s="295"/>
      <c r="BM810" s="295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5"/>
      <c r="CC810" s="295"/>
      <c r="CD810" s="295"/>
      <c r="CE810" s="295"/>
      <c r="CF810" s="295"/>
      <c r="CG810" s="295"/>
      <c r="CH810" s="295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5"/>
      <c r="CX810" s="295"/>
      <c r="CY810" s="295"/>
      <c r="CZ810" s="295"/>
      <c r="DA810" s="295"/>
      <c r="DB810" s="295"/>
      <c r="DC810" s="295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5"/>
      <c r="DS810" s="295"/>
      <c r="DT810" s="292"/>
      <c r="DU810" s="295"/>
      <c r="DV810" s="295"/>
      <c r="DW810" s="295"/>
      <c r="DX810" s="295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5"/>
      <c r="EL810" s="295"/>
      <c r="EM810" s="295"/>
      <c r="EN810" s="292"/>
      <c r="EO810" s="292"/>
      <c r="EP810" s="295"/>
      <c r="EQ810" s="295"/>
      <c r="ER810" s="295"/>
      <c r="ES810" s="292"/>
      <c r="ET810" s="292"/>
      <c r="EU810" s="292"/>
      <c r="EV810" s="292"/>
      <c r="EW810" s="292"/>
      <c r="EX810" s="292"/>
      <c r="EY810" s="292"/>
      <c r="EZ810" s="292"/>
      <c r="FA810" s="292"/>
      <c r="FB810" s="292"/>
      <c r="FC810" s="292"/>
      <c r="FD810" s="292"/>
      <c r="FE810" s="292"/>
      <c r="FF810" s="292"/>
      <c r="FG810" s="292"/>
      <c r="FH810" s="295"/>
      <c r="FI810" s="295"/>
      <c r="FJ810" s="295"/>
      <c r="FK810" s="292"/>
      <c r="FL810" s="292"/>
      <c r="FM810" s="292"/>
      <c r="FN810" s="292"/>
      <c r="FO810" s="292"/>
    </row>
    <row r="811" spans="1:171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5"/>
      <c r="AK811" s="295"/>
      <c r="AL811" s="292"/>
      <c r="AM811" s="295"/>
      <c r="AN811" s="295"/>
      <c r="AO811" s="292"/>
      <c r="AP811" s="295"/>
      <c r="AQ811" s="292"/>
      <c r="AR811" s="295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5"/>
      <c r="BF811" s="295"/>
      <c r="BG811" s="295"/>
      <c r="BH811" s="295"/>
      <c r="BI811" s="295"/>
      <c r="BJ811" s="295"/>
      <c r="BK811" s="295"/>
      <c r="BL811" s="295"/>
      <c r="BM811" s="295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5"/>
      <c r="CC811" s="295"/>
      <c r="CD811" s="295"/>
      <c r="CE811" s="295"/>
      <c r="CF811" s="295"/>
      <c r="CG811" s="295"/>
      <c r="CH811" s="295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5"/>
      <c r="CX811" s="295"/>
      <c r="CY811" s="295"/>
      <c r="CZ811" s="295"/>
      <c r="DA811" s="295"/>
      <c r="DB811" s="295"/>
      <c r="DC811" s="295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5"/>
      <c r="DS811" s="295"/>
      <c r="DT811" s="292"/>
      <c r="DU811" s="295"/>
      <c r="DV811" s="295"/>
      <c r="DW811" s="295"/>
      <c r="DX811" s="295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5"/>
      <c r="EL811" s="295"/>
      <c r="EM811" s="295"/>
      <c r="EN811" s="292"/>
      <c r="EO811" s="292"/>
      <c r="EP811" s="295"/>
      <c r="EQ811" s="295"/>
      <c r="ER811" s="295"/>
      <c r="ES811" s="292"/>
      <c r="ET811" s="292"/>
      <c r="EU811" s="292"/>
      <c r="EV811" s="292"/>
      <c r="EW811" s="292"/>
      <c r="EX811" s="292"/>
      <c r="EY811" s="292"/>
      <c r="EZ811" s="292"/>
      <c r="FA811" s="292"/>
      <c r="FB811" s="292"/>
      <c r="FC811" s="292"/>
      <c r="FD811" s="292"/>
      <c r="FE811" s="292"/>
      <c r="FF811" s="292"/>
      <c r="FG811" s="292"/>
      <c r="FH811" s="295"/>
      <c r="FI811" s="295"/>
      <c r="FJ811" s="295"/>
      <c r="FK811" s="292"/>
      <c r="FL811" s="292"/>
      <c r="FM811" s="292"/>
      <c r="FN811" s="292"/>
      <c r="FO811" s="292"/>
    </row>
    <row r="812" spans="1:171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5"/>
      <c r="AK812" s="295"/>
      <c r="AL812" s="292"/>
      <c r="AM812" s="295"/>
      <c r="AN812" s="295"/>
      <c r="AO812" s="292"/>
      <c r="AP812" s="295"/>
      <c r="AQ812" s="292"/>
      <c r="AR812" s="295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5"/>
      <c r="BF812" s="295"/>
      <c r="BG812" s="295"/>
      <c r="BH812" s="295"/>
      <c r="BI812" s="295"/>
      <c r="BJ812" s="295"/>
      <c r="BK812" s="295"/>
      <c r="BL812" s="295"/>
      <c r="BM812" s="295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5"/>
      <c r="CC812" s="295"/>
      <c r="CD812" s="295"/>
      <c r="CE812" s="295"/>
      <c r="CF812" s="295"/>
      <c r="CG812" s="295"/>
      <c r="CH812" s="295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5"/>
      <c r="CX812" s="295"/>
      <c r="CY812" s="295"/>
      <c r="CZ812" s="295"/>
      <c r="DA812" s="295"/>
      <c r="DB812" s="295"/>
      <c r="DC812" s="295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5"/>
      <c r="DS812" s="295"/>
      <c r="DT812" s="292"/>
      <c r="DU812" s="295"/>
      <c r="DV812" s="295"/>
      <c r="DW812" s="295"/>
      <c r="DX812" s="295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5"/>
      <c r="EL812" s="295"/>
      <c r="EM812" s="295"/>
      <c r="EN812" s="292"/>
      <c r="EO812" s="292"/>
      <c r="EP812" s="295"/>
      <c r="EQ812" s="295"/>
      <c r="ER812" s="295"/>
      <c r="ES812" s="292"/>
      <c r="ET812" s="292"/>
      <c r="EU812" s="292"/>
      <c r="EV812" s="292"/>
      <c r="EW812" s="292"/>
      <c r="EX812" s="292"/>
      <c r="EY812" s="292"/>
      <c r="EZ812" s="292"/>
      <c r="FA812" s="292"/>
      <c r="FB812" s="292"/>
      <c r="FC812" s="292"/>
      <c r="FD812" s="292"/>
      <c r="FE812" s="292"/>
      <c r="FF812" s="292"/>
      <c r="FG812" s="292"/>
      <c r="FH812" s="295"/>
      <c r="FI812" s="295"/>
      <c r="FJ812" s="295"/>
      <c r="FK812" s="292"/>
      <c r="FL812" s="292"/>
      <c r="FM812" s="292"/>
      <c r="FN812" s="292"/>
      <c r="FO812" s="292"/>
    </row>
    <row r="813" spans="1:171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5"/>
      <c r="AK813" s="295"/>
      <c r="AL813" s="292"/>
      <c r="AM813" s="295"/>
      <c r="AN813" s="295"/>
      <c r="AO813" s="292"/>
      <c r="AP813" s="295"/>
      <c r="AQ813" s="292"/>
      <c r="AR813" s="295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5"/>
      <c r="BF813" s="295"/>
      <c r="BG813" s="295"/>
      <c r="BH813" s="295"/>
      <c r="BI813" s="295"/>
      <c r="BJ813" s="295"/>
      <c r="BK813" s="295"/>
      <c r="BL813" s="295"/>
      <c r="BM813" s="295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5"/>
      <c r="CC813" s="295"/>
      <c r="CD813" s="295"/>
      <c r="CE813" s="295"/>
      <c r="CF813" s="295"/>
      <c r="CG813" s="295"/>
      <c r="CH813" s="295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5"/>
      <c r="CX813" s="295"/>
      <c r="CY813" s="295"/>
      <c r="CZ813" s="295"/>
      <c r="DA813" s="295"/>
      <c r="DB813" s="295"/>
      <c r="DC813" s="295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5"/>
      <c r="DS813" s="295"/>
      <c r="DT813" s="292"/>
      <c r="DU813" s="295"/>
      <c r="DV813" s="295"/>
      <c r="DW813" s="295"/>
      <c r="DX813" s="295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5"/>
      <c r="EL813" s="295"/>
      <c r="EM813" s="295"/>
      <c r="EN813" s="292"/>
      <c r="EO813" s="292"/>
      <c r="EP813" s="295"/>
      <c r="EQ813" s="295"/>
      <c r="ER813" s="295"/>
      <c r="ES813" s="292"/>
      <c r="ET813" s="292"/>
      <c r="EU813" s="292"/>
      <c r="EV813" s="292"/>
      <c r="EW813" s="292"/>
      <c r="EX813" s="292"/>
      <c r="EY813" s="292"/>
      <c r="EZ813" s="292"/>
      <c r="FA813" s="292"/>
      <c r="FB813" s="292"/>
      <c r="FC813" s="292"/>
      <c r="FD813" s="292"/>
      <c r="FE813" s="292"/>
      <c r="FF813" s="292"/>
      <c r="FG813" s="292"/>
      <c r="FH813" s="295"/>
      <c r="FI813" s="295"/>
      <c r="FJ813" s="295"/>
      <c r="FK813" s="292"/>
      <c r="FL813" s="292"/>
      <c r="FM813" s="292"/>
      <c r="FN813" s="292"/>
      <c r="FO813" s="292"/>
    </row>
    <row r="814" spans="1:171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5"/>
      <c r="AK814" s="295"/>
      <c r="AL814" s="292"/>
      <c r="AM814" s="295"/>
      <c r="AN814" s="295"/>
      <c r="AO814" s="292"/>
      <c r="AP814" s="295"/>
      <c r="AQ814" s="292"/>
      <c r="AR814" s="295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5"/>
      <c r="BF814" s="295"/>
      <c r="BG814" s="295"/>
      <c r="BH814" s="295"/>
      <c r="BI814" s="295"/>
      <c r="BJ814" s="295"/>
      <c r="BK814" s="295"/>
      <c r="BL814" s="295"/>
      <c r="BM814" s="295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5"/>
      <c r="CC814" s="295"/>
      <c r="CD814" s="295"/>
      <c r="CE814" s="295"/>
      <c r="CF814" s="295"/>
      <c r="CG814" s="295"/>
      <c r="CH814" s="295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5"/>
      <c r="CX814" s="295"/>
      <c r="CY814" s="295"/>
      <c r="CZ814" s="295"/>
      <c r="DA814" s="295"/>
      <c r="DB814" s="295"/>
      <c r="DC814" s="295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5"/>
      <c r="DS814" s="295"/>
      <c r="DT814" s="292"/>
      <c r="DU814" s="295"/>
      <c r="DV814" s="295"/>
      <c r="DW814" s="295"/>
      <c r="DX814" s="295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5"/>
      <c r="EL814" s="295"/>
      <c r="EM814" s="295"/>
      <c r="EN814" s="292"/>
      <c r="EO814" s="292"/>
      <c r="EP814" s="295"/>
      <c r="EQ814" s="295"/>
      <c r="ER814" s="295"/>
      <c r="ES814" s="292"/>
      <c r="ET814" s="292"/>
      <c r="EU814" s="292"/>
      <c r="EV814" s="292"/>
      <c r="EW814" s="292"/>
      <c r="EX814" s="292"/>
      <c r="EY814" s="292"/>
      <c r="EZ814" s="292"/>
      <c r="FA814" s="292"/>
      <c r="FB814" s="292"/>
      <c r="FC814" s="292"/>
      <c r="FD814" s="292"/>
      <c r="FE814" s="292"/>
      <c r="FF814" s="292"/>
      <c r="FG814" s="292"/>
      <c r="FH814" s="295"/>
      <c r="FI814" s="295"/>
      <c r="FJ814" s="295"/>
      <c r="FK814" s="292"/>
      <c r="FL814" s="292"/>
      <c r="FM814" s="292"/>
      <c r="FN814" s="292"/>
      <c r="FO814" s="292"/>
    </row>
    <row r="815" spans="1:171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5"/>
      <c r="AK815" s="295"/>
      <c r="AL815" s="292"/>
      <c r="AM815" s="295"/>
      <c r="AN815" s="295"/>
      <c r="AO815" s="292"/>
      <c r="AP815" s="295"/>
      <c r="AQ815" s="292"/>
      <c r="AR815" s="295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5"/>
      <c r="BF815" s="295"/>
      <c r="BG815" s="295"/>
      <c r="BH815" s="295"/>
      <c r="BI815" s="295"/>
      <c r="BJ815" s="295"/>
      <c r="BK815" s="295"/>
      <c r="BL815" s="295"/>
      <c r="BM815" s="295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5"/>
      <c r="CC815" s="295"/>
      <c r="CD815" s="295"/>
      <c r="CE815" s="295"/>
      <c r="CF815" s="295"/>
      <c r="CG815" s="295"/>
      <c r="CH815" s="295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5"/>
      <c r="CX815" s="295"/>
      <c r="CY815" s="295"/>
      <c r="CZ815" s="295"/>
      <c r="DA815" s="295"/>
      <c r="DB815" s="295"/>
      <c r="DC815" s="295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5"/>
      <c r="DS815" s="295"/>
      <c r="DT815" s="292"/>
      <c r="DU815" s="295"/>
      <c r="DV815" s="295"/>
      <c r="DW815" s="295"/>
      <c r="DX815" s="295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5"/>
      <c r="EL815" s="295"/>
      <c r="EM815" s="295"/>
      <c r="EN815" s="292"/>
      <c r="EO815" s="292"/>
      <c r="EP815" s="295"/>
      <c r="EQ815" s="295"/>
      <c r="ER815" s="295"/>
      <c r="ES815" s="292"/>
      <c r="ET815" s="292"/>
      <c r="EU815" s="292"/>
      <c r="EV815" s="292"/>
      <c r="EW815" s="292"/>
      <c r="EX815" s="292"/>
      <c r="EY815" s="292"/>
      <c r="EZ815" s="292"/>
      <c r="FA815" s="292"/>
      <c r="FB815" s="292"/>
      <c r="FC815" s="292"/>
      <c r="FD815" s="292"/>
      <c r="FE815" s="292"/>
      <c r="FF815" s="292"/>
      <c r="FG815" s="292"/>
      <c r="FH815" s="295"/>
      <c r="FI815" s="295"/>
      <c r="FJ815" s="295"/>
      <c r="FK815" s="292"/>
      <c r="FL815" s="292"/>
      <c r="FM815" s="292"/>
      <c r="FN815" s="292"/>
      <c r="FO815" s="292"/>
    </row>
    <row r="816" spans="1:171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5"/>
      <c r="AK816" s="295"/>
      <c r="AL816" s="292"/>
      <c r="AM816" s="295"/>
      <c r="AN816" s="295"/>
      <c r="AO816" s="292"/>
      <c r="AP816" s="295"/>
      <c r="AQ816" s="292"/>
      <c r="AR816" s="295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5"/>
      <c r="BF816" s="295"/>
      <c r="BG816" s="295"/>
      <c r="BH816" s="295"/>
      <c r="BI816" s="295"/>
      <c r="BJ816" s="295"/>
      <c r="BK816" s="295"/>
      <c r="BL816" s="295"/>
      <c r="BM816" s="295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5"/>
      <c r="CC816" s="295"/>
      <c r="CD816" s="295"/>
      <c r="CE816" s="295"/>
      <c r="CF816" s="295"/>
      <c r="CG816" s="295"/>
      <c r="CH816" s="295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5"/>
      <c r="CX816" s="295"/>
      <c r="CY816" s="295"/>
      <c r="CZ816" s="295"/>
      <c r="DA816" s="295"/>
      <c r="DB816" s="295"/>
      <c r="DC816" s="295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5"/>
      <c r="DS816" s="295"/>
      <c r="DT816" s="292"/>
      <c r="DU816" s="295"/>
      <c r="DV816" s="295"/>
      <c r="DW816" s="295"/>
      <c r="DX816" s="295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5"/>
      <c r="EL816" s="295"/>
      <c r="EM816" s="295"/>
      <c r="EN816" s="292"/>
      <c r="EO816" s="292"/>
      <c r="EP816" s="295"/>
      <c r="EQ816" s="295"/>
      <c r="ER816" s="295"/>
      <c r="ES816" s="292"/>
      <c r="ET816" s="292"/>
      <c r="EU816" s="292"/>
      <c r="EV816" s="292"/>
      <c r="EW816" s="292"/>
      <c r="EX816" s="292"/>
      <c r="EY816" s="292"/>
      <c r="EZ816" s="292"/>
      <c r="FA816" s="292"/>
      <c r="FB816" s="292"/>
      <c r="FC816" s="292"/>
      <c r="FD816" s="292"/>
      <c r="FE816" s="292"/>
      <c r="FF816" s="292"/>
      <c r="FG816" s="292"/>
      <c r="FH816" s="295"/>
      <c r="FI816" s="295"/>
      <c r="FJ816" s="295"/>
      <c r="FK816" s="292"/>
      <c r="FL816" s="292"/>
      <c r="FM816" s="292"/>
      <c r="FN816" s="292"/>
      <c r="FO816" s="292"/>
    </row>
    <row r="817" spans="1:171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5"/>
      <c r="AK817" s="295"/>
      <c r="AL817" s="292"/>
      <c r="AM817" s="295"/>
      <c r="AN817" s="295"/>
      <c r="AO817" s="292"/>
      <c r="AP817" s="295"/>
      <c r="AQ817" s="292"/>
      <c r="AR817" s="295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5"/>
      <c r="BF817" s="295"/>
      <c r="BG817" s="295"/>
      <c r="BH817" s="295"/>
      <c r="BI817" s="295"/>
      <c r="BJ817" s="295"/>
      <c r="BK817" s="295"/>
      <c r="BL817" s="295"/>
      <c r="BM817" s="295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5"/>
      <c r="CC817" s="295"/>
      <c r="CD817" s="295"/>
      <c r="CE817" s="295"/>
      <c r="CF817" s="295"/>
      <c r="CG817" s="295"/>
      <c r="CH817" s="295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5"/>
      <c r="CX817" s="295"/>
      <c r="CY817" s="295"/>
      <c r="CZ817" s="295"/>
      <c r="DA817" s="295"/>
      <c r="DB817" s="295"/>
      <c r="DC817" s="295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5"/>
      <c r="DS817" s="295"/>
      <c r="DT817" s="292"/>
      <c r="DU817" s="295"/>
      <c r="DV817" s="295"/>
      <c r="DW817" s="295"/>
      <c r="DX817" s="295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5"/>
      <c r="EL817" s="295"/>
      <c r="EM817" s="295"/>
      <c r="EN817" s="292"/>
      <c r="EO817" s="292"/>
      <c r="EP817" s="295"/>
      <c r="EQ817" s="295"/>
      <c r="ER817" s="295"/>
      <c r="ES817" s="292"/>
      <c r="ET817" s="292"/>
      <c r="EU817" s="292"/>
      <c r="EV817" s="292"/>
      <c r="EW817" s="292"/>
      <c r="EX817" s="292"/>
      <c r="EY817" s="292"/>
      <c r="EZ817" s="292"/>
      <c r="FA817" s="292"/>
      <c r="FB817" s="292"/>
      <c r="FC817" s="292"/>
      <c r="FD817" s="292"/>
      <c r="FE817" s="292"/>
      <c r="FF817" s="292"/>
      <c r="FG817" s="292"/>
      <c r="FH817" s="295"/>
      <c r="FI817" s="295"/>
      <c r="FJ817" s="295"/>
      <c r="FK817" s="292"/>
      <c r="FL817" s="292"/>
      <c r="FM817" s="292"/>
      <c r="FN817" s="292"/>
      <c r="FO817" s="292"/>
    </row>
    <row r="818" spans="1:171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5"/>
      <c r="AK818" s="295"/>
      <c r="AL818" s="292"/>
      <c r="AM818" s="295"/>
      <c r="AN818" s="295"/>
      <c r="AO818" s="292"/>
      <c r="AP818" s="295"/>
      <c r="AQ818" s="292"/>
      <c r="AR818" s="295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5"/>
      <c r="BF818" s="295"/>
      <c r="BG818" s="295"/>
      <c r="BH818" s="295"/>
      <c r="BI818" s="295"/>
      <c r="BJ818" s="295"/>
      <c r="BK818" s="295"/>
      <c r="BL818" s="295"/>
      <c r="BM818" s="295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5"/>
      <c r="CC818" s="295"/>
      <c r="CD818" s="295"/>
      <c r="CE818" s="295"/>
      <c r="CF818" s="295"/>
      <c r="CG818" s="295"/>
      <c r="CH818" s="295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5"/>
      <c r="CX818" s="295"/>
      <c r="CY818" s="295"/>
      <c r="CZ818" s="295"/>
      <c r="DA818" s="295"/>
      <c r="DB818" s="295"/>
      <c r="DC818" s="295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5"/>
      <c r="DS818" s="295"/>
      <c r="DT818" s="292"/>
      <c r="DU818" s="295"/>
      <c r="DV818" s="295"/>
      <c r="DW818" s="295"/>
      <c r="DX818" s="295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5"/>
      <c r="EL818" s="295"/>
      <c r="EM818" s="295"/>
      <c r="EN818" s="292"/>
      <c r="EO818" s="292"/>
      <c r="EP818" s="295"/>
      <c r="EQ818" s="295"/>
      <c r="ER818" s="295"/>
      <c r="ES818" s="292"/>
      <c r="ET818" s="292"/>
      <c r="EU818" s="292"/>
      <c r="EV818" s="292"/>
      <c r="EW818" s="292"/>
      <c r="EX818" s="292"/>
      <c r="EY818" s="292"/>
      <c r="EZ818" s="292"/>
      <c r="FA818" s="292"/>
      <c r="FB818" s="292"/>
      <c r="FC818" s="292"/>
      <c r="FD818" s="292"/>
      <c r="FE818" s="292"/>
      <c r="FF818" s="292"/>
      <c r="FG818" s="292"/>
      <c r="FH818" s="295"/>
      <c r="FI818" s="295"/>
      <c r="FJ818" s="295"/>
      <c r="FK818" s="292"/>
      <c r="FL818" s="292"/>
      <c r="FM818" s="292"/>
      <c r="FN818" s="292"/>
      <c r="FO818" s="292"/>
    </row>
    <row r="819" spans="1:171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5"/>
      <c r="AK819" s="295"/>
      <c r="AL819" s="292"/>
      <c r="AM819" s="295"/>
      <c r="AN819" s="295"/>
      <c r="AO819" s="292"/>
      <c r="AP819" s="295"/>
      <c r="AQ819" s="292"/>
      <c r="AR819" s="295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5"/>
      <c r="BF819" s="295"/>
      <c r="BG819" s="295"/>
      <c r="BH819" s="295"/>
      <c r="BI819" s="295"/>
      <c r="BJ819" s="295"/>
      <c r="BK819" s="295"/>
      <c r="BL819" s="295"/>
      <c r="BM819" s="295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5"/>
      <c r="CC819" s="295"/>
      <c r="CD819" s="295"/>
      <c r="CE819" s="295"/>
      <c r="CF819" s="295"/>
      <c r="CG819" s="295"/>
      <c r="CH819" s="295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5"/>
      <c r="CX819" s="295"/>
      <c r="CY819" s="295"/>
      <c r="CZ819" s="295"/>
      <c r="DA819" s="295"/>
      <c r="DB819" s="295"/>
      <c r="DC819" s="295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5"/>
      <c r="DS819" s="295"/>
      <c r="DT819" s="292"/>
      <c r="DU819" s="295"/>
      <c r="DV819" s="295"/>
      <c r="DW819" s="295"/>
      <c r="DX819" s="295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5"/>
      <c r="EL819" s="295"/>
      <c r="EM819" s="295"/>
      <c r="EN819" s="292"/>
      <c r="EO819" s="292"/>
      <c r="EP819" s="295"/>
      <c r="EQ819" s="295"/>
      <c r="ER819" s="295"/>
      <c r="ES819" s="292"/>
      <c r="ET819" s="292"/>
      <c r="EU819" s="292"/>
      <c r="EV819" s="292"/>
      <c r="EW819" s="292"/>
      <c r="EX819" s="292"/>
      <c r="EY819" s="292"/>
      <c r="EZ819" s="292"/>
      <c r="FA819" s="292"/>
      <c r="FB819" s="292"/>
      <c r="FC819" s="292"/>
      <c r="FD819" s="292"/>
      <c r="FE819" s="292"/>
      <c r="FF819" s="292"/>
      <c r="FG819" s="292"/>
      <c r="FH819" s="295"/>
      <c r="FI819" s="295"/>
      <c r="FJ819" s="295"/>
      <c r="FK819" s="292"/>
      <c r="FL819" s="292"/>
      <c r="FM819" s="292"/>
      <c r="FN819" s="292"/>
      <c r="FO819" s="292"/>
    </row>
    <row r="820" spans="1:171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5"/>
      <c r="AK820" s="295"/>
      <c r="AL820" s="292"/>
      <c r="AM820" s="295"/>
      <c r="AN820" s="295"/>
      <c r="AO820" s="292"/>
      <c r="AP820" s="295"/>
      <c r="AQ820" s="292"/>
      <c r="AR820" s="295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5"/>
      <c r="BF820" s="295"/>
      <c r="BG820" s="295"/>
      <c r="BH820" s="295"/>
      <c r="BI820" s="295"/>
      <c r="BJ820" s="295"/>
      <c r="BK820" s="295"/>
      <c r="BL820" s="295"/>
      <c r="BM820" s="295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5"/>
      <c r="CC820" s="295"/>
      <c r="CD820" s="295"/>
      <c r="CE820" s="295"/>
      <c r="CF820" s="295"/>
      <c r="CG820" s="295"/>
      <c r="CH820" s="295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5"/>
      <c r="CX820" s="295"/>
      <c r="CY820" s="295"/>
      <c r="CZ820" s="295"/>
      <c r="DA820" s="295"/>
      <c r="DB820" s="295"/>
      <c r="DC820" s="295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5"/>
      <c r="DS820" s="295"/>
      <c r="DT820" s="292"/>
      <c r="DU820" s="295"/>
      <c r="DV820" s="295"/>
      <c r="DW820" s="295"/>
      <c r="DX820" s="295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5"/>
      <c r="EL820" s="295"/>
      <c r="EM820" s="295"/>
      <c r="EN820" s="292"/>
      <c r="EO820" s="292"/>
      <c r="EP820" s="295"/>
      <c r="EQ820" s="295"/>
      <c r="ER820" s="295"/>
      <c r="ES820" s="292"/>
      <c r="ET820" s="292"/>
      <c r="EU820" s="292"/>
      <c r="EV820" s="292"/>
      <c r="EW820" s="292"/>
      <c r="EX820" s="292"/>
      <c r="EY820" s="292"/>
      <c r="EZ820" s="292"/>
      <c r="FA820" s="292"/>
      <c r="FB820" s="292"/>
      <c r="FC820" s="292"/>
      <c r="FD820" s="292"/>
      <c r="FE820" s="292"/>
      <c r="FF820" s="292"/>
      <c r="FG820" s="292"/>
      <c r="FH820" s="295"/>
      <c r="FI820" s="295"/>
      <c r="FJ820" s="295"/>
      <c r="FK820" s="292"/>
      <c r="FL820" s="292"/>
      <c r="FM820" s="292"/>
      <c r="FN820" s="292"/>
      <c r="FO820" s="292"/>
    </row>
    <row r="821" spans="1:171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5"/>
      <c r="AK821" s="295"/>
      <c r="AL821" s="292"/>
      <c r="AM821" s="295"/>
      <c r="AN821" s="295"/>
      <c r="AO821" s="292"/>
      <c r="AP821" s="295"/>
      <c r="AQ821" s="292"/>
      <c r="AR821" s="295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5"/>
      <c r="BF821" s="295"/>
      <c r="BG821" s="295"/>
      <c r="BH821" s="295"/>
      <c r="BI821" s="295"/>
      <c r="BJ821" s="295"/>
      <c r="BK821" s="295"/>
      <c r="BL821" s="295"/>
      <c r="BM821" s="295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5"/>
      <c r="CC821" s="295"/>
      <c r="CD821" s="295"/>
      <c r="CE821" s="295"/>
      <c r="CF821" s="295"/>
      <c r="CG821" s="295"/>
      <c r="CH821" s="295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5"/>
      <c r="CX821" s="295"/>
      <c r="CY821" s="295"/>
      <c r="CZ821" s="295"/>
      <c r="DA821" s="295"/>
      <c r="DB821" s="295"/>
      <c r="DC821" s="295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5"/>
      <c r="DS821" s="295"/>
      <c r="DT821" s="292"/>
      <c r="DU821" s="295"/>
      <c r="DV821" s="295"/>
      <c r="DW821" s="295"/>
      <c r="DX821" s="295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5"/>
      <c r="EL821" s="295"/>
      <c r="EM821" s="295"/>
      <c r="EN821" s="292"/>
      <c r="EO821" s="292"/>
      <c r="EP821" s="295"/>
      <c r="EQ821" s="295"/>
      <c r="ER821" s="295"/>
      <c r="ES821" s="292"/>
      <c r="ET821" s="292"/>
      <c r="EU821" s="292"/>
      <c r="EV821" s="292"/>
      <c r="EW821" s="292"/>
      <c r="EX821" s="292"/>
      <c r="EY821" s="292"/>
      <c r="EZ821" s="292"/>
      <c r="FA821" s="292"/>
      <c r="FB821" s="292"/>
      <c r="FC821" s="292"/>
      <c r="FD821" s="292"/>
      <c r="FE821" s="292"/>
      <c r="FF821" s="292"/>
      <c r="FG821" s="292"/>
      <c r="FH821" s="295"/>
      <c r="FI821" s="295"/>
      <c r="FJ821" s="295"/>
      <c r="FK821" s="292"/>
      <c r="FL821" s="292"/>
      <c r="FM821" s="292"/>
      <c r="FN821" s="292"/>
      <c r="FO821" s="292"/>
    </row>
    <row r="822" spans="1:171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5"/>
      <c r="AK822" s="295"/>
      <c r="AL822" s="292"/>
      <c r="AM822" s="295"/>
      <c r="AN822" s="295"/>
      <c r="AO822" s="292"/>
      <c r="AP822" s="295"/>
      <c r="AQ822" s="292"/>
      <c r="AR822" s="295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5"/>
      <c r="BF822" s="295"/>
      <c r="BG822" s="295"/>
      <c r="BH822" s="295"/>
      <c r="BI822" s="295"/>
      <c r="BJ822" s="295"/>
      <c r="BK822" s="295"/>
      <c r="BL822" s="295"/>
      <c r="BM822" s="295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5"/>
      <c r="CC822" s="295"/>
      <c r="CD822" s="295"/>
      <c r="CE822" s="295"/>
      <c r="CF822" s="295"/>
      <c r="CG822" s="295"/>
      <c r="CH822" s="295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5"/>
      <c r="CX822" s="295"/>
      <c r="CY822" s="295"/>
      <c r="CZ822" s="295"/>
      <c r="DA822" s="295"/>
      <c r="DB822" s="295"/>
      <c r="DC822" s="295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5"/>
      <c r="DS822" s="295"/>
      <c r="DT822" s="292"/>
      <c r="DU822" s="295"/>
      <c r="DV822" s="295"/>
      <c r="DW822" s="295"/>
      <c r="DX822" s="295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5"/>
      <c r="EL822" s="295"/>
      <c r="EM822" s="295"/>
      <c r="EN822" s="292"/>
      <c r="EO822" s="292"/>
      <c r="EP822" s="295"/>
      <c r="EQ822" s="295"/>
      <c r="ER822" s="295"/>
      <c r="ES822" s="292"/>
      <c r="ET822" s="292"/>
      <c r="EU822" s="292"/>
      <c r="EV822" s="292"/>
      <c r="EW822" s="292"/>
      <c r="EX822" s="292"/>
      <c r="EY822" s="292"/>
      <c r="EZ822" s="292"/>
      <c r="FA822" s="292"/>
      <c r="FB822" s="292"/>
      <c r="FC822" s="292"/>
      <c r="FD822" s="292"/>
      <c r="FE822" s="292"/>
      <c r="FF822" s="292"/>
      <c r="FG822" s="292"/>
      <c r="FH822" s="295"/>
      <c r="FI822" s="295"/>
      <c r="FJ822" s="295"/>
      <c r="FK822" s="292"/>
      <c r="FL822" s="292"/>
      <c r="FM822" s="292"/>
      <c r="FN822" s="292"/>
      <c r="FO822" s="292"/>
    </row>
    <row r="823" spans="1:171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5"/>
      <c r="AK823" s="295"/>
      <c r="AL823" s="292"/>
      <c r="AM823" s="295"/>
      <c r="AN823" s="295"/>
      <c r="AO823" s="292"/>
      <c r="AP823" s="295"/>
      <c r="AQ823" s="292"/>
      <c r="AR823" s="295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5"/>
      <c r="BF823" s="295"/>
      <c r="BG823" s="295"/>
      <c r="BH823" s="295"/>
      <c r="BI823" s="295"/>
      <c r="BJ823" s="295"/>
      <c r="BK823" s="295"/>
      <c r="BL823" s="295"/>
      <c r="BM823" s="295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5"/>
      <c r="CC823" s="295"/>
      <c r="CD823" s="295"/>
      <c r="CE823" s="295"/>
      <c r="CF823" s="295"/>
      <c r="CG823" s="295"/>
      <c r="CH823" s="295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5"/>
      <c r="CX823" s="295"/>
      <c r="CY823" s="295"/>
      <c r="CZ823" s="295"/>
      <c r="DA823" s="295"/>
      <c r="DB823" s="295"/>
      <c r="DC823" s="295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5"/>
      <c r="DS823" s="295"/>
      <c r="DT823" s="292"/>
      <c r="DU823" s="295"/>
      <c r="DV823" s="295"/>
      <c r="DW823" s="295"/>
      <c r="DX823" s="295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5"/>
      <c r="EL823" s="295"/>
      <c r="EM823" s="295"/>
      <c r="EN823" s="292"/>
      <c r="EO823" s="292"/>
      <c r="EP823" s="295"/>
      <c r="EQ823" s="295"/>
      <c r="ER823" s="295"/>
      <c r="ES823" s="292"/>
      <c r="ET823" s="292"/>
      <c r="EU823" s="292"/>
      <c r="EV823" s="292"/>
      <c r="EW823" s="292"/>
      <c r="EX823" s="292"/>
      <c r="EY823" s="292"/>
      <c r="EZ823" s="292"/>
      <c r="FA823" s="292"/>
      <c r="FB823" s="292"/>
      <c r="FC823" s="292"/>
      <c r="FD823" s="292"/>
      <c r="FE823" s="292"/>
      <c r="FF823" s="292"/>
      <c r="FG823" s="292"/>
      <c r="FH823" s="295"/>
      <c r="FI823" s="295"/>
      <c r="FJ823" s="295"/>
      <c r="FK823" s="292"/>
      <c r="FL823" s="292"/>
      <c r="FM823" s="292"/>
      <c r="FN823" s="292"/>
      <c r="FO823" s="292"/>
    </row>
    <row r="824" spans="1:171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5"/>
      <c r="AK824" s="295"/>
      <c r="AL824" s="292"/>
      <c r="AM824" s="295"/>
      <c r="AN824" s="295"/>
      <c r="AO824" s="292"/>
      <c r="AP824" s="295"/>
      <c r="AQ824" s="292"/>
      <c r="AR824" s="295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5"/>
      <c r="BF824" s="295"/>
      <c r="BG824" s="295"/>
      <c r="BH824" s="295"/>
      <c r="BI824" s="295"/>
      <c r="BJ824" s="295"/>
      <c r="BK824" s="295"/>
      <c r="BL824" s="295"/>
      <c r="BM824" s="295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5"/>
      <c r="CC824" s="295"/>
      <c r="CD824" s="295"/>
      <c r="CE824" s="295"/>
      <c r="CF824" s="295"/>
      <c r="CG824" s="295"/>
      <c r="CH824" s="295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5"/>
      <c r="CX824" s="295"/>
      <c r="CY824" s="295"/>
      <c r="CZ824" s="295"/>
      <c r="DA824" s="295"/>
      <c r="DB824" s="295"/>
      <c r="DC824" s="295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5"/>
      <c r="DS824" s="295"/>
      <c r="DT824" s="292"/>
      <c r="DU824" s="295"/>
      <c r="DV824" s="295"/>
      <c r="DW824" s="295"/>
      <c r="DX824" s="295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5"/>
      <c r="EL824" s="295"/>
      <c r="EM824" s="295"/>
      <c r="EN824" s="292"/>
      <c r="EO824" s="292"/>
      <c r="EP824" s="295"/>
      <c r="EQ824" s="295"/>
      <c r="ER824" s="295"/>
      <c r="ES824" s="292"/>
      <c r="ET824" s="292"/>
      <c r="EU824" s="292"/>
      <c r="EV824" s="292"/>
      <c r="EW824" s="292"/>
      <c r="EX824" s="292"/>
      <c r="EY824" s="292"/>
      <c r="EZ824" s="292"/>
      <c r="FA824" s="292"/>
      <c r="FB824" s="292"/>
      <c r="FC824" s="292"/>
      <c r="FD824" s="292"/>
      <c r="FE824" s="292"/>
      <c r="FF824" s="292"/>
      <c r="FG824" s="292"/>
      <c r="FH824" s="295"/>
      <c r="FI824" s="295"/>
      <c r="FJ824" s="295"/>
      <c r="FK824" s="292"/>
      <c r="FL824" s="292"/>
      <c r="FM824" s="292"/>
      <c r="FN824" s="292"/>
      <c r="FO824" s="292"/>
    </row>
    <row r="825" spans="1:171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5"/>
      <c r="AK825" s="295"/>
      <c r="AL825" s="292"/>
      <c r="AM825" s="295"/>
      <c r="AN825" s="295"/>
      <c r="AO825" s="292"/>
      <c r="AP825" s="295"/>
      <c r="AQ825" s="292"/>
      <c r="AR825" s="295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5"/>
      <c r="BF825" s="295"/>
      <c r="BG825" s="295"/>
      <c r="BH825" s="295"/>
      <c r="BI825" s="295"/>
      <c r="BJ825" s="295"/>
      <c r="BK825" s="295"/>
      <c r="BL825" s="295"/>
      <c r="BM825" s="295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5"/>
      <c r="CC825" s="295"/>
      <c r="CD825" s="295"/>
      <c r="CE825" s="295"/>
      <c r="CF825" s="295"/>
      <c r="CG825" s="295"/>
      <c r="CH825" s="295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5"/>
      <c r="CX825" s="295"/>
      <c r="CY825" s="295"/>
      <c r="CZ825" s="295"/>
      <c r="DA825" s="295"/>
      <c r="DB825" s="295"/>
      <c r="DC825" s="295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5"/>
      <c r="DS825" s="295"/>
      <c r="DT825" s="292"/>
      <c r="DU825" s="295"/>
      <c r="DV825" s="295"/>
      <c r="DW825" s="295"/>
      <c r="DX825" s="295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5"/>
      <c r="EL825" s="295"/>
      <c r="EM825" s="295"/>
      <c r="EN825" s="292"/>
      <c r="EO825" s="292"/>
      <c r="EP825" s="295"/>
      <c r="EQ825" s="295"/>
      <c r="ER825" s="295"/>
      <c r="ES825" s="292"/>
      <c r="ET825" s="292"/>
      <c r="EU825" s="292"/>
      <c r="EV825" s="292"/>
      <c r="EW825" s="292"/>
      <c r="EX825" s="292"/>
      <c r="EY825" s="292"/>
      <c r="EZ825" s="292"/>
      <c r="FA825" s="292"/>
      <c r="FB825" s="292"/>
      <c r="FC825" s="292"/>
      <c r="FD825" s="292"/>
      <c r="FE825" s="292"/>
      <c r="FF825" s="292"/>
      <c r="FG825" s="292"/>
      <c r="FH825" s="295"/>
      <c r="FI825" s="295"/>
      <c r="FJ825" s="295"/>
      <c r="FK825" s="292"/>
      <c r="FL825" s="292"/>
      <c r="FM825" s="292"/>
      <c r="FN825" s="292"/>
      <c r="FO825" s="292"/>
    </row>
    <row r="826" spans="1:171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5"/>
      <c r="AK826" s="295"/>
      <c r="AL826" s="292"/>
      <c r="AM826" s="295"/>
      <c r="AN826" s="295"/>
      <c r="AO826" s="292"/>
      <c r="AP826" s="295"/>
      <c r="AQ826" s="292"/>
      <c r="AR826" s="295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5"/>
      <c r="BF826" s="295"/>
      <c r="BG826" s="295"/>
      <c r="BH826" s="295"/>
      <c r="BI826" s="295"/>
      <c r="BJ826" s="295"/>
      <c r="BK826" s="295"/>
      <c r="BL826" s="295"/>
      <c r="BM826" s="295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5"/>
      <c r="CC826" s="295"/>
      <c r="CD826" s="295"/>
      <c r="CE826" s="295"/>
      <c r="CF826" s="295"/>
      <c r="CG826" s="295"/>
      <c r="CH826" s="295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5"/>
      <c r="CX826" s="295"/>
      <c r="CY826" s="295"/>
      <c r="CZ826" s="295"/>
      <c r="DA826" s="295"/>
      <c r="DB826" s="295"/>
      <c r="DC826" s="295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5"/>
      <c r="DS826" s="295"/>
      <c r="DT826" s="292"/>
      <c r="DU826" s="295"/>
      <c r="DV826" s="295"/>
      <c r="DW826" s="295"/>
      <c r="DX826" s="295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5"/>
      <c r="EL826" s="295"/>
      <c r="EM826" s="295"/>
      <c r="EN826" s="292"/>
      <c r="EO826" s="292"/>
      <c r="EP826" s="295"/>
      <c r="EQ826" s="295"/>
      <c r="ER826" s="295"/>
      <c r="ES826" s="292"/>
      <c r="ET826" s="292"/>
      <c r="EU826" s="292"/>
      <c r="EV826" s="292"/>
      <c r="EW826" s="292"/>
      <c r="EX826" s="292"/>
      <c r="EY826" s="292"/>
      <c r="EZ826" s="292"/>
      <c r="FA826" s="292"/>
      <c r="FB826" s="292"/>
      <c r="FC826" s="292"/>
      <c r="FD826" s="292"/>
      <c r="FE826" s="292"/>
      <c r="FF826" s="292"/>
      <c r="FG826" s="292"/>
      <c r="FH826" s="295"/>
      <c r="FI826" s="295"/>
      <c r="FJ826" s="295"/>
      <c r="FK826" s="292"/>
      <c r="FL826" s="292"/>
      <c r="FM826" s="292"/>
      <c r="FN826" s="292"/>
      <c r="FO826" s="292"/>
    </row>
    <row r="827" spans="1:171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5"/>
      <c r="AK827" s="295"/>
      <c r="AL827" s="292"/>
      <c r="AM827" s="295"/>
      <c r="AN827" s="295"/>
      <c r="AO827" s="292"/>
      <c r="AP827" s="295"/>
      <c r="AQ827" s="292"/>
      <c r="AR827" s="295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5"/>
      <c r="BF827" s="295"/>
      <c r="BG827" s="295"/>
      <c r="BH827" s="295"/>
      <c r="BI827" s="295"/>
      <c r="BJ827" s="295"/>
      <c r="BK827" s="295"/>
      <c r="BL827" s="295"/>
      <c r="BM827" s="295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5"/>
      <c r="CC827" s="295"/>
      <c r="CD827" s="295"/>
      <c r="CE827" s="295"/>
      <c r="CF827" s="295"/>
      <c r="CG827" s="295"/>
      <c r="CH827" s="295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5"/>
      <c r="CX827" s="295"/>
      <c r="CY827" s="295"/>
      <c r="CZ827" s="295"/>
      <c r="DA827" s="295"/>
      <c r="DB827" s="295"/>
      <c r="DC827" s="295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5"/>
      <c r="DS827" s="295"/>
      <c r="DT827" s="292"/>
      <c r="DU827" s="295"/>
      <c r="DV827" s="295"/>
      <c r="DW827" s="295"/>
      <c r="DX827" s="295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5"/>
      <c r="EL827" s="295"/>
      <c r="EM827" s="295"/>
      <c r="EN827" s="292"/>
      <c r="EO827" s="292"/>
      <c r="EP827" s="295"/>
      <c r="EQ827" s="295"/>
      <c r="ER827" s="295"/>
      <c r="ES827" s="292"/>
      <c r="ET827" s="292"/>
      <c r="EU827" s="292"/>
      <c r="EV827" s="292"/>
      <c r="EW827" s="292"/>
      <c r="EX827" s="292"/>
      <c r="EY827" s="292"/>
      <c r="EZ827" s="292"/>
      <c r="FA827" s="292"/>
      <c r="FB827" s="292"/>
      <c r="FC827" s="292"/>
      <c r="FD827" s="292"/>
      <c r="FE827" s="292"/>
      <c r="FF827" s="292"/>
      <c r="FG827" s="292"/>
      <c r="FH827" s="295"/>
      <c r="FI827" s="295"/>
      <c r="FJ827" s="295"/>
      <c r="FK827" s="292"/>
      <c r="FL827" s="292"/>
      <c r="FM827" s="292"/>
      <c r="FN827" s="292"/>
      <c r="FO827" s="292"/>
    </row>
    <row r="828" spans="1:171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5"/>
      <c r="AK828" s="295"/>
      <c r="AL828" s="292"/>
      <c r="AM828" s="295"/>
      <c r="AN828" s="295"/>
      <c r="AO828" s="292"/>
      <c r="AP828" s="295"/>
      <c r="AQ828" s="292"/>
      <c r="AR828" s="295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5"/>
      <c r="BF828" s="295"/>
      <c r="BG828" s="295"/>
      <c r="BH828" s="295"/>
      <c r="BI828" s="295"/>
      <c r="BJ828" s="295"/>
      <c r="BK828" s="295"/>
      <c r="BL828" s="295"/>
      <c r="BM828" s="295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5"/>
      <c r="CC828" s="295"/>
      <c r="CD828" s="295"/>
      <c r="CE828" s="295"/>
      <c r="CF828" s="295"/>
      <c r="CG828" s="295"/>
      <c r="CH828" s="295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5"/>
      <c r="CX828" s="295"/>
      <c r="CY828" s="295"/>
      <c r="CZ828" s="295"/>
      <c r="DA828" s="295"/>
      <c r="DB828" s="295"/>
      <c r="DC828" s="295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5"/>
      <c r="DS828" s="295"/>
      <c r="DT828" s="292"/>
      <c r="DU828" s="295"/>
      <c r="DV828" s="295"/>
      <c r="DW828" s="295"/>
      <c r="DX828" s="295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5"/>
      <c r="EL828" s="295"/>
      <c r="EM828" s="295"/>
      <c r="EN828" s="292"/>
      <c r="EO828" s="292"/>
      <c r="EP828" s="295"/>
      <c r="EQ828" s="295"/>
      <c r="ER828" s="295"/>
      <c r="ES828" s="292"/>
      <c r="ET828" s="292"/>
      <c r="EU828" s="292"/>
      <c r="EV828" s="292"/>
      <c r="EW828" s="292"/>
      <c r="EX828" s="292"/>
      <c r="EY828" s="292"/>
      <c r="EZ828" s="292"/>
      <c r="FA828" s="292"/>
      <c r="FB828" s="292"/>
      <c r="FC828" s="292"/>
      <c r="FD828" s="292"/>
      <c r="FE828" s="292"/>
      <c r="FF828" s="292"/>
      <c r="FG828" s="292"/>
      <c r="FH828" s="295"/>
      <c r="FI828" s="295"/>
      <c r="FJ828" s="295"/>
      <c r="FK828" s="292"/>
      <c r="FL828" s="292"/>
      <c r="FM828" s="292"/>
      <c r="FN828" s="292"/>
      <c r="FO828" s="292"/>
    </row>
    <row r="829" spans="1:171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5"/>
      <c r="AK829" s="295"/>
      <c r="AL829" s="292"/>
      <c r="AM829" s="295"/>
      <c r="AN829" s="295"/>
      <c r="AO829" s="292"/>
      <c r="AP829" s="295"/>
      <c r="AQ829" s="292"/>
      <c r="AR829" s="295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5"/>
      <c r="BF829" s="295"/>
      <c r="BG829" s="295"/>
      <c r="BH829" s="295"/>
      <c r="BI829" s="295"/>
      <c r="BJ829" s="295"/>
      <c r="BK829" s="295"/>
      <c r="BL829" s="295"/>
      <c r="BM829" s="295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5"/>
      <c r="CC829" s="295"/>
      <c r="CD829" s="295"/>
      <c r="CE829" s="295"/>
      <c r="CF829" s="295"/>
      <c r="CG829" s="295"/>
      <c r="CH829" s="295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5"/>
      <c r="CX829" s="295"/>
      <c r="CY829" s="295"/>
      <c r="CZ829" s="295"/>
      <c r="DA829" s="295"/>
      <c r="DB829" s="295"/>
      <c r="DC829" s="295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5"/>
      <c r="DS829" s="295"/>
      <c r="DT829" s="292"/>
      <c r="DU829" s="295"/>
      <c r="DV829" s="295"/>
      <c r="DW829" s="295"/>
      <c r="DX829" s="295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5"/>
      <c r="EL829" s="295"/>
      <c r="EM829" s="295"/>
      <c r="EN829" s="292"/>
      <c r="EO829" s="292"/>
      <c r="EP829" s="295"/>
      <c r="EQ829" s="295"/>
      <c r="ER829" s="295"/>
      <c r="ES829" s="292"/>
      <c r="ET829" s="292"/>
      <c r="EU829" s="292"/>
      <c r="EV829" s="292"/>
      <c r="EW829" s="292"/>
      <c r="EX829" s="292"/>
      <c r="EY829" s="292"/>
      <c r="EZ829" s="292"/>
      <c r="FA829" s="292"/>
      <c r="FB829" s="292"/>
      <c r="FC829" s="292"/>
      <c r="FD829" s="292"/>
      <c r="FE829" s="292"/>
      <c r="FF829" s="292"/>
      <c r="FG829" s="292"/>
      <c r="FH829" s="295"/>
      <c r="FI829" s="295"/>
      <c r="FJ829" s="295"/>
      <c r="FK829" s="292"/>
      <c r="FL829" s="292"/>
      <c r="FM829" s="292"/>
      <c r="FN829" s="292"/>
      <c r="FO829" s="292"/>
    </row>
    <row r="830" spans="1:171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5"/>
      <c r="AK830" s="295"/>
      <c r="AL830" s="292"/>
      <c r="AM830" s="295"/>
      <c r="AN830" s="295"/>
      <c r="AO830" s="292"/>
      <c r="AP830" s="295"/>
      <c r="AQ830" s="292"/>
      <c r="AR830" s="295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5"/>
      <c r="BF830" s="295"/>
      <c r="BG830" s="295"/>
      <c r="BH830" s="295"/>
      <c r="BI830" s="295"/>
      <c r="BJ830" s="295"/>
      <c r="BK830" s="295"/>
      <c r="BL830" s="295"/>
      <c r="BM830" s="295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5"/>
      <c r="CC830" s="295"/>
      <c r="CD830" s="295"/>
      <c r="CE830" s="295"/>
      <c r="CF830" s="295"/>
      <c r="CG830" s="295"/>
      <c r="CH830" s="295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5"/>
      <c r="CX830" s="295"/>
      <c r="CY830" s="295"/>
      <c r="CZ830" s="295"/>
      <c r="DA830" s="295"/>
      <c r="DB830" s="295"/>
      <c r="DC830" s="295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5"/>
      <c r="DS830" s="295"/>
      <c r="DT830" s="292"/>
      <c r="DU830" s="295"/>
      <c r="DV830" s="295"/>
      <c r="DW830" s="295"/>
      <c r="DX830" s="295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5"/>
      <c r="EL830" s="295"/>
      <c r="EM830" s="295"/>
      <c r="EN830" s="292"/>
      <c r="EO830" s="292"/>
      <c r="EP830" s="295"/>
      <c r="EQ830" s="295"/>
      <c r="ER830" s="295"/>
      <c r="ES830" s="292"/>
      <c r="ET830" s="292"/>
      <c r="EU830" s="292"/>
      <c r="EV830" s="292"/>
      <c r="EW830" s="292"/>
      <c r="EX830" s="292"/>
      <c r="EY830" s="292"/>
      <c r="EZ830" s="292"/>
      <c r="FA830" s="292"/>
      <c r="FB830" s="292"/>
      <c r="FC830" s="292"/>
      <c r="FD830" s="292"/>
      <c r="FE830" s="292"/>
      <c r="FF830" s="292"/>
      <c r="FG830" s="292"/>
      <c r="FH830" s="295"/>
      <c r="FI830" s="295"/>
      <c r="FJ830" s="295"/>
      <c r="FK830" s="292"/>
      <c r="FL830" s="292"/>
      <c r="FM830" s="292"/>
      <c r="FN830" s="292"/>
      <c r="FO830" s="292"/>
    </row>
    <row r="831" spans="1:171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5"/>
      <c r="AK831" s="295"/>
      <c r="AL831" s="292"/>
      <c r="AM831" s="295"/>
      <c r="AN831" s="295"/>
      <c r="AO831" s="292"/>
      <c r="AP831" s="295"/>
      <c r="AQ831" s="292"/>
      <c r="AR831" s="295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5"/>
      <c r="BF831" s="295"/>
      <c r="BG831" s="295"/>
      <c r="BH831" s="295"/>
      <c r="BI831" s="295"/>
      <c r="BJ831" s="295"/>
      <c r="BK831" s="295"/>
      <c r="BL831" s="295"/>
      <c r="BM831" s="295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5"/>
      <c r="CC831" s="295"/>
      <c r="CD831" s="295"/>
      <c r="CE831" s="295"/>
      <c r="CF831" s="295"/>
      <c r="CG831" s="295"/>
      <c r="CH831" s="295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5"/>
      <c r="CX831" s="295"/>
      <c r="CY831" s="295"/>
      <c r="CZ831" s="295"/>
      <c r="DA831" s="295"/>
      <c r="DB831" s="295"/>
      <c r="DC831" s="295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5"/>
      <c r="DS831" s="295"/>
      <c r="DT831" s="292"/>
      <c r="DU831" s="295"/>
      <c r="DV831" s="295"/>
      <c r="DW831" s="295"/>
      <c r="DX831" s="295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5"/>
      <c r="EL831" s="295"/>
      <c r="EM831" s="295"/>
      <c r="EN831" s="292"/>
      <c r="EO831" s="292"/>
      <c r="EP831" s="295"/>
      <c r="EQ831" s="295"/>
      <c r="ER831" s="295"/>
      <c r="ES831" s="292"/>
      <c r="ET831" s="292"/>
      <c r="EU831" s="292"/>
      <c r="EV831" s="292"/>
      <c r="EW831" s="292"/>
      <c r="EX831" s="292"/>
      <c r="EY831" s="292"/>
      <c r="EZ831" s="292"/>
      <c r="FA831" s="292"/>
      <c r="FB831" s="292"/>
      <c r="FC831" s="292"/>
      <c r="FD831" s="292"/>
      <c r="FE831" s="292"/>
      <c r="FF831" s="292"/>
      <c r="FG831" s="292"/>
      <c r="FH831" s="295"/>
      <c r="FI831" s="295"/>
      <c r="FJ831" s="295"/>
      <c r="FK831" s="292"/>
      <c r="FL831" s="292"/>
      <c r="FM831" s="292"/>
      <c r="FN831" s="292"/>
      <c r="FO831" s="292"/>
    </row>
    <row r="832" spans="1:171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5"/>
      <c r="AK832" s="295"/>
      <c r="AL832" s="292"/>
      <c r="AM832" s="295"/>
      <c r="AN832" s="295"/>
      <c r="AO832" s="292"/>
      <c r="AP832" s="295"/>
      <c r="AQ832" s="292"/>
      <c r="AR832" s="295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5"/>
      <c r="BF832" s="295"/>
      <c r="BG832" s="295"/>
      <c r="BH832" s="295"/>
      <c r="BI832" s="295"/>
      <c r="BJ832" s="295"/>
      <c r="BK832" s="295"/>
      <c r="BL832" s="295"/>
      <c r="BM832" s="295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5"/>
      <c r="CC832" s="295"/>
      <c r="CD832" s="295"/>
      <c r="CE832" s="295"/>
      <c r="CF832" s="295"/>
      <c r="CG832" s="295"/>
      <c r="CH832" s="295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5"/>
      <c r="CX832" s="295"/>
      <c r="CY832" s="295"/>
      <c r="CZ832" s="295"/>
      <c r="DA832" s="295"/>
      <c r="DB832" s="295"/>
      <c r="DC832" s="295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5"/>
      <c r="DS832" s="295"/>
      <c r="DT832" s="292"/>
      <c r="DU832" s="295"/>
      <c r="DV832" s="295"/>
      <c r="DW832" s="295"/>
      <c r="DX832" s="295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5"/>
      <c r="EL832" s="295"/>
      <c r="EM832" s="295"/>
      <c r="EN832" s="292"/>
      <c r="EO832" s="292"/>
      <c r="EP832" s="295"/>
      <c r="EQ832" s="295"/>
      <c r="ER832" s="295"/>
      <c r="ES832" s="292"/>
      <c r="ET832" s="292"/>
      <c r="EU832" s="292"/>
      <c r="EV832" s="292"/>
      <c r="EW832" s="292"/>
      <c r="EX832" s="292"/>
      <c r="EY832" s="292"/>
      <c r="EZ832" s="292"/>
      <c r="FA832" s="292"/>
      <c r="FB832" s="292"/>
      <c r="FC832" s="292"/>
      <c r="FD832" s="292"/>
      <c r="FE832" s="292"/>
      <c r="FF832" s="292"/>
      <c r="FG832" s="292"/>
      <c r="FH832" s="295"/>
      <c r="FI832" s="295"/>
      <c r="FJ832" s="295"/>
      <c r="FK832" s="292"/>
      <c r="FL832" s="292"/>
      <c r="FM832" s="292"/>
      <c r="FN832" s="292"/>
      <c r="FO832" s="292"/>
    </row>
    <row r="833" spans="1:171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5"/>
      <c r="AK833" s="295"/>
      <c r="AL833" s="292"/>
      <c r="AM833" s="295"/>
      <c r="AN833" s="295"/>
      <c r="AO833" s="292"/>
      <c r="AP833" s="295"/>
      <c r="AQ833" s="292"/>
      <c r="AR833" s="295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5"/>
      <c r="BF833" s="295"/>
      <c r="BG833" s="295"/>
      <c r="BH833" s="295"/>
      <c r="BI833" s="295"/>
      <c r="BJ833" s="295"/>
      <c r="BK833" s="295"/>
      <c r="BL833" s="295"/>
      <c r="BM833" s="295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5"/>
      <c r="CC833" s="295"/>
      <c r="CD833" s="295"/>
      <c r="CE833" s="295"/>
      <c r="CF833" s="295"/>
      <c r="CG833" s="295"/>
      <c r="CH833" s="295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5"/>
      <c r="CX833" s="295"/>
      <c r="CY833" s="295"/>
      <c r="CZ833" s="295"/>
      <c r="DA833" s="295"/>
      <c r="DB833" s="295"/>
      <c r="DC833" s="295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5"/>
      <c r="DS833" s="295"/>
      <c r="DT833" s="292"/>
      <c r="DU833" s="295"/>
      <c r="DV833" s="295"/>
      <c r="DW833" s="295"/>
      <c r="DX833" s="295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5"/>
      <c r="EL833" s="295"/>
      <c r="EM833" s="295"/>
      <c r="EN833" s="292"/>
      <c r="EO833" s="292"/>
      <c r="EP833" s="295"/>
      <c r="EQ833" s="295"/>
      <c r="ER833" s="295"/>
      <c r="ES833" s="292"/>
      <c r="ET833" s="292"/>
      <c r="EU833" s="292"/>
      <c r="EV833" s="292"/>
      <c r="EW833" s="292"/>
      <c r="EX833" s="292"/>
      <c r="EY833" s="292"/>
      <c r="EZ833" s="292"/>
      <c r="FA833" s="292"/>
      <c r="FB833" s="292"/>
      <c r="FC833" s="292"/>
      <c r="FD833" s="292"/>
      <c r="FE833" s="292"/>
      <c r="FF833" s="292"/>
      <c r="FG833" s="292"/>
      <c r="FH833" s="295"/>
      <c r="FI833" s="295"/>
      <c r="FJ833" s="295"/>
      <c r="FK833" s="292"/>
      <c r="FL833" s="292"/>
      <c r="FM833" s="292"/>
      <c r="FN833" s="292"/>
      <c r="FO833" s="292"/>
    </row>
    <row r="834" spans="1:171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5"/>
      <c r="AK834" s="295"/>
      <c r="AL834" s="292"/>
      <c r="AM834" s="295"/>
      <c r="AN834" s="295"/>
      <c r="AO834" s="292"/>
      <c r="AP834" s="295"/>
      <c r="AQ834" s="292"/>
      <c r="AR834" s="295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5"/>
      <c r="BF834" s="295"/>
      <c r="BG834" s="295"/>
      <c r="BH834" s="295"/>
      <c r="BI834" s="295"/>
      <c r="BJ834" s="295"/>
      <c r="BK834" s="295"/>
      <c r="BL834" s="295"/>
      <c r="BM834" s="295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5"/>
      <c r="CC834" s="295"/>
      <c r="CD834" s="295"/>
      <c r="CE834" s="295"/>
      <c r="CF834" s="295"/>
      <c r="CG834" s="295"/>
      <c r="CH834" s="295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5"/>
      <c r="CX834" s="295"/>
      <c r="CY834" s="295"/>
      <c r="CZ834" s="295"/>
      <c r="DA834" s="295"/>
      <c r="DB834" s="295"/>
      <c r="DC834" s="295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5"/>
      <c r="DS834" s="295"/>
      <c r="DT834" s="292"/>
      <c r="DU834" s="295"/>
      <c r="DV834" s="295"/>
      <c r="DW834" s="295"/>
      <c r="DX834" s="295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5"/>
      <c r="EL834" s="295"/>
      <c r="EM834" s="295"/>
      <c r="EN834" s="292"/>
      <c r="EO834" s="292"/>
      <c r="EP834" s="295"/>
      <c r="EQ834" s="295"/>
      <c r="ER834" s="295"/>
      <c r="ES834" s="292"/>
      <c r="ET834" s="292"/>
      <c r="EU834" s="292"/>
      <c r="EV834" s="292"/>
      <c r="EW834" s="292"/>
      <c r="EX834" s="292"/>
      <c r="EY834" s="292"/>
      <c r="EZ834" s="292"/>
      <c r="FA834" s="292"/>
      <c r="FB834" s="292"/>
      <c r="FC834" s="292"/>
      <c r="FD834" s="292"/>
      <c r="FE834" s="292"/>
      <c r="FF834" s="292"/>
      <c r="FG834" s="292"/>
      <c r="FH834" s="295"/>
      <c r="FI834" s="295"/>
      <c r="FJ834" s="295"/>
      <c r="FK834" s="292"/>
      <c r="FL834" s="292"/>
      <c r="FM834" s="292"/>
      <c r="FN834" s="292"/>
      <c r="FO834" s="292"/>
    </row>
    <row r="835" spans="1:171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5"/>
      <c r="AK835" s="295"/>
      <c r="AL835" s="292"/>
      <c r="AM835" s="295"/>
      <c r="AN835" s="295"/>
      <c r="AO835" s="292"/>
      <c r="AP835" s="295"/>
      <c r="AQ835" s="292"/>
      <c r="AR835" s="295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5"/>
      <c r="BF835" s="295"/>
      <c r="BG835" s="295"/>
      <c r="BH835" s="295"/>
      <c r="BI835" s="295"/>
      <c r="BJ835" s="295"/>
      <c r="BK835" s="295"/>
      <c r="BL835" s="295"/>
      <c r="BM835" s="295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5"/>
      <c r="CC835" s="295"/>
      <c r="CD835" s="295"/>
      <c r="CE835" s="295"/>
      <c r="CF835" s="295"/>
      <c r="CG835" s="295"/>
      <c r="CH835" s="295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5"/>
      <c r="CX835" s="295"/>
      <c r="CY835" s="295"/>
      <c r="CZ835" s="295"/>
      <c r="DA835" s="295"/>
      <c r="DB835" s="295"/>
      <c r="DC835" s="295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5"/>
      <c r="DS835" s="295"/>
      <c r="DT835" s="292"/>
      <c r="DU835" s="295"/>
      <c r="DV835" s="295"/>
      <c r="DW835" s="295"/>
      <c r="DX835" s="295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5"/>
      <c r="EL835" s="295"/>
      <c r="EM835" s="295"/>
      <c r="EN835" s="292"/>
      <c r="EO835" s="292"/>
      <c r="EP835" s="295"/>
      <c r="EQ835" s="295"/>
      <c r="ER835" s="295"/>
      <c r="ES835" s="292"/>
      <c r="ET835" s="292"/>
      <c r="EU835" s="292"/>
      <c r="EV835" s="292"/>
      <c r="EW835" s="292"/>
      <c r="EX835" s="292"/>
      <c r="EY835" s="292"/>
      <c r="EZ835" s="292"/>
      <c r="FA835" s="292"/>
      <c r="FB835" s="292"/>
      <c r="FC835" s="292"/>
      <c r="FD835" s="292"/>
      <c r="FE835" s="292"/>
      <c r="FF835" s="292"/>
      <c r="FG835" s="292"/>
      <c r="FH835" s="295"/>
      <c r="FI835" s="295"/>
      <c r="FJ835" s="295"/>
      <c r="FK835" s="292"/>
      <c r="FL835" s="292"/>
      <c r="FM835" s="292"/>
      <c r="FN835" s="292"/>
      <c r="FO835" s="292"/>
    </row>
    <row r="836" spans="1:171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5"/>
      <c r="AK836" s="295"/>
      <c r="AL836" s="292"/>
      <c r="AM836" s="295"/>
      <c r="AN836" s="295"/>
      <c r="AO836" s="292"/>
      <c r="AP836" s="295"/>
      <c r="AQ836" s="292"/>
      <c r="AR836" s="295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5"/>
      <c r="BF836" s="295"/>
      <c r="BG836" s="295"/>
      <c r="BH836" s="295"/>
      <c r="BI836" s="295"/>
      <c r="BJ836" s="295"/>
      <c r="BK836" s="295"/>
      <c r="BL836" s="295"/>
      <c r="BM836" s="295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5"/>
      <c r="CC836" s="295"/>
      <c r="CD836" s="295"/>
      <c r="CE836" s="295"/>
      <c r="CF836" s="295"/>
      <c r="CG836" s="295"/>
      <c r="CH836" s="295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5"/>
      <c r="CX836" s="295"/>
      <c r="CY836" s="295"/>
      <c r="CZ836" s="295"/>
      <c r="DA836" s="295"/>
      <c r="DB836" s="295"/>
      <c r="DC836" s="295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5"/>
      <c r="DS836" s="295"/>
      <c r="DT836" s="292"/>
      <c r="DU836" s="295"/>
      <c r="DV836" s="295"/>
      <c r="DW836" s="295"/>
      <c r="DX836" s="295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5"/>
      <c r="EL836" s="295"/>
      <c r="EM836" s="295"/>
      <c r="EN836" s="292"/>
      <c r="EO836" s="292"/>
      <c r="EP836" s="295"/>
      <c r="EQ836" s="295"/>
      <c r="ER836" s="295"/>
      <c r="ES836" s="292"/>
      <c r="ET836" s="292"/>
      <c r="EU836" s="292"/>
      <c r="EV836" s="292"/>
      <c r="EW836" s="292"/>
      <c r="EX836" s="292"/>
      <c r="EY836" s="292"/>
      <c r="EZ836" s="292"/>
      <c r="FA836" s="292"/>
      <c r="FB836" s="292"/>
      <c r="FC836" s="292"/>
      <c r="FD836" s="292"/>
      <c r="FE836" s="292"/>
      <c r="FF836" s="292"/>
      <c r="FG836" s="292"/>
      <c r="FH836" s="295"/>
      <c r="FI836" s="295"/>
      <c r="FJ836" s="295"/>
      <c r="FK836" s="292"/>
      <c r="FL836" s="292"/>
      <c r="FM836" s="292"/>
      <c r="FN836" s="292"/>
      <c r="FO836" s="292"/>
    </row>
    <row r="837" spans="1:171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5"/>
      <c r="AK837" s="295"/>
      <c r="AL837" s="292"/>
      <c r="AM837" s="295"/>
      <c r="AN837" s="295"/>
      <c r="AO837" s="292"/>
      <c r="AP837" s="295"/>
      <c r="AQ837" s="292"/>
      <c r="AR837" s="295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5"/>
      <c r="BF837" s="295"/>
      <c r="BG837" s="295"/>
      <c r="BH837" s="295"/>
      <c r="BI837" s="295"/>
      <c r="BJ837" s="295"/>
      <c r="BK837" s="295"/>
      <c r="BL837" s="295"/>
      <c r="BM837" s="295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5"/>
      <c r="CC837" s="295"/>
      <c r="CD837" s="295"/>
      <c r="CE837" s="295"/>
      <c r="CF837" s="295"/>
      <c r="CG837" s="295"/>
      <c r="CH837" s="295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5"/>
      <c r="CX837" s="295"/>
      <c r="CY837" s="295"/>
      <c r="CZ837" s="295"/>
      <c r="DA837" s="295"/>
      <c r="DB837" s="295"/>
      <c r="DC837" s="295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5"/>
      <c r="DS837" s="295"/>
      <c r="DT837" s="292"/>
      <c r="DU837" s="295"/>
      <c r="DV837" s="295"/>
      <c r="DW837" s="295"/>
      <c r="DX837" s="295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5"/>
      <c r="EL837" s="295"/>
      <c r="EM837" s="295"/>
      <c r="EN837" s="292"/>
      <c r="EO837" s="292"/>
      <c r="EP837" s="295"/>
      <c r="EQ837" s="295"/>
      <c r="ER837" s="295"/>
      <c r="ES837" s="292"/>
      <c r="ET837" s="292"/>
      <c r="EU837" s="292"/>
      <c r="EV837" s="292"/>
      <c r="EW837" s="292"/>
      <c r="EX837" s="292"/>
      <c r="EY837" s="292"/>
      <c r="EZ837" s="292"/>
      <c r="FA837" s="292"/>
      <c r="FB837" s="292"/>
      <c r="FC837" s="292"/>
      <c r="FD837" s="292"/>
      <c r="FE837" s="292"/>
      <c r="FF837" s="292"/>
      <c r="FG837" s="292"/>
      <c r="FH837" s="295"/>
      <c r="FI837" s="295"/>
      <c r="FJ837" s="295"/>
      <c r="FK837" s="292"/>
      <c r="FL837" s="292"/>
      <c r="FM837" s="292"/>
      <c r="FN837" s="292"/>
      <c r="FO837" s="292"/>
    </row>
    <row r="838" spans="1:171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5"/>
      <c r="AK838" s="295"/>
      <c r="AL838" s="292"/>
      <c r="AM838" s="295"/>
      <c r="AN838" s="295"/>
      <c r="AO838" s="292"/>
      <c r="AP838" s="295"/>
      <c r="AQ838" s="292"/>
      <c r="AR838" s="295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5"/>
      <c r="BF838" s="295"/>
      <c r="BG838" s="295"/>
      <c r="BH838" s="295"/>
      <c r="BI838" s="295"/>
      <c r="BJ838" s="295"/>
      <c r="BK838" s="295"/>
      <c r="BL838" s="295"/>
      <c r="BM838" s="295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5"/>
      <c r="CC838" s="295"/>
      <c r="CD838" s="295"/>
      <c r="CE838" s="295"/>
      <c r="CF838" s="295"/>
      <c r="CG838" s="295"/>
      <c r="CH838" s="295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5"/>
      <c r="CX838" s="295"/>
      <c r="CY838" s="295"/>
      <c r="CZ838" s="295"/>
      <c r="DA838" s="295"/>
      <c r="DB838" s="295"/>
      <c r="DC838" s="295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5"/>
      <c r="DS838" s="295"/>
      <c r="DT838" s="292"/>
      <c r="DU838" s="295"/>
      <c r="DV838" s="295"/>
      <c r="DW838" s="295"/>
      <c r="DX838" s="295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5"/>
      <c r="EL838" s="295"/>
      <c r="EM838" s="295"/>
      <c r="EN838" s="292"/>
      <c r="EO838" s="292"/>
      <c r="EP838" s="295"/>
      <c r="EQ838" s="295"/>
      <c r="ER838" s="295"/>
      <c r="ES838" s="292"/>
      <c r="ET838" s="292"/>
      <c r="EU838" s="292"/>
      <c r="EV838" s="292"/>
      <c r="EW838" s="292"/>
      <c r="EX838" s="292"/>
      <c r="EY838" s="292"/>
      <c r="EZ838" s="292"/>
      <c r="FA838" s="292"/>
      <c r="FB838" s="292"/>
      <c r="FC838" s="292"/>
      <c r="FD838" s="292"/>
      <c r="FE838" s="292"/>
      <c r="FF838" s="292"/>
      <c r="FG838" s="292"/>
      <c r="FH838" s="295"/>
      <c r="FI838" s="295"/>
      <c r="FJ838" s="295"/>
      <c r="FK838" s="292"/>
      <c r="FL838" s="292"/>
      <c r="FM838" s="292"/>
      <c r="FN838" s="292"/>
      <c r="FO838" s="292"/>
    </row>
    <row r="839" spans="1:171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5"/>
      <c r="AK839" s="295"/>
      <c r="AL839" s="292"/>
      <c r="AM839" s="295"/>
      <c r="AN839" s="295"/>
      <c r="AO839" s="292"/>
      <c r="AP839" s="295"/>
      <c r="AQ839" s="292"/>
      <c r="AR839" s="295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5"/>
      <c r="BF839" s="295"/>
      <c r="BG839" s="295"/>
      <c r="BH839" s="295"/>
      <c r="BI839" s="295"/>
      <c r="BJ839" s="295"/>
      <c r="BK839" s="295"/>
      <c r="BL839" s="295"/>
      <c r="BM839" s="295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5"/>
      <c r="CC839" s="295"/>
      <c r="CD839" s="295"/>
      <c r="CE839" s="295"/>
      <c r="CF839" s="295"/>
      <c r="CG839" s="295"/>
      <c r="CH839" s="295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5"/>
      <c r="CX839" s="295"/>
      <c r="CY839" s="295"/>
      <c r="CZ839" s="295"/>
      <c r="DA839" s="295"/>
      <c r="DB839" s="295"/>
      <c r="DC839" s="295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5"/>
      <c r="DS839" s="295"/>
      <c r="DT839" s="292"/>
      <c r="DU839" s="295"/>
      <c r="DV839" s="295"/>
      <c r="DW839" s="295"/>
      <c r="DX839" s="295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5"/>
      <c r="EL839" s="295"/>
      <c r="EM839" s="295"/>
      <c r="EN839" s="292"/>
      <c r="EO839" s="292"/>
      <c r="EP839" s="295"/>
      <c r="EQ839" s="295"/>
      <c r="ER839" s="295"/>
      <c r="ES839" s="292"/>
      <c r="ET839" s="292"/>
      <c r="EU839" s="292"/>
      <c r="EV839" s="292"/>
      <c r="EW839" s="292"/>
      <c r="EX839" s="292"/>
      <c r="EY839" s="292"/>
      <c r="EZ839" s="292"/>
      <c r="FA839" s="292"/>
      <c r="FB839" s="292"/>
      <c r="FC839" s="292"/>
      <c r="FD839" s="292"/>
      <c r="FE839" s="292"/>
      <c r="FF839" s="292"/>
      <c r="FG839" s="292"/>
      <c r="FH839" s="295"/>
      <c r="FI839" s="295"/>
      <c r="FJ839" s="295"/>
      <c r="FK839" s="292"/>
      <c r="FL839" s="292"/>
      <c r="FM839" s="292"/>
      <c r="FN839" s="292"/>
      <c r="FO839" s="292"/>
    </row>
    <row r="840" spans="1:171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5"/>
      <c r="AK840" s="295"/>
      <c r="AL840" s="292"/>
      <c r="AM840" s="295"/>
      <c r="AN840" s="295"/>
      <c r="AO840" s="292"/>
      <c r="AP840" s="295"/>
      <c r="AQ840" s="292"/>
      <c r="AR840" s="295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5"/>
      <c r="BF840" s="295"/>
      <c r="BG840" s="295"/>
      <c r="BH840" s="295"/>
      <c r="BI840" s="295"/>
      <c r="BJ840" s="295"/>
      <c r="BK840" s="295"/>
      <c r="BL840" s="295"/>
      <c r="BM840" s="295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5"/>
      <c r="CC840" s="295"/>
      <c r="CD840" s="295"/>
      <c r="CE840" s="295"/>
      <c r="CF840" s="295"/>
      <c r="CG840" s="295"/>
      <c r="CH840" s="295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5"/>
      <c r="CX840" s="295"/>
      <c r="CY840" s="295"/>
      <c r="CZ840" s="295"/>
      <c r="DA840" s="295"/>
      <c r="DB840" s="295"/>
      <c r="DC840" s="295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5"/>
      <c r="DS840" s="295"/>
      <c r="DT840" s="292"/>
      <c r="DU840" s="295"/>
      <c r="DV840" s="295"/>
      <c r="DW840" s="295"/>
      <c r="DX840" s="295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5"/>
      <c r="EL840" s="295"/>
      <c r="EM840" s="295"/>
      <c r="EN840" s="292"/>
      <c r="EO840" s="292"/>
      <c r="EP840" s="295"/>
      <c r="EQ840" s="295"/>
      <c r="ER840" s="295"/>
      <c r="ES840" s="292"/>
      <c r="ET840" s="292"/>
      <c r="EU840" s="292"/>
      <c r="EV840" s="292"/>
      <c r="EW840" s="292"/>
      <c r="EX840" s="292"/>
      <c r="EY840" s="292"/>
      <c r="EZ840" s="292"/>
      <c r="FA840" s="292"/>
      <c r="FB840" s="292"/>
      <c r="FC840" s="292"/>
      <c r="FD840" s="292"/>
      <c r="FE840" s="292"/>
      <c r="FF840" s="292"/>
      <c r="FG840" s="292"/>
      <c r="FH840" s="295"/>
      <c r="FI840" s="295"/>
      <c r="FJ840" s="295"/>
      <c r="FK840" s="292"/>
      <c r="FL840" s="292"/>
      <c r="FM840" s="292"/>
      <c r="FN840" s="292"/>
      <c r="FO840" s="292"/>
    </row>
    <row r="841" spans="1:171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5"/>
      <c r="AK841" s="295"/>
      <c r="AL841" s="292"/>
      <c r="AM841" s="295"/>
      <c r="AN841" s="295"/>
      <c r="AO841" s="292"/>
      <c r="AP841" s="295"/>
      <c r="AQ841" s="292"/>
      <c r="AR841" s="295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5"/>
      <c r="BF841" s="295"/>
      <c r="BG841" s="295"/>
      <c r="BH841" s="295"/>
      <c r="BI841" s="295"/>
      <c r="BJ841" s="295"/>
      <c r="BK841" s="295"/>
      <c r="BL841" s="295"/>
      <c r="BM841" s="295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5"/>
      <c r="CC841" s="295"/>
      <c r="CD841" s="295"/>
      <c r="CE841" s="295"/>
      <c r="CF841" s="295"/>
      <c r="CG841" s="295"/>
      <c r="CH841" s="295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5"/>
      <c r="CX841" s="295"/>
      <c r="CY841" s="295"/>
      <c r="CZ841" s="295"/>
      <c r="DA841" s="295"/>
      <c r="DB841" s="295"/>
      <c r="DC841" s="295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5"/>
      <c r="DS841" s="295"/>
      <c r="DT841" s="292"/>
      <c r="DU841" s="295"/>
      <c r="DV841" s="295"/>
      <c r="DW841" s="295"/>
      <c r="DX841" s="295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5"/>
      <c r="EL841" s="295"/>
      <c r="EM841" s="295"/>
      <c r="EN841" s="292"/>
      <c r="EO841" s="292"/>
      <c r="EP841" s="295"/>
      <c r="EQ841" s="295"/>
      <c r="ER841" s="295"/>
      <c r="ES841" s="292"/>
      <c r="ET841" s="292"/>
      <c r="EU841" s="292"/>
      <c r="EV841" s="292"/>
      <c r="EW841" s="292"/>
      <c r="EX841" s="292"/>
      <c r="EY841" s="292"/>
      <c r="EZ841" s="292"/>
      <c r="FA841" s="292"/>
      <c r="FB841" s="292"/>
      <c r="FC841" s="292"/>
      <c r="FD841" s="292"/>
      <c r="FE841" s="292"/>
      <c r="FF841" s="292"/>
      <c r="FG841" s="292"/>
      <c r="FH841" s="295"/>
      <c r="FI841" s="295"/>
      <c r="FJ841" s="295"/>
      <c r="FK841" s="292"/>
      <c r="FL841" s="292"/>
      <c r="FM841" s="292"/>
      <c r="FN841" s="292"/>
      <c r="FO841" s="292"/>
    </row>
    <row r="842" spans="1:171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5"/>
      <c r="AK842" s="295"/>
      <c r="AL842" s="292"/>
      <c r="AM842" s="295"/>
      <c r="AN842" s="295"/>
      <c r="AO842" s="292"/>
      <c r="AP842" s="295"/>
      <c r="AQ842" s="292"/>
      <c r="AR842" s="295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5"/>
      <c r="BF842" s="295"/>
      <c r="BG842" s="295"/>
      <c r="BH842" s="295"/>
      <c r="BI842" s="295"/>
      <c r="BJ842" s="295"/>
      <c r="BK842" s="295"/>
      <c r="BL842" s="295"/>
      <c r="BM842" s="295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5"/>
      <c r="CC842" s="295"/>
      <c r="CD842" s="295"/>
      <c r="CE842" s="295"/>
      <c r="CF842" s="295"/>
      <c r="CG842" s="295"/>
      <c r="CH842" s="295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5"/>
      <c r="CX842" s="295"/>
      <c r="CY842" s="295"/>
      <c r="CZ842" s="295"/>
      <c r="DA842" s="295"/>
      <c r="DB842" s="295"/>
      <c r="DC842" s="295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5"/>
      <c r="DS842" s="295"/>
      <c r="DT842" s="292"/>
      <c r="DU842" s="295"/>
      <c r="DV842" s="295"/>
      <c r="DW842" s="295"/>
      <c r="DX842" s="295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5"/>
      <c r="EL842" s="295"/>
      <c r="EM842" s="295"/>
      <c r="EN842" s="292"/>
      <c r="EO842" s="292"/>
      <c r="EP842" s="295"/>
      <c r="EQ842" s="295"/>
      <c r="ER842" s="295"/>
      <c r="ES842" s="292"/>
      <c r="ET842" s="292"/>
      <c r="EU842" s="292"/>
      <c r="EV842" s="292"/>
      <c r="EW842" s="292"/>
      <c r="EX842" s="292"/>
      <c r="EY842" s="292"/>
      <c r="EZ842" s="292"/>
      <c r="FA842" s="292"/>
      <c r="FB842" s="292"/>
      <c r="FC842" s="292"/>
      <c r="FD842" s="292"/>
      <c r="FE842" s="292"/>
      <c r="FF842" s="292"/>
      <c r="FG842" s="292"/>
      <c r="FH842" s="295"/>
      <c r="FI842" s="295"/>
      <c r="FJ842" s="295"/>
      <c r="FK842" s="292"/>
      <c r="FL842" s="292"/>
      <c r="FM842" s="292"/>
      <c r="FN842" s="292"/>
      <c r="FO842" s="292"/>
    </row>
    <row r="843" spans="1:171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5"/>
      <c r="AK843" s="295"/>
      <c r="AL843" s="292"/>
      <c r="AM843" s="295"/>
      <c r="AN843" s="295"/>
      <c r="AO843" s="292"/>
      <c r="AP843" s="295"/>
      <c r="AQ843" s="292"/>
      <c r="AR843" s="295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5"/>
      <c r="BF843" s="295"/>
      <c r="BG843" s="295"/>
      <c r="BH843" s="295"/>
      <c r="BI843" s="295"/>
      <c r="BJ843" s="295"/>
      <c r="BK843" s="295"/>
      <c r="BL843" s="295"/>
      <c r="BM843" s="295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5"/>
      <c r="CC843" s="295"/>
      <c r="CD843" s="295"/>
      <c r="CE843" s="295"/>
      <c r="CF843" s="295"/>
      <c r="CG843" s="295"/>
      <c r="CH843" s="295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5"/>
      <c r="CX843" s="295"/>
      <c r="CY843" s="295"/>
      <c r="CZ843" s="295"/>
      <c r="DA843" s="295"/>
      <c r="DB843" s="295"/>
      <c r="DC843" s="295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5"/>
      <c r="DS843" s="295"/>
      <c r="DT843" s="292"/>
      <c r="DU843" s="295"/>
      <c r="DV843" s="295"/>
      <c r="DW843" s="295"/>
      <c r="DX843" s="295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5"/>
      <c r="EL843" s="295"/>
      <c r="EM843" s="295"/>
      <c r="EN843" s="292"/>
      <c r="EO843" s="292"/>
      <c r="EP843" s="295"/>
      <c r="EQ843" s="295"/>
      <c r="ER843" s="295"/>
      <c r="ES843" s="292"/>
      <c r="ET843" s="292"/>
      <c r="EU843" s="292"/>
      <c r="EV843" s="292"/>
      <c r="EW843" s="292"/>
      <c r="EX843" s="292"/>
      <c r="EY843" s="292"/>
      <c r="EZ843" s="292"/>
      <c r="FA843" s="292"/>
      <c r="FB843" s="292"/>
      <c r="FC843" s="292"/>
      <c r="FD843" s="292"/>
      <c r="FE843" s="292"/>
      <c r="FF843" s="292"/>
      <c r="FG843" s="292"/>
      <c r="FH843" s="295"/>
      <c r="FI843" s="295"/>
      <c r="FJ843" s="295"/>
      <c r="FK843" s="292"/>
      <c r="FL843" s="292"/>
      <c r="FM843" s="292"/>
      <c r="FN843" s="292"/>
      <c r="FO843" s="292"/>
    </row>
    <row r="844" spans="1:171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5"/>
      <c r="AK844" s="295"/>
      <c r="AL844" s="292"/>
      <c r="AM844" s="295"/>
      <c r="AN844" s="295"/>
      <c r="AO844" s="292"/>
      <c r="AP844" s="295"/>
      <c r="AQ844" s="292"/>
      <c r="AR844" s="295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5"/>
      <c r="BF844" s="295"/>
      <c r="BG844" s="295"/>
      <c r="BH844" s="295"/>
      <c r="BI844" s="295"/>
      <c r="BJ844" s="295"/>
      <c r="BK844" s="295"/>
      <c r="BL844" s="295"/>
      <c r="BM844" s="295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5"/>
      <c r="CC844" s="295"/>
      <c r="CD844" s="295"/>
      <c r="CE844" s="295"/>
      <c r="CF844" s="295"/>
      <c r="CG844" s="295"/>
      <c r="CH844" s="295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5"/>
      <c r="CX844" s="295"/>
      <c r="CY844" s="295"/>
      <c r="CZ844" s="295"/>
      <c r="DA844" s="295"/>
      <c r="DB844" s="295"/>
      <c r="DC844" s="295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5"/>
      <c r="DS844" s="295"/>
      <c r="DT844" s="292"/>
      <c r="DU844" s="295"/>
      <c r="DV844" s="295"/>
      <c r="DW844" s="295"/>
      <c r="DX844" s="295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5"/>
      <c r="EL844" s="295"/>
      <c r="EM844" s="295"/>
      <c r="EN844" s="292"/>
      <c r="EO844" s="292"/>
      <c r="EP844" s="295"/>
      <c r="EQ844" s="295"/>
      <c r="ER844" s="295"/>
      <c r="ES844" s="292"/>
      <c r="ET844" s="292"/>
      <c r="EU844" s="292"/>
      <c r="EV844" s="292"/>
      <c r="EW844" s="292"/>
      <c r="EX844" s="292"/>
      <c r="EY844" s="292"/>
      <c r="EZ844" s="292"/>
      <c r="FA844" s="292"/>
      <c r="FB844" s="292"/>
      <c r="FC844" s="292"/>
      <c r="FD844" s="292"/>
      <c r="FE844" s="292"/>
      <c r="FF844" s="292"/>
      <c r="FG844" s="292"/>
      <c r="FH844" s="295"/>
      <c r="FI844" s="295"/>
      <c r="FJ844" s="295"/>
      <c r="FK844" s="292"/>
      <c r="FL844" s="292"/>
      <c r="FM844" s="292"/>
      <c r="FN844" s="292"/>
      <c r="FO844" s="292"/>
    </row>
    <row r="845" spans="1:171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5"/>
      <c r="AK845" s="295"/>
      <c r="AL845" s="292"/>
      <c r="AM845" s="295"/>
      <c r="AN845" s="295"/>
      <c r="AO845" s="292"/>
      <c r="AP845" s="295"/>
      <c r="AQ845" s="292"/>
      <c r="AR845" s="295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5"/>
      <c r="BF845" s="295"/>
      <c r="BG845" s="295"/>
      <c r="BH845" s="295"/>
      <c r="BI845" s="295"/>
      <c r="BJ845" s="295"/>
      <c r="BK845" s="295"/>
      <c r="BL845" s="295"/>
      <c r="BM845" s="295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5"/>
      <c r="CC845" s="295"/>
      <c r="CD845" s="295"/>
      <c r="CE845" s="295"/>
      <c r="CF845" s="295"/>
      <c r="CG845" s="295"/>
      <c r="CH845" s="295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5"/>
      <c r="CX845" s="295"/>
      <c r="CY845" s="295"/>
      <c r="CZ845" s="295"/>
      <c r="DA845" s="295"/>
      <c r="DB845" s="295"/>
      <c r="DC845" s="295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5"/>
      <c r="DS845" s="295"/>
      <c r="DT845" s="292"/>
      <c r="DU845" s="295"/>
      <c r="DV845" s="295"/>
      <c r="DW845" s="295"/>
      <c r="DX845" s="295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5"/>
      <c r="EL845" s="295"/>
      <c r="EM845" s="295"/>
      <c r="EN845" s="292"/>
      <c r="EO845" s="292"/>
      <c r="EP845" s="295"/>
      <c r="EQ845" s="295"/>
      <c r="ER845" s="295"/>
      <c r="ES845" s="292"/>
      <c r="ET845" s="292"/>
      <c r="EU845" s="292"/>
      <c r="EV845" s="292"/>
      <c r="EW845" s="292"/>
      <c r="EX845" s="292"/>
      <c r="EY845" s="292"/>
      <c r="EZ845" s="292"/>
      <c r="FA845" s="292"/>
      <c r="FB845" s="292"/>
      <c r="FC845" s="292"/>
      <c r="FD845" s="292"/>
      <c r="FE845" s="292"/>
      <c r="FF845" s="292"/>
      <c r="FG845" s="292"/>
      <c r="FH845" s="295"/>
      <c r="FI845" s="295"/>
      <c r="FJ845" s="295"/>
      <c r="FK845" s="292"/>
      <c r="FL845" s="292"/>
      <c r="FM845" s="292"/>
      <c r="FN845" s="292"/>
      <c r="FO845" s="292"/>
    </row>
    <row r="846" spans="1:171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5"/>
      <c r="AK846" s="295"/>
      <c r="AL846" s="292"/>
      <c r="AM846" s="295"/>
      <c r="AN846" s="295"/>
      <c r="AO846" s="292"/>
      <c r="AP846" s="295"/>
      <c r="AQ846" s="292"/>
      <c r="AR846" s="295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5"/>
      <c r="BF846" s="295"/>
      <c r="BG846" s="295"/>
      <c r="BH846" s="295"/>
      <c r="BI846" s="295"/>
      <c r="BJ846" s="295"/>
      <c r="BK846" s="295"/>
      <c r="BL846" s="295"/>
      <c r="BM846" s="295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5"/>
      <c r="CC846" s="295"/>
      <c r="CD846" s="295"/>
      <c r="CE846" s="295"/>
      <c r="CF846" s="295"/>
      <c r="CG846" s="295"/>
      <c r="CH846" s="295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5"/>
      <c r="CX846" s="295"/>
      <c r="CY846" s="295"/>
      <c r="CZ846" s="295"/>
      <c r="DA846" s="295"/>
      <c r="DB846" s="295"/>
      <c r="DC846" s="295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5"/>
      <c r="DS846" s="295"/>
      <c r="DT846" s="292"/>
      <c r="DU846" s="295"/>
      <c r="DV846" s="295"/>
      <c r="DW846" s="295"/>
      <c r="DX846" s="295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5"/>
      <c r="EL846" s="295"/>
      <c r="EM846" s="295"/>
      <c r="EN846" s="292"/>
      <c r="EO846" s="292"/>
      <c r="EP846" s="295"/>
      <c r="EQ846" s="295"/>
      <c r="ER846" s="295"/>
      <c r="ES846" s="292"/>
      <c r="ET846" s="292"/>
      <c r="EU846" s="292"/>
      <c r="EV846" s="292"/>
      <c r="EW846" s="292"/>
      <c r="EX846" s="292"/>
      <c r="EY846" s="292"/>
      <c r="EZ846" s="292"/>
      <c r="FA846" s="292"/>
      <c r="FB846" s="292"/>
      <c r="FC846" s="292"/>
      <c r="FD846" s="292"/>
      <c r="FE846" s="292"/>
      <c r="FF846" s="292"/>
      <c r="FG846" s="292"/>
      <c r="FH846" s="295"/>
      <c r="FI846" s="295"/>
      <c r="FJ846" s="295"/>
      <c r="FK846" s="292"/>
      <c r="FL846" s="292"/>
      <c r="FM846" s="292"/>
      <c r="FN846" s="292"/>
      <c r="FO846" s="292"/>
    </row>
    <row r="847" spans="1:171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5"/>
      <c r="AK847" s="295"/>
      <c r="AL847" s="292"/>
      <c r="AM847" s="295"/>
      <c r="AN847" s="295"/>
      <c r="AO847" s="292"/>
      <c r="AP847" s="295"/>
      <c r="AQ847" s="292"/>
      <c r="AR847" s="295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5"/>
      <c r="BF847" s="295"/>
      <c r="BG847" s="295"/>
      <c r="BH847" s="295"/>
      <c r="BI847" s="295"/>
      <c r="BJ847" s="295"/>
      <c r="BK847" s="295"/>
      <c r="BL847" s="295"/>
      <c r="BM847" s="295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5"/>
      <c r="CC847" s="295"/>
      <c r="CD847" s="295"/>
      <c r="CE847" s="295"/>
      <c r="CF847" s="295"/>
      <c r="CG847" s="295"/>
      <c r="CH847" s="295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5"/>
      <c r="CX847" s="295"/>
      <c r="CY847" s="295"/>
      <c r="CZ847" s="295"/>
      <c r="DA847" s="295"/>
      <c r="DB847" s="295"/>
      <c r="DC847" s="295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5"/>
      <c r="DS847" s="295"/>
      <c r="DT847" s="292"/>
      <c r="DU847" s="295"/>
      <c r="DV847" s="295"/>
      <c r="DW847" s="295"/>
      <c r="DX847" s="295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5"/>
      <c r="EL847" s="295"/>
      <c r="EM847" s="295"/>
      <c r="EN847" s="292"/>
      <c r="EO847" s="292"/>
      <c r="EP847" s="295"/>
      <c r="EQ847" s="295"/>
      <c r="ER847" s="295"/>
      <c r="ES847" s="292"/>
      <c r="ET847" s="292"/>
      <c r="EU847" s="292"/>
      <c r="EV847" s="292"/>
      <c r="EW847" s="292"/>
      <c r="EX847" s="292"/>
      <c r="EY847" s="292"/>
      <c r="EZ847" s="292"/>
      <c r="FA847" s="292"/>
      <c r="FB847" s="292"/>
      <c r="FC847" s="292"/>
      <c r="FD847" s="292"/>
      <c r="FE847" s="292"/>
      <c r="FF847" s="292"/>
      <c r="FG847" s="292"/>
      <c r="FH847" s="295"/>
      <c r="FI847" s="295"/>
      <c r="FJ847" s="295"/>
      <c r="FK847" s="292"/>
      <c r="FL847" s="292"/>
      <c r="FM847" s="292"/>
      <c r="FN847" s="292"/>
      <c r="FO847" s="292"/>
    </row>
    <row r="848" spans="1:171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5"/>
      <c r="AK848" s="295"/>
      <c r="AL848" s="292"/>
      <c r="AM848" s="295"/>
      <c r="AN848" s="295"/>
      <c r="AO848" s="292"/>
      <c r="AP848" s="295"/>
      <c r="AQ848" s="292"/>
      <c r="AR848" s="295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5"/>
      <c r="BF848" s="295"/>
      <c r="BG848" s="295"/>
      <c r="BH848" s="295"/>
      <c r="BI848" s="295"/>
      <c r="BJ848" s="295"/>
      <c r="BK848" s="295"/>
      <c r="BL848" s="295"/>
      <c r="BM848" s="295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5"/>
      <c r="CC848" s="295"/>
      <c r="CD848" s="295"/>
      <c r="CE848" s="295"/>
      <c r="CF848" s="295"/>
      <c r="CG848" s="295"/>
      <c r="CH848" s="295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5"/>
      <c r="CX848" s="295"/>
      <c r="CY848" s="295"/>
      <c r="CZ848" s="295"/>
      <c r="DA848" s="295"/>
      <c r="DB848" s="295"/>
      <c r="DC848" s="295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5"/>
      <c r="DS848" s="295"/>
      <c r="DT848" s="292"/>
      <c r="DU848" s="295"/>
      <c r="DV848" s="295"/>
      <c r="DW848" s="295"/>
      <c r="DX848" s="295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5"/>
      <c r="EL848" s="295"/>
      <c r="EM848" s="295"/>
      <c r="EN848" s="292"/>
      <c r="EO848" s="292"/>
      <c r="EP848" s="295"/>
      <c r="EQ848" s="295"/>
      <c r="ER848" s="295"/>
      <c r="ES848" s="292"/>
      <c r="ET848" s="292"/>
      <c r="EU848" s="292"/>
      <c r="EV848" s="292"/>
      <c r="EW848" s="292"/>
      <c r="EX848" s="292"/>
      <c r="EY848" s="292"/>
      <c r="EZ848" s="292"/>
      <c r="FA848" s="292"/>
      <c r="FB848" s="292"/>
      <c r="FC848" s="292"/>
      <c r="FD848" s="292"/>
      <c r="FE848" s="292"/>
      <c r="FF848" s="292"/>
      <c r="FG848" s="292"/>
      <c r="FH848" s="295"/>
      <c r="FI848" s="295"/>
      <c r="FJ848" s="295"/>
      <c r="FK848" s="292"/>
      <c r="FL848" s="292"/>
      <c r="FM848" s="292"/>
      <c r="FN848" s="292"/>
      <c r="FO848" s="292"/>
    </row>
    <row r="849" spans="1:171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5"/>
      <c r="AK849" s="295"/>
      <c r="AL849" s="292"/>
      <c r="AM849" s="295"/>
      <c r="AN849" s="295"/>
      <c r="AO849" s="292"/>
      <c r="AP849" s="295"/>
      <c r="AQ849" s="292"/>
      <c r="AR849" s="295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5"/>
      <c r="BF849" s="295"/>
      <c r="BG849" s="295"/>
      <c r="BH849" s="295"/>
      <c r="BI849" s="295"/>
      <c r="BJ849" s="295"/>
      <c r="BK849" s="295"/>
      <c r="BL849" s="295"/>
      <c r="BM849" s="295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5"/>
      <c r="CC849" s="295"/>
      <c r="CD849" s="295"/>
      <c r="CE849" s="295"/>
      <c r="CF849" s="295"/>
      <c r="CG849" s="295"/>
      <c r="CH849" s="295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5"/>
      <c r="CX849" s="295"/>
      <c r="CY849" s="295"/>
      <c r="CZ849" s="295"/>
      <c r="DA849" s="295"/>
      <c r="DB849" s="295"/>
      <c r="DC849" s="295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5"/>
      <c r="DS849" s="295"/>
      <c r="DT849" s="292"/>
      <c r="DU849" s="295"/>
      <c r="DV849" s="295"/>
      <c r="DW849" s="295"/>
      <c r="DX849" s="295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5"/>
      <c r="EL849" s="295"/>
      <c r="EM849" s="295"/>
      <c r="EN849" s="292"/>
      <c r="EO849" s="292"/>
      <c r="EP849" s="295"/>
      <c r="EQ849" s="295"/>
      <c r="ER849" s="295"/>
      <c r="ES849" s="292"/>
      <c r="ET849" s="292"/>
      <c r="EU849" s="292"/>
      <c r="EV849" s="292"/>
      <c r="EW849" s="292"/>
      <c r="EX849" s="292"/>
      <c r="EY849" s="292"/>
      <c r="EZ849" s="292"/>
      <c r="FA849" s="292"/>
      <c r="FB849" s="292"/>
      <c r="FC849" s="292"/>
      <c r="FD849" s="292"/>
      <c r="FE849" s="292"/>
      <c r="FF849" s="292"/>
      <c r="FG849" s="292"/>
      <c r="FH849" s="295"/>
      <c r="FI849" s="295"/>
      <c r="FJ849" s="295"/>
      <c r="FK849" s="292"/>
      <c r="FL849" s="292"/>
      <c r="FM849" s="292"/>
      <c r="FN849" s="292"/>
      <c r="FO849" s="292"/>
    </row>
    <row r="850" spans="1:171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5"/>
      <c r="AK850" s="295"/>
      <c r="AL850" s="292"/>
      <c r="AM850" s="295"/>
      <c r="AN850" s="295"/>
      <c r="AO850" s="292"/>
      <c r="AP850" s="295"/>
      <c r="AQ850" s="292"/>
      <c r="AR850" s="295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5"/>
      <c r="BF850" s="295"/>
      <c r="BG850" s="295"/>
      <c r="BH850" s="295"/>
      <c r="BI850" s="295"/>
      <c r="BJ850" s="295"/>
      <c r="BK850" s="295"/>
      <c r="BL850" s="295"/>
      <c r="BM850" s="295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5"/>
      <c r="CC850" s="295"/>
      <c r="CD850" s="295"/>
      <c r="CE850" s="295"/>
      <c r="CF850" s="295"/>
      <c r="CG850" s="295"/>
      <c r="CH850" s="295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5"/>
      <c r="CX850" s="295"/>
      <c r="CY850" s="295"/>
      <c r="CZ850" s="295"/>
      <c r="DA850" s="295"/>
      <c r="DB850" s="295"/>
      <c r="DC850" s="295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5"/>
      <c r="DS850" s="295"/>
      <c r="DT850" s="292"/>
      <c r="DU850" s="295"/>
      <c r="DV850" s="295"/>
      <c r="DW850" s="295"/>
      <c r="DX850" s="295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5"/>
      <c r="EL850" s="295"/>
      <c r="EM850" s="295"/>
      <c r="EN850" s="292"/>
      <c r="EO850" s="292"/>
      <c r="EP850" s="295"/>
      <c r="EQ850" s="295"/>
      <c r="ER850" s="295"/>
      <c r="ES850" s="292"/>
      <c r="ET850" s="292"/>
      <c r="EU850" s="292"/>
      <c r="EV850" s="292"/>
      <c r="EW850" s="292"/>
      <c r="EX850" s="292"/>
      <c r="EY850" s="292"/>
      <c r="EZ850" s="292"/>
      <c r="FA850" s="292"/>
      <c r="FB850" s="292"/>
      <c r="FC850" s="292"/>
      <c r="FD850" s="292"/>
      <c r="FE850" s="292"/>
      <c r="FF850" s="292"/>
      <c r="FG850" s="292"/>
      <c r="FH850" s="295"/>
      <c r="FI850" s="295"/>
      <c r="FJ850" s="295"/>
      <c r="FK850" s="292"/>
      <c r="FL850" s="292"/>
      <c r="FM850" s="292"/>
      <c r="FN850" s="292"/>
      <c r="FO850" s="292"/>
    </row>
    <row r="851" spans="1:171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5"/>
      <c r="AK851" s="295"/>
      <c r="AL851" s="292"/>
      <c r="AM851" s="295"/>
      <c r="AN851" s="295"/>
      <c r="AO851" s="292"/>
      <c r="AP851" s="295"/>
      <c r="AQ851" s="292"/>
      <c r="AR851" s="295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5"/>
      <c r="BF851" s="295"/>
      <c r="BG851" s="295"/>
      <c r="BH851" s="295"/>
      <c r="BI851" s="295"/>
      <c r="BJ851" s="295"/>
      <c r="BK851" s="295"/>
      <c r="BL851" s="295"/>
      <c r="BM851" s="295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5"/>
      <c r="CC851" s="295"/>
      <c r="CD851" s="295"/>
      <c r="CE851" s="295"/>
      <c r="CF851" s="295"/>
      <c r="CG851" s="295"/>
      <c r="CH851" s="295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5"/>
      <c r="CX851" s="295"/>
      <c r="CY851" s="295"/>
      <c r="CZ851" s="295"/>
      <c r="DA851" s="295"/>
      <c r="DB851" s="295"/>
      <c r="DC851" s="295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5"/>
      <c r="DS851" s="295"/>
      <c r="DT851" s="292"/>
      <c r="DU851" s="295"/>
      <c r="DV851" s="295"/>
      <c r="DW851" s="295"/>
      <c r="DX851" s="295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5"/>
      <c r="EL851" s="295"/>
      <c r="EM851" s="295"/>
      <c r="EN851" s="292"/>
      <c r="EO851" s="292"/>
      <c r="EP851" s="295"/>
      <c r="EQ851" s="295"/>
      <c r="ER851" s="295"/>
      <c r="ES851" s="292"/>
      <c r="ET851" s="292"/>
      <c r="EU851" s="292"/>
      <c r="EV851" s="292"/>
      <c r="EW851" s="292"/>
      <c r="EX851" s="292"/>
      <c r="EY851" s="292"/>
      <c r="EZ851" s="292"/>
      <c r="FA851" s="292"/>
      <c r="FB851" s="292"/>
      <c r="FC851" s="292"/>
      <c r="FD851" s="292"/>
      <c r="FE851" s="292"/>
      <c r="FF851" s="292"/>
      <c r="FG851" s="292"/>
      <c r="FH851" s="295"/>
      <c r="FI851" s="295"/>
      <c r="FJ851" s="295"/>
      <c r="FK851" s="292"/>
      <c r="FL851" s="292"/>
      <c r="FM851" s="292"/>
      <c r="FN851" s="292"/>
      <c r="FO851" s="292"/>
    </row>
    <row r="852" spans="1:171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5"/>
      <c r="AK852" s="295"/>
      <c r="AL852" s="292"/>
      <c r="AM852" s="295"/>
      <c r="AN852" s="295"/>
      <c r="AO852" s="292"/>
      <c r="AP852" s="295"/>
      <c r="AQ852" s="292"/>
      <c r="AR852" s="295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5"/>
      <c r="BF852" s="295"/>
      <c r="BG852" s="295"/>
      <c r="BH852" s="295"/>
      <c r="BI852" s="295"/>
      <c r="BJ852" s="295"/>
      <c r="BK852" s="295"/>
      <c r="BL852" s="295"/>
      <c r="BM852" s="295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5"/>
      <c r="CC852" s="295"/>
      <c r="CD852" s="295"/>
      <c r="CE852" s="295"/>
      <c r="CF852" s="295"/>
      <c r="CG852" s="295"/>
      <c r="CH852" s="295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5"/>
      <c r="CX852" s="295"/>
      <c r="CY852" s="295"/>
      <c r="CZ852" s="295"/>
      <c r="DA852" s="295"/>
      <c r="DB852" s="295"/>
      <c r="DC852" s="295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5"/>
      <c r="DS852" s="295"/>
      <c r="DT852" s="292"/>
      <c r="DU852" s="295"/>
      <c r="DV852" s="295"/>
      <c r="DW852" s="295"/>
      <c r="DX852" s="295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5"/>
      <c r="EL852" s="295"/>
      <c r="EM852" s="295"/>
      <c r="EN852" s="292"/>
      <c r="EO852" s="292"/>
      <c r="EP852" s="295"/>
      <c r="EQ852" s="295"/>
      <c r="ER852" s="295"/>
      <c r="ES852" s="292"/>
      <c r="ET852" s="292"/>
      <c r="EU852" s="292"/>
      <c r="EV852" s="292"/>
      <c r="EW852" s="292"/>
      <c r="EX852" s="292"/>
      <c r="EY852" s="292"/>
      <c r="EZ852" s="292"/>
      <c r="FA852" s="292"/>
      <c r="FB852" s="292"/>
      <c r="FC852" s="292"/>
      <c r="FD852" s="292"/>
      <c r="FE852" s="292"/>
      <c r="FF852" s="292"/>
      <c r="FG852" s="292"/>
      <c r="FH852" s="295"/>
      <c r="FI852" s="295"/>
      <c r="FJ852" s="295"/>
      <c r="FK852" s="292"/>
      <c r="FL852" s="292"/>
      <c r="FM852" s="292"/>
      <c r="FN852" s="292"/>
      <c r="FO852" s="292"/>
    </row>
    <row r="853" spans="1:171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5"/>
      <c r="AK853" s="295"/>
      <c r="AL853" s="292"/>
      <c r="AM853" s="295"/>
      <c r="AN853" s="295"/>
      <c r="AO853" s="292"/>
      <c r="AP853" s="295"/>
      <c r="AQ853" s="292"/>
      <c r="AR853" s="295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5"/>
      <c r="BF853" s="295"/>
      <c r="BG853" s="295"/>
      <c r="BH853" s="295"/>
      <c r="BI853" s="295"/>
      <c r="BJ853" s="295"/>
      <c r="BK853" s="295"/>
      <c r="BL853" s="295"/>
      <c r="BM853" s="295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5"/>
      <c r="CC853" s="295"/>
      <c r="CD853" s="295"/>
      <c r="CE853" s="295"/>
      <c r="CF853" s="295"/>
      <c r="CG853" s="295"/>
      <c r="CH853" s="295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5"/>
      <c r="CX853" s="295"/>
      <c r="CY853" s="295"/>
      <c r="CZ853" s="295"/>
      <c r="DA853" s="295"/>
      <c r="DB853" s="295"/>
      <c r="DC853" s="295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5"/>
      <c r="DS853" s="295"/>
      <c r="DT853" s="292"/>
      <c r="DU853" s="295"/>
      <c r="DV853" s="295"/>
      <c r="DW853" s="295"/>
      <c r="DX853" s="295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5"/>
      <c r="EL853" s="295"/>
      <c r="EM853" s="295"/>
      <c r="EN853" s="292"/>
      <c r="EO853" s="292"/>
      <c r="EP853" s="295"/>
      <c r="EQ853" s="295"/>
      <c r="ER853" s="295"/>
      <c r="ES853" s="292"/>
      <c r="ET853" s="292"/>
      <c r="EU853" s="292"/>
      <c r="EV853" s="292"/>
      <c r="EW853" s="292"/>
      <c r="EX853" s="292"/>
      <c r="EY853" s="292"/>
      <c r="EZ853" s="292"/>
      <c r="FA853" s="292"/>
      <c r="FB853" s="292"/>
      <c r="FC853" s="292"/>
      <c r="FD853" s="292"/>
      <c r="FE853" s="292"/>
      <c r="FF853" s="292"/>
      <c r="FG853" s="292"/>
      <c r="FH853" s="295"/>
      <c r="FI853" s="295"/>
      <c r="FJ853" s="295"/>
      <c r="FK853" s="292"/>
      <c r="FL853" s="292"/>
      <c r="FM853" s="292"/>
      <c r="FN853" s="292"/>
      <c r="FO853" s="292"/>
    </row>
    <row r="854" spans="1:171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5"/>
      <c r="AK854" s="295"/>
      <c r="AL854" s="292"/>
      <c r="AM854" s="295"/>
      <c r="AN854" s="295"/>
      <c r="AO854" s="292"/>
      <c r="AP854" s="295"/>
      <c r="AQ854" s="292"/>
      <c r="AR854" s="295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5"/>
      <c r="BF854" s="295"/>
      <c r="BG854" s="295"/>
      <c r="BH854" s="295"/>
      <c r="BI854" s="295"/>
      <c r="BJ854" s="295"/>
      <c r="BK854" s="295"/>
      <c r="BL854" s="295"/>
      <c r="BM854" s="295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5"/>
      <c r="CC854" s="295"/>
      <c r="CD854" s="295"/>
      <c r="CE854" s="295"/>
      <c r="CF854" s="295"/>
      <c r="CG854" s="295"/>
      <c r="CH854" s="295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5"/>
      <c r="CX854" s="295"/>
      <c r="CY854" s="295"/>
      <c r="CZ854" s="295"/>
      <c r="DA854" s="295"/>
      <c r="DB854" s="295"/>
      <c r="DC854" s="295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5"/>
      <c r="DS854" s="295"/>
      <c r="DT854" s="292"/>
      <c r="DU854" s="295"/>
      <c r="DV854" s="295"/>
      <c r="DW854" s="295"/>
      <c r="DX854" s="295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5"/>
      <c r="EL854" s="295"/>
      <c r="EM854" s="295"/>
      <c r="EN854" s="292"/>
      <c r="EO854" s="292"/>
      <c r="EP854" s="295"/>
      <c r="EQ854" s="295"/>
      <c r="ER854" s="295"/>
      <c r="ES854" s="292"/>
      <c r="ET854" s="292"/>
      <c r="EU854" s="292"/>
      <c r="EV854" s="292"/>
      <c r="EW854" s="292"/>
      <c r="EX854" s="292"/>
      <c r="EY854" s="292"/>
      <c r="EZ854" s="292"/>
      <c r="FA854" s="292"/>
      <c r="FB854" s="292"/>
      <c r="FC854" s="292"/>
      <c r="FD854" s="292"/>
      <c r="FE854" s="292"/>
      <c r="FF854" s="292"/>
      <c r="FG854" s="292"/>
      <c r="FH854" s="295"/>
      <c r="FI854" s="295"/>
      <c r="FJ854" s="295"/>
      <c r="FK854" s="292"/>
      <c r="FL854" s="292"/>
      <c r="FM854" s="292"/>
      <c r="FN854" s="292"/>
      <c r="FO854" s="292"/>
    </row>
    <row r="855" spans="1:171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5"/>
      <c r="AK855" s="295"/>
      <c r="AL855" s="292"/>
      <c r="AM855" s="295"/>
      <c r="AN855" s="295"/>
      <c r="AO855" s="292"/>
      <c r="AP855" s="295"/>
      <c r="AQ855" s="292"/>
      <c r="AR855" s="295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5"/>
      <c r="BF855" s="295"/>
      <c r="BG855" s="295"/>
      <c r="BH855" s="295"/>
      <c r="BI855" s="295"/>
      <c r="BJ855" s="295"/>
      <c r="BK855" s="295"/>
      <c r="BL855" s="295"/>
      <c r="BM855" s="295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5"/>
      <c r="CC855" s="295"/>
      <c r="CD855" s="295"/>
      <c r="CE855" s="295"/>
      <c r="CF855" s="295"/>
      <c r="CG855" s="295"/>
      <c r="CH855" s="295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5"/>
      <c r="CX855" s="295"/>
      <c r="CY855" s="295"/>
      <c r="CZ855" s="295"/>
      <c r="DA855" s="295"/>
      <c r="DB855" s="295"/>
      <c r="DC855" s="295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5"/>
      <c r="DS855" s="295"/>
      <c r="DT855" s="292"/>
      <c r="DU855" s="295"/>
      <c r="DV855" s="295"/>
      <c r="DW855" s="295"/>
      <c r="DX855" s="295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5"/>
      <c r="EL855" s="295"/>
      <c r="EM855" s="295"/>
      <c r="EN855" s="292"/>
      <c r="EO855" s="292"/>
      <c r="EP855" s="295"/>
      <c r="EQ855" s="295"/>
      <c r="ER855" s="295"/>
      <c r="ES855" s="292"/>
      <c r="ET855" s="292"/>
      <c r="EU855" s="292"/>
      <c r="EV855" s="292"/>
      <c r="EW855" s="292"/>
      <c r="EX855" s="292"/>
      <c r="EY855" s="292"/>
      <c r="EZ855" s="292"/>
      <c r="FA855" s="292"/>
      <c r="FB855" s="292"/>
      <c r="FC855" s="292"/>
      <c r="FD855" s="292"/>
      <c r="FE855" s="292"/>
      <c r="FF855" s="292"/>
      <c r="FG855" s="292"/>
      <c r="FH855" s="295"/>
      <c r="FI855" s="295"/>
      <c r="FJ855" s="295"/>
      <c r="FK855" s="292"/>
      <c r="FL855" s="292"/>
      <c r="FM855" s="292"/>
      <c r="FN855" s="292"/>
      <c r="FO855" s="292"/>
    </row>
    <row r="856" spans="1:171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5"/>
      <c r="AK856" s="295"/>
      <c r="AL856" s="292"/>
      <c r="AM856" s="295"/>
      <c r="AN856" s="295"/>
      <c r="AO856" s="292"/>
      <c r="AP856" s="295"/>
      <c r="AQ856" s="292"/>
      <c r="AR856" s="295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5"/>
      <c r="BF856" s="295"/>
      <c r="BG856" s="295"/>
      <c r="BH856" s="295"/>
      <c r="BI856" s="295"/>
      <c r="BJ856" s="295"/>
      <c r="BK856" s="295"/>
      <c r="BL856" s="295"/>
      <c r="BM856" s="295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5"/>
      <c r="CC856" s="295"/>
      <c r="CD856" s="295"/>
      <c r="CE856" s="295"/>
      <c r="CF856" s="295"/>
      <c r="CG856" s="295"/>
      <c r="CH856" s="295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5"/>
      <c r="CX856" s="295"/>
      <c r="CY856" s="295"/>
      <c r="CZ856" s="295"/>
      <c r="DA856" s="295"/>
      <c r="DB856" s="295"/>
      <c r="DC856" s="295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5"/>
      <c r="DS856" s="295"/>
      <c r="DT856" s="292"/>
      <c r="DU856" s="295"/>
      <c r="DV856" s="295"/>
      <c r="DW856" s="295"/>
      <c r="DX856" s="295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5"/>
      <c r="EL856" s="295"/>
      <c r="EM856" s="295"/>
      <c r="EN856" s="292"/>
      <c r="EO856" s="292"/>
      <c r="EP856" s="295"/>
      <c r="EQ856" s="295"/>
      <c r="ER856" s="295"/>
      <c r="ES856" s="292"/>
      <c r="ET856" s="292"/>
      <c r="EU856" s="292"/>
      <c r="EV856" s="292"/>
      <c r="EW856" s="292"/>
      <c r="EX856" s="292"/>
      <c r="EY856" s="292"/>
      <c r="EZ856" s="292"/>
      <c r="FA856" s="292"/>
      <c r="FB856" s="292"/>
      <c r="FC856" s="292"/>
      <c r="FD856" s="292"/>
      <c r="FE856" s="292"/>
      <c r="FF856" s="292"/>
      <c r="FG856" s="292"/>
      <c r="FH856" s="295"/>
      <c r="FI856" s="295"/>
      <c r="FJ856" s="295"/>
      <c r="FK856" s="292"/>
      <c r="FL856" s="292"/>
      <c r="FM856" s="292"/>
      <c r="FN856" s="292"/>
      <c r="FO856" s="292"/>
    </row>
    <row r="857" spans="1:171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5"/>
      <c r="AK857" s="295"/>
      <c r="AL857" s="292"/>
      <c r="AM857" s="295"/>
      <c r="AN857" s="295"/>
      <c r="AO857" s="292"/>
      <c r="AP857" s="295"/>
      <c r="AQ857" s="292"/>
      <c r="AR857" s="295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5"/>
      <c r="BF857" s="295"/>
      <c r="BG857" s="295"/>
      <c r="BH857" s="295"/>
      <c r="BI857" s="295"/>
      <c r="BJ857" s="295"/>
      <c r="BK857" s="295"/>
      <c r="BL857" s="295"/>
      <c r="BM857" s="295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5"/>
      <c r="CC857" s="295"/>
      <c r="CD857" s="295"/>
      <c r="CE857" s="295"/>
      <c r="CF857" s="295"/>
      <c r="CG857" s="295"/>
      <c r="CH857" s="295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5"/>
      <c r="CX857" s="295"/>
      <c r="CY857" s="295"/>
      <c r="CZ857" s="295"/>
      <c r="DA857" s="295"/>
      <c r="DB857" s="295"/>
      <c r="DC857" s="295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5"/>
      <c r="DS857" s="295"/>
      <c r="DT857" s="292"/>
      <c r="DU857" s="295"/>
      <c r="DV857" s="295"/>
      <c r="DW857" s="295"/>
      <c r="DX857" s="295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5"/>
      <c r="EL857" s="295"/>
      <c r="EM857" s="295"/>
      <c r="EN857" s="292"/>
      <c r="EO857" s="292"/>
      <c r="EP857" s="295"/>
      <c r="EQ857" s="295"/>
      <c r="ER857" s="295"/>
      <c r="ES857" s="292"/>
      <c r="ET857" s="292"/>
      <c r="EU857" s="292"/>
      <c r="EV857" s="292"/>
      <c r="EW857" s="292"/>
      <c r="EX857" s="292"/>
      <c r="EY857" s="292"/>
      <c r="EZ857" s="292"/>
      <c r="FA857" s="292"/>
      <c r="FB857" s="292"/>
      <c r="FC857" s="292"/>
      <c r="FD857" s="292"/>
      <c r="FE857" s="292"/>
      <c r="FF857" s="292"/>
      <c r="FG857" s="292"/>
      <c r="FH857" s="295"/>
      <c r="FI857" s="295"/>
      <c r="FJ857" s="295"/>
      <c r="FK857" s="292"/>
      <c r="FL857" s="292"/>
      <c r="FM857" s="292"/>
      <c r="FN857" s="292"/>
      <c r="FO857" s="292"/>
    </row>
    <row r="858" spans="1:171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5"/>
      <c r="AK858" s="295"/>
      <c r="AL858" s="292"/>
      <c r="AM858" s="295"/>
      <c r="AN858" s="295"/>
      <c r="AO858" s="292"/>
      <c r="AP858" s="295"/>
      <c r="AQ858" s="292"/>
      <c r="AR858" s="295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5"/>
      <c r="BF858" s="295"/>
      <c r="BG858" s="295"/>
      <c r="BH858" s="295"/>
      <c r="BI858" s="295"/>
      <c r="BJ858" s="295"/>
      <c r="BK858" s="295"/>
      <c r="BL858" s="295"/>
      <c r="BM858" s="295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5"/>
      <c r="CC858" s="295"/>
      <c r="CD858" s="295"/>
      <c r="CE858" s="295"/>
      <c r="CF858" s="295"/>
      <c r="CG858" s="295"/>
      <c r="CH858" s="295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5"/>
      <c r="CX858" s="295"/>
      <c r="CY858" s="295"/>
      <c r="CZ858" s="295"/>
      <c r="DA858" s="295"/>
      <c r="DB858" s="295"/>
      <c r="DC858" s="295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5"/>
      <c r="DS858" s="295"/>
      <c r="DT858" s="292"/>
      <c r="DU858" s="295"/>
      <c r="DV858" s="295"/>
      <c r="DW858" s="295"/>
      <c r="DX858" s="295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5"/>
      <c r="EL858" s="295"/>
      <c r="EM858" s="295"/>
      <c r="EN858" s="292"/>
      <c r="EO858" s="292"/>
      <c r="EP858" s="295"/>
      <c r="EQ858" s="295"/>
      <c r="ER858" s="295"/>
      <c r="ES858" s="292"/>
      <c r="ET858" s="292"/>
      <c r="EU858" s="292"/>
      <c r="EV858" s="292"/>
      <c r="EW858" s="292"/>
      <c r="EX858" s="292"/>
      <c r="EY858" s="292"/>
      <c r="EZ858" s="292"/>
      <c r="FA858" s="292"/>
      <c r="FB858" s="292"/>
      <c r="FC858" s="292"/>
      <c r="FD858" s="292"/>
      <c r="FE858" s="292"/>
      <c r="FF858" s="292"/>
      <c r="FG858" s="292"/>
      <c r="FH858" s="295"/>
      <c r="FI858" s="295"/>
      <c r="FJ858" s="295"/>
      <c r="FK858" s="292"/>
      <c r="FL858" s="292"/>
      <c r="FM858" s="292"/>
      <c r="FN858" s="292"/>
      <c r="FO858" s="292"/>
    </row>
    <row r="859" spans="1:171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5"/>
      <c r="AK859" s="295"/>
      <c r="AL859" s="292"/>
      <c r="AM859" s="295"/>
      <c r="AN859" s="295"/>
      <c r="AO859" s="292"/>
      <c r="AP859" s="295"/>
      <c r="AQ859" s="292"/>
      <c r="AR859" s="295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5"/>
      <c r="BF859" s="295"/>
      <c r="BG859" s="295"/>
      <c r="BH859" s="295"/>
      <c r="BI859" s="295"/>
      <c r="BJ859" s="295"/>
      <c r="BK859" s="295"/>
      <c r="BL859" s="295"/>
      <c r="BM859" s="295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5"/>
      <c r="CC859" s="295"/>
      <c r="CD859" s="295"/>
      <c r="CE859" s="295"/>
      <c r="CF859" s="295"/>
      <c r="CG859" s="295"/>
      <c r="CH859" s="295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5"/>
      <c r="CX859" s="295"/>
      <c r="CY859" s="295"/>
      <c r="CZ859" s="295"/>
      <c r="DA859" s="295"/>
      <c r="DB859" s="295"/>
      <c r="DC859" s="295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5"/>
      <c r="DS859" s="295"/>
      <c r="DT859" s="292"/>
      <c r="DU859" s="295"/>
      <c r="DV859" s="295"/>
      <c r="DW859" s="295"/>
      <c r="DX859" s="295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5"/>
      <c r="EL859" s="295"/>
      <c r="EM859" s="295"/>
      <c r="EN859" s="292"/>
      <c r="EO859" s="292"/>
      <c r="EP859" s="295"/>
      <c r="EQ859" s="295"/>
      <c r="ER859" s="295"/>
      <c r="ES859" s="292"/>
      <c r="ET859" s="292"/>
      <c r="EU859" s="292"/>
      <c r="EV859" s="292"/>
      <c r="EW859" s="292"/>
      <c r="EX859" s="292"/>
      <c r="EY859" s="292"/>
      <c r="EZ859" s="292"/>
      <c r="FA859" s="292"/>
      <c r="FB859" s="292"/>
      <c r="FC859" s="292"/>
      <c r="FD859" s="292"/>
      <c r="FE859" s="292"/>
      <c r="FF859" s="292"/>
      <c r="FG859" s="292"/>
      <c r="FH859" s="295"/>
      <c r="FI859" s="295"/>
      <c r="FJ859" s="295"/>
      <c r="FK859" s="292"/>
      <c r="FL859" s="292"/>
      <c r="FM859" s="292"/>
      <c r="FN859" s="292"/>
      <c r="FO859" s="292"/>
    </row>
    <row r="860" spans="1:171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5"/>
      <c r="AK860" s="295"/>
      <c r="AL860" s="292"/>
      <c r="AM860" s="295"/>
      <c r="AN860" s="295"/>
      <c r="AO860" s="292"/>
      <c r="AP860" s="295"/>
      <c r="AQ860" s="292"/>
      <c r="AR860" s="295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5"/>
      <c r="BF860" s="295"/>
      <c r="BG860" s="295"/>
      <c r="BH860" s="295"/>
      <c r="BI860" s="295"/>
      <c r="BJ860" s="295"/>
      <c r="BK860" s="295"/>
      <c r="BL860" s="295"/>
      <c r="BM860" s="295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5"/>
      <c r="CC860" s="295"/>
      <c r="CD860" s="295"/>
      <c r="CE860" s="295"/>
      <c r="CF860" s="295"/>
      <c r="CG860" s="295"/>
      <c r="CH860" s="295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5"/>
      <c r="CX860" s="295"/>
      <c r="CY860" s="295"/>
      <c r="CZ860" s="295"/>
      <c r="DA860" s="295"/>
      <c r="DB860" s="295"/>
      <c r="DC860" s="295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5"/>
      <c r="DS860" s="295"/>
      <c r="DT860" s="292"/>
      <c r="DU860" s="295"/>
      <c r="DV860" s="295"/>
      <c r="DW860" s="295"/>
      <c r="DX860" s="295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5"/>
      <c r="EL860" s="295"/>
      <c r="EM860" s="295"/>
      <c r="EN860" s="292"/>
      <c r="EO860" s="292"/>
      <c r="EP860" s="295"/>
      <c r="EQ860" s="295"/>
      <c r="ER860" s="295"/>
      <c r="ES860" s="292"/>
      <c r="ET860" s="292"/>
      <c r="EU860" s="292"/>
      <c r="EV860" s="292"/>
      <c r="EW860" s="292"/>
      <c r="EX860" s="292"/>
      <c r="EY860" s="292"/>
      <c r="EZ860" s="292"/>
      <c r="FA860" s="292"/>
      <c r="FB860" s="292"/>
      <c r="FC860" s="292"/>
      <c r="FD860" s="292"/>
      <c r="FE860" s="292"/>
      <c r="FF860" s="292"/>
      <c r="FG860" s="292"/>
      <c r="FH860" s="295"/>
      <c r="FI860" s="295"/>
      <c r="FJ860" s="295"/>
      <c r="FK860" s="292"/>
      <c r="FL860" s="292"/>
      <c r="FM860" s="292"/>
      <c r="FN860" s="292"/>
      <c r="FO860" s="292"/>
    </row>
    <row r="861" spans="1:171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5"/>
      <c r="AK861" s="295"/>
      <c r="AL861" s="292"/>
      <c r="AM861" s="295"/>
      <c r="AN861" s="295"/>
      <c r="AO861" s="292"/>
      <c r="AP861" s="295"/>
      <c r="AQ861" s="292"/>
      <c r="AR861" s="295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5"/>
      <c r="BF861" s="295"/>
      <c r="BG861" s="295"/>
      <c r="BH861" s="295"/>
      <c r="BI861" s="295"/>
      <c r="BJ861" s="295"/>
      <c r="BK861" s="295"/>
      <c r="BL861" s="295"/>
      <c r="BM861" s="295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5"/>
      <c r="CC861" s="295"/>
      <c r="CD861" s="295"/>
      <c r="CE861" s="295"/>
      <c r="CF861" s="295"/>
      <c r="CG861" s="295"/>
      <c r="CH861" s="295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5"/>
      <c r="CX861" s="295"/>
      <c r="CY861" s="295"/>
      <c r="CZ861" s="295"/>
      <c r="DA861" s="295"/>
      <c r="DB861" s="295"/>
      <c r="DC861" s="295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5"/>
      <c r="DS861" s="295"/>
      <c r="DT861" s="292"/>
      <c r="DU861" s="295"/>
      <c r="DV861" s="295"/>
      <c r="DW861" s="295"/>
      <c r="DX861" s="295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5"/>
      <c r="EL861" s="295"/>
      <c r="EM861" s="295"/>
      <c r="EN861" s="292"/>
      <c r="EO861" s="292"/>
      <c r="EP861" s="295"/>
      <c r="EQ861" s="295"/>
      <c r="ER861" s="295"/>
      <c r="ES861" s="292"/>
      <c r="ET861" s="292"/>
      <c r="EU861" s="292"/>
      <c r="EV861" s="292"/>
      <c r="EW861" s="292"/>
      <c r="EX861" s="292"/>
      <c r="EY861" s="292"/>
      <c r="EZ861" s="292"/>
      <c r="FA861" s="292"/>
      <c r="FB861" s="292"/>
      <c r="FC861" s="292"/>
      <c r="FD861" s="292"/>
      <c r="FE861" s="292"/>
      <c r="FF861" s="292"/>
      <c r="FG861" s="292"/>
      <c r="FH861" s="295"/>
      <c r="FI861" s="295"/>
      <c r="FJ861" s="295"/>
      <c r="FK861" s="292"/>
      <c r="FL861" s="292"/>
      <c r="FM861" s="292"/>
      <c r="FN861" s="292"/>
      <c r="FO861" s="292"/>
    </row>
    <row r="862" spans="1:171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5"/>
      <c r="AK862" s="295"/>
      <c r="AL862" s="292"/>
      <c r="AM862" s="295"/>
      <c r="AN862" s="295"/>
      <c r="AO862" s="292"/>
      <c r="AP862" s="295"/>
      <c r="AQ862" s="292"/>
      <c r="AR862" s="295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5"/>
      <c r="BF862" s="295"/>
      <c r="BG862" s="295"/>
      <c r="BH862" s="295"/>
      <c r="BI862" s="295"/>
      <c r="BJ862" s="295"/>
      <c r="BK862" s="295"/>
      <c r="BL862" s="295"/>
      <c r="BM862" s="295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5"/>
      <c r="CC862" s="295"/>
      <c r="CD862" s="295"/>
      <c r="CE862" s="295"/>
      <c r="CF862" s="295"/>
      <c r="CG862" s="295"/>
      <c r="CH862" s="295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5"/>
      <c r="CX862" s="295"/>
      <c r="CY862" s="295"/>
      <c r="CZ862" s="295"/>
      <c r="DA862" s="295"/>
      <c r="DB862" s="295"/>
      <c r="DC862" s="295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5"/>
      <c r="DS862" s="295"/>
      <c r="DT862" s="292"/>
      <c r="DU862" s="295"/>
      <c r="DV862" s="295"/>
      <c r="DW862" s="295"/>
      <c r="DX862" s="295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5"/>
      <c r="EL862" s="295"/>
      <c r="EM862" s="295"/>
      <c r="EN862" s="292"/>
      <c r="EO862" s="292"/>
      <c r="EP862" s="295"/>
      <c r="EQ862" s="295"/>
      <c r="ER862" s="295"/>
      <c r="ES862" s="292"/>
      <c r="ET862" s="292"/>
      <c r="EU862" s="292"/>
      <c r="EV862" s="292"/>
      <c r="EW862" s="292"/>
      <c r="EX862" s="292"/>
      <c r="EY862" s="292"/>
      <c r="EZ862" s="292"/>
      <c r="FA862" s="292"/>
      <c r="FB862" s="292"/>
      <c r="FC862" s="292"/>
      <c r="FD862" s="292"/>
      <c r="FE862" s="292"/>
      <c r="FF862" s="292"/>
      <c r="FG862" s="292"/>
      <c r="FH862" s="295"/>
      <c r="FI862" s="295"/>
      <c r="FJ862" s="295"/>
      <c r="FK862" s="292"/>
      <c r="FL862" s="292"/>
      <c r="FM862" s="292"/>
      <c r="FN862" s="292"/>
      <c r="FO862" s="292"/>
    </row>
    <row r="863" spans="1:171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5"/>
      <c r="AK863" s="295"/>
      <c r="AL863" s="292"/>
      <c r="AM863" s="295"/>
      <c r="AN863" s="295"/>
      <c r="AO863" s="292"/>
      <c r="AP863" s="295"/>
      <c r="AQ863" s="292"/>
      <c r="AR863" s="295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5"/>
      <c r="BF863" s="295"/>
      <c r="BG863" s="295"/>
      <c r="BH863" s="295"/>
      <c r="BI863" s="295"/>
      <c r="BJ863" s="295"/>
      <c r="BK863" s="295"/>
      <c r="BL863" s="295"/>
      <c r="BM863" s="295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5"/>
      <c r="CC863" s="295"/>
      <c r="CD863" s="295"/>
      <c r="CE863" s="295"/>
      <c r="CF863" s="295"/>
      <c r="CG863" s="295"/>
      <c r="CH863" s="295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5"/>
      <c r="CX863" s="295"/>
      <c r="CY863" s="295"/>
      <c r="CZ863" s="295"/>
      <c r="DA863" s="295"/>
      <c r="DB863" s="295"/>
      <c r="DC863" s="295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5"/>
      <c r="DS863" s="295"/>
      <c r="DT863" s="292"/>
      <c r="DU863" s="295"/>
      <c r="DV863" s="295"/>
      <c r="DW863" s="295"/>
      <c r="DX863" s="295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5"/>
      <c r="EL863" s="295"/>
      <c r="EM863" s="295"/>
      <c r="EN863" s="292"/>
      <c r="EO863" s="292"/>
      <c r="EP863" s="295"/>
      <c r="EQ863" s="295"/>
      <c r="ER863" s="295"/>
      <c r="ES863" s="292"/>
      <c r="ET863" s="292"/>
      <c r="EU863" s="292"/>
      <c r="EV863" s="292"/>
      <c r="EW863" s="292"/>
      <c r="EX863" s="292"/>
      <c r="EY863" s="292"/>
      <c r="EZ863" s="292"/>
      <c r="FA863" s="292"/>
      <c r="FB863" s="292"/>
      <c r="FC863" s="292"/>
      <c r="FD863" s="292"/>
      <c r="FE863" s="292"/>
      <c r="FF863" s="292"/>
      <c r="FG863" s="292"/>
      <c r="FH863" s="295"/>
      <c r="FI863" s="295"/>
      <c r="FJ863" s="295"/>
      <c r="FK863" s="292"/>
      <c r="FL863" s="292"/>
      <c r="FM863" s="292"/>
      <c r="FN863" s="292"/>
      <c r="FO863" s="292"/>
    </row>
    <row r="864" spans="1:171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5"/>
      <c r="AK864" s="295"/>
      <c r="AL864" s="292"/>
      <c r="AM864" s="295"/>
      <c r="AN864" s="295"/>
      <c r="AO864" s="292"/>
      <c r="AP864" s="295"/>
      <c r="AQ864" s="292"/>
      <c r="AR864" s="295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5"/>
      <c r="BF864" s="295"/>
      <c r="BG864" s="295"/>
      <c r="BH864" s="295"/>
      <c r="BI864" s="295"/>
      <c r="BJ864" s="295"/>
      <c r="BK864" s="295"/>
      <c r="BL864" s="295"/>
      <c r="BM864" s="295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5"/>
      <c r="CC864" s="295"/>
      <c r="CD864" s="295"/>
      <c r="CE864" s="295"/>
      <c r="CF864" s="295"/>
      <c r="CG864" s="295"/>
      <c r="CH864" s="295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5"/>
      <c r="CX864" s="295"/>
      <c r="CY864" s="295"/>
      <c r="CZ864" s="295"/>
      <c r="DA864" s="295"/>
      <c r="DB864" s="295"/>
      <c r="DC864" s="295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5"/>
      <c r="DS864" s="295"/>
      <c r="DT864" s="292"/>
      <c r="DU864" s="295"/>
      <c r="DV864" s="295"/>
      <c r="DW864" s="295"/>
      <c r="DX864" s="295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5"/>
      <c r="EL864" s="295"/>
      <c r="EM864" s="295"/>
      <c r="EN864" s="292"/>
      <c r="EO864" s="292"/>
      <c r="EP864" s="295"/>
      <c r="EQ864" s="295"/>
      <c r="ER864" s="295"/>
      <c r="ES864" s="292"/>
      <c r="ET864" s="292"/>
      <c r="EU864" s="292"/>
      <c r="EV864" s="292"/>
      <c r="EW864" s="292"/>
      <c r="EX864" s="292"/>
      <c r="EY864" s="292"/>
      <c r="EZ864" s="292"/>
      <c r="FA864" s="292"/>
      <c r="FB864" s="292"/>
      <c r="FC864" s="292"/>
      <c r="FD864" s="292"/>
      <c r="FE864" s="292"/>
      <c r="FF864" s="292"/>
      <c r="FG864" s="292"/>
      <c r="FH864" s="295"/>
      <c r="FI864" s="295"/>
      <c r="FJ864" s="295"/>
      <c r="FK864" s="292"/>
      <c r="FL864" s="292"/>
      <c r="FM864" s="292"/>
      <c r="FN864" s="292"/>
      <c r="FO864" s="292"/>
    </row>
    <row r="865" spans="1:171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5"/>
      <c r="AK865" s="295"/>
      <c r="AL865" s="292"/>
      <c r="AM865" s="295"/>
      <c r="AN865" s="295"/>
      <c r="AO865" s="292"/>
      <c r="AP865" s="295"/>
      <c r="AQ865" s="292"/>
      <c r="AR865" s="295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5"/>
      <c r="BF865" s="295"/>
      <c r="BG865" s="295"/>
      <c r="BH865" s="295"/>
      <c r="BI865" s="295"/>
      <c r="BJ865" s="295"/>
      <c r="BK865" s="295"/>
      <c r="BL865" s="295"/>
      <c r="BM865" s="295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5"/>
      <c r="CC865" s="295"/>
      <c r="CD865" s="295"/>
      <c r="CE865" s="295"/>
      <c r="CF865" s="295"/>
      <c r="CG865" s="295"/>
      <c r="CH865" s="295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5"/>
      <c r="CX865" s="295"/>
      <c r="CY865" s="295"/>
      <c r="CZ865" s="295"/>
      <c r="DA865" s="295"/>
      <c r="DB865" s="295"/>
      <c r="DC865" s="295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5"/>
      <c r="DS865" s="295"/>
      <c r="DT865" s="292"/>
      <c r="DU865" s="295"/>
      <c r="DV865" s="295"/>
      <c r="DW865" s="295"/>
      <c r="DX865" s="295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5"/>
      <c r="EL865" s="295"/>
      <c r="EM865" s="295"/>
      <c r="EN865" s="292"/>
      <c r="EO865" s="292"/>
      <c r="EP865" s="295"/>
      <c r="EQ865" s="295"/>
      <c r="ER865" s="295"/>
      <c r="ES865" s="292"/>
      <c r="ET865" s="292"/>
      <c r="EU865" s="292"/>
      <c r="EV865" s="292"/>
      <c r="EW865" s="292"/>
      <c r="EX865" s="292"/>
      <c r="EY865" s="292"/>
      <c r="EZ865" s="292"/>
      <c r="FA865" s="292"/>
      <c r="FB865" s="292"/>
      <c r="FC865" s="292"/>
      <c r="FD865" s="292"/>
      <c r="FE865" s="292"/>
      <c r="FF865" s="292"/>
      <c r="FG865" s="292"/>
      <c r="FH865" s="295"/>
      <c r="FI865" s="295"/>
      <c r="FJ865" s="295"/>
      <c r="FK865" s="292"/>
      <c r="FL865" s="292"/>
      <c r="FM865" s="292"/>
      <c r="FN865" s="292"/>
      <c r="FO865" s="292"/>
    </row>
    <row r="866" spans="1:171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5"/>
      <c r="AK866" s="295"/>
      <c r="AL866" s="292"/>
      <c r="AM866" s="295"/>
      <c r="AN866" s="295"/>
      <c r="AO866" s="292"/>
      <c r="AP866" s="295"/>
      <c r="AQ866" s="292"/>
      <c r="AR866" s="295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5"/>
      <c r="BF866" s="295"/>
      <c r="BG866" s="295"/>
      <c r="BH866" s="295"/>
      <c r="BI866" s="295"/>
      <c r="BJ866" s="295"/>
      <c r="BK866" s="295"/>
      <c r="BL866" s="295"/>
      <c r="BM866" s="295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5"/>
      <c r="CC866" s="295"/>
      <c r="CD866" s="295"/>
      <c r="CE866" s="295"/>
      <c r="CF866" s="295"/>
      <c r="CG866" s="295"/>
      <c r="CH866" s="295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5"/>
      <c r="CX866" s="295"/>
      <c r="CY866" s="295"/>
      <c r="CZ866" s="295"/>
      <c r="DA866" s="295"/>
      <c r="DB866" s="295"/>
      <c r="DC866" s="295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5"/>
      <c r="DS866" s="295"/>
      <c r="DT866" s="292"/>
      <c r="DU866" s="295"/>
      <c r="DV866" s="295"/>
      <c r="DW866" s="295"/>
      <c r="DX866" s="295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5"/>
      <c r="EL866" s="295"/>
      <c r="EM866" s="295"/>
      <c r="EN866" s="292"/>
      <c r="EO866" s="292"/>
      <c r="EP866" s="295"/>
      <c r="EQ866" s="295"/>
      <c r="ER866" s="295"/>
      <c r="ES866" s="292"/>
      <c r="ET866" s="292"/>
      <c r="EU866" s="292"/>
      <c r="EV866" s="292"/>
      <c r="EW866" s="292"/>
      <c r="EX866" s="292"/>
      <c r="EY866" s="292"/>
      <c r="EZ866" s="292"/>
      <c r="FA866" s="292"/>
      <c r="FB866" s="292"/>
      <c r="FC866" s="292"/>
      <c r="FD866" s="292"/>
      <c r="FE866" s="292"/>
      <c r="FF866" s="292"/>
      <c r="FG866" s="292"/>
      <c r="FH866" s="295"/>
      <c r="FI866" s="295"/>
      <c r="FJ866" s="295"/>
      <c r="FK866" s="292"/>
      <c r="FL866" s="292"/>
      <c r="FM866" s="292"/>
      <c r="FN866" s="292"/>
      <c r="FO866" s="292"/>
    </row>
    <row r="867" spans="1:171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5"/>
      <c r="AK867" s="295"/>
      <c r="AL867" s="292"/>
      <c r="AM867" s="295"/>
      <c r="AN867" s="295"/>
      <c r="AO867" s="292"/>
      <c r="AP867" s="295"/>
      <c r="AQ867" s="292"/>
      <c r="AR867" s="295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5"/>
      <c r="BF867" s="295"/>
      <c r="BG867" s="295"/>
      <c r="BH867" s="295"/>
      <c r="BI867" s="295"/>
      <c r="BJ867" s="295"/>
      <c r="BK867" s="295"/>
      <c r="BL867" s="295"/>
      <c r="BM867" s="295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5"/>
      <c r="CC867" s="295"/>
      <c r="CD867" s="295"/>
      <c r="CE867" s="295"/>
      <c r="CF867" s="295"/>
      <c r="CG867" s="295"/>
      <c r="CH867" s="295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5"/>
      <c r="CX867" s="295"/>
      <c r="CY867" s="295"/>
      <c r="CZ867" s="295"/>
      <c r="DA867" s="295"/>
      <c r="DB867" s="295"/>
      <c r="DC867" s="295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5"/>
      <c r="DS867" s="295"/>
      <c r="DT867" s="292"/>
      <c r="DU867" s="295"/>
      <c r="DV867" s="295"/>
      <c r="DW867" s="295"/>
      <c r="DX867" s="295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5"/>
      <c r="EL867" s="295"/>
      <c r="EM867" s="295"/>
      <c r="EN867" s="292"/>
      <c r="EO867" s="292"/>
      <c r="EP867" s="295"/>
      <c r="EQ867" s="295"/>
      <c r="ER867" s="295"/>
      <c r="ES867" s="292"/>
      <c r="ET867" s="292"/>
      <c r="EU867" s="292"/>
      <c r="EV867" s="292"/>
      <c r="EW867" s="292"/>
      <c r="EX867" s="292"/>
      <c r="EY867" s="292"/>
      <c r="EZ867" s="292"/>
      <c r="FA867" s="292"/>
      <c r="FB867" s="292"/>
      <c r="FC867" s="292"/>
      <c r="FD867" s="292"/>
      <c r="FE867" s="292"/>
      <c r="FF867" s="292"/>
      <c r="FG867" s="292"/>
      <c r="FH867" s="295"/>
      <c r="FI867" s="295"/>
      <c r="FJ867" s="295"/>
      <c r="FK867" s="292"/>
      <c r="FL867" s="292"/>
      <c r="FM867" s="292"/>
      <c r="FN867" s="292"/>
      <c r="FO867" s="292"/>
    </row>
    <row r="868" spans="1:171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5"/>
      <c r="AK868" s="295"/>
      <c r="AL868" s="292"/>
      <c r="AM868" s="295"/>
      <c r="AN868" s="295"/>
      <c r="AO868" s="292"/>
      <c r="AP868" s="295"/>
      <c r="AQ868" s="292"/>
      <c r="AR868" s="295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5"/>
      <c r="BF868" s="295"/>
      <c r="BG868" s="295"/>
      <c r="BH868" s="295"/>
      <c r="BI868" s="295"/>
      <c r="BJ868" s="295"/>
      <c r="BK868" s="295"/>
      <c r="BL868" s="295"/>
      <c r="BM868" s="295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5"/>
      <c r="CC868" s="295"/>
      <c r="CD868" s="295"/>
      <c r="CE868" s="295"/>
      <c r="CF868" s="295"/>
      <c r="CG868" s="295"/>
      <c r="CH868" s="295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5"/>
      <c r="CX868" s="295"/>
      <c r="CY868" s="295"/>
      <c r="CZ868" s="295"/>
      <c r="DA868" s="295"/>
      <c r="DB868" s="295"/>
      <c r="DC868" s="295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5"/>
      <c r="DS868" s="295"/>
      <c r="DT868" s="292"/>
      <c r="DU868" s="295"/>
      <c r="DV868" s="295"/>
      <c r="DW868" s="295"/>
      <c r="DX868" s="295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5"/>
      <c r="EL868" s="295"/>
      <c r="EM868" s="295"/>
      <c r="EN868" s="292"/>
      <c r="EO868" s="292"/>
      <c r="EP868" s="295"/>
      <c r="EQ868" s="295"/>
      <c r="ER868" s="295"/>
      <c r="ES868" s="292"/>
      <c r="ET868" s="292"/>
      <c r="EU868" s="292"/>
      <c r="EV868" s="292"/>
      <c r="EW868" s="292"/>
      <c r="EX868" s="292"/>
      <c r="EY868" s="292"/>
      <c r="EZ868" s="292"/>
      <c r="FA868" s="292"/>
      <c r="FB868" s="292"/>
      <c r="FC868" s="292"/>
      <c r="FD868" s="292"/>
      <c r="FE868" s="292"/>
      <c r="FF868" s="292"/>
      <c r="FG868" s="292"/>
      <c r="FH868" s="295"/>
      <c r="FI868" s="295"/>
      <c r="FJ868" s="295"/>
      <c r="FK868" s="292"/>
      <c r="FL868" s="292"/>
      <c r="FM868" s="292"/>
      <c r="FN868" s="292"/>
      <c r="FO868" s="292"/>
    </row>
    <row r="869" spans="1:171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5"/>
      <c r="AK869" s="295"/>
      <c r="AL869" s="292"/>
      <c r="AM869" s="295"/>
      <c r="AN869" s="295"/>
      <c r="AO869" s="292"/>
      <c r="AP869" s="295"/>
      <c r="AQ869" s="292"/>
      <c r="AR869" s="295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5"/>
      <c r="BF869" s="295"/>
      <c r="BG869" s="295"/>
      <c r="BH869" s="295"/>
      <c r="BI869" s="295"/>
      <c r="BJ869" s="295"/>
      <c r="BK869" s="295"/>
      <c r="BL869" s="295"/>
      <c r="BM869" s="295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5"/>
      <c r="CC869" s="295"/>
      <c r="CD869" s="295"/>
      <c r="CE869" s="295"/>
      <c r="CF869" s="295"/>
      <c r="CG869" s="295"/>
      <c r="CH869" s="295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5"/>
      <c r="CX869" s="295"/>
      <c r="CY869" s="295"/>
      <c r="CZ869" s="295"/>
      <c r="DA869" s="295"/>
      <c r="DB869" s="295"/>
      <c r="DC869" s="295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5"/>
      <c r="DS869" s="295"/>
      <c r="DT869" s="292"/>
      <c r="DU869" s="295"/>
      <c r="DV869" s="295"/>
      <c r="DW869" s="295"/>
      <c r="DX869" s="295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5"/>
      <c r="EL869" s="295"/>
      <c r="EM869" s="295"/>
      <c r="EN869" s="292"/>
      <c r="EO869" s="292"/>
      <c r="EP869" s="295"/>
      <c r="EQ869" s="295"/>
      <c r="ER869" s="295"/>
      <c r="ES869" s="292"/>
      <c r="ET869" s="292"/>
      <c r="EU869" s="292"/>
      <c r="EV869" s="292"/>
      <c r="EW869" s="292"/>
      <c r="EX869" s="292"/>
      <c r="EY869" s="292"/>
      <c r="EZ869" s="292"/>
      <c r="FA869" s="292"/>
      <c r="FB869" s="292"/>
      <c r="FC869" s="292"/>
      <c r="FD869" s="292"/>
      <c r="FE869" s="292"/>
      <c r="FF869" s="292"/>
      <c r="FG869" s="292"/>
      <c r="FH869" s="295"/>
      <c r="FI869" s="295"/>
      <c r="FJ869" s="295"/>
      <c r="FK869" s="292"/>
      <c r="FL869" s="292"/>
      <c r="FM869" s="292"/>
      <c r="FN869" s="292"/>
      <c r="FO869" s="292"/>
    </row>
    <row r="870" spans="1:171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5"/>
      <c r="AK870" s="295"/>
      <c r="AL870" s="292"/>
      <c r="AM870" s="295"/>
      <c r="AN870" s="295"/>
      <c r="AO870" s="292"/>
      <c r="AP870" s="295"/>
      <c r="AQ870" s="292"/>
      <c r="AR870" s="295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5"/>
      <c r="BF870" s="295"/>
      <c r="BG870" s="295"/>
      <c r="BH870" s="295"/>
      <c r="BI870" s="295"/>
      <c r="BJ870" s="295"/>
      <c r="BK870" s="295"/>
      <c r="BL870" s="295"/>
      <c r="BM870" s="295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5"/>
      <c r="CC870" s="295"/>
      <c r="CD870" s="295"/>
      <c r="CE870" s="295"/>
      <c r="CF870" s="295"/>
      <c r="CG870" s="295"/>
      <c r="CH870" s="295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5"/>
      <c r="CX870" s="295"/>
      <c r="CY870" s="295"/>
      <c r="CZ870" s="295"/>
      <c r="DA870" s="295"/>
      <c r="DB870" s="295"/>
      <c r="DC870" s="295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5"/>
      <c r="DS870" s="295"/>
      <c r="DT870" s="292"/>
      <c r="DU870" s="295"/>
      <c r="DV870" s="295"/>
      <c r="DW870" s="295"/>
      <c r="DX870" s="295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5"/>
      <c r="EL870" s="295"/>
      <c r="EM870" s="295"/>
      <c r="EN870" s="292"/>
      <c r="EO870" s="292"/>
      <c r="EP870" s="295"/>
      <c r="EQ870" s="295"/>
      <c r="ER870" s="295"/>
      <c r="ES870" s="292"/>
      <c r="ET870" s="292"/>
      <c r="EU870" s="292"/>
      <c r="EV870" s="292"/>
      <c r="EW870" s="292"/>
      <c r="EX870" s="292"/>
      <c r="EY870" s="292"/>
      <c r="EZ870" s="292"/>
      <c r="FA870" s="292"/>
      <c r="FB870" s="292"/>
      <c r="FC870" s="292"/>
      <c r="FD870" s="292"/>
      <c r="FE870" s="292"/>
      <c r="FF870" s="292"/>
      <c r="FG870" s="292"/>
      <c r="FH870" s="295"/>
      <c r="FI870" s="295"/>
      <c r="FJ870" s="295"/>
      <c r="FK870" s="292"/>
      <c r="FL870" s="292"/>
      <c r="FM870" s="292"/>
      <c r="FN870" s="292"/>
      <c r="FO870" s="292"/>
    </row>
    <row r="871" spans="1:171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5"/>
      <c r="AK871" s="295"/>
      <c r="AL871" s="292"/>
      <c r="AM871" s="295"/>
      <c r="AN871" s="295"/>
      <c r="AO871" s="292"/>
      <c r="AP871" s="295"/>
      <c r="AQ871" s="292"/>
      <c r="AR871" s="295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5"/>
      <c r="BF871" s="295"/>
      <c r="BG871" s="295"/>
      <c r="BH871" s="295"/>
      <c r="BI871" s="295"/>
      <c r="BJ871" s="295"/>
      <c r="BK871" s="295"/>
      <c r="BL871" s="295"/>
      <c r="BM871" s="295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5"/>
      <c r="CC871" s="295"/>
      <c r="CD871" s="295"/>
      <c r="CE871" s="295"/>
      <c r="CF871" s="295"/>
      <c r="CG871" s="295"/>
      <c r="CH871" s="295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5"/>
      <c r="CX871" s="295"/>
      <c r="CY871" s="295"/>
      <c r="CZ871" s="295"/>
      <c r="DA871" s="295"/>
      <c r="DB871" s="295"/>
      <c r="DC871" s="295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5"/>
      <c r="DS871" s="295"/>
      <c r="DT871" s="292"/>
      <c r="DU871" s="295"/>
      <c r="DV871" s="295"/>
      <c r="DW871" s="295"/>
      <c r="DX871" s="295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5"/>
      <c r="EL871" s="295"/>
      <c r="EM871" s="295"/>
      <c r="EN871" s="292"/>
      <c r="EO871" s="292"/>
      <c r="EP871" s="295"/>
      <c r="EQ871" s="295"/>
      <c r="ER871" s="295"/>
      <c r="ES871" s="292"/>
      <c r="ET871" s="292"/>
      <c r="EU871" s="292"/>
      <c r="EV871" s="292"/>
      <c r="EW871" s="292"/>
      <c r="EX871" s="292"/>
      <c r="EY871" s="292"/>
      <c r="EZ871" s="292"/>
      <c r="FA871" s="292"/>
      <c r="FB871" s="292"/>
      <c r="FC871" s="292"/>
      <c r="FD871" s="292"/>
      <c r="FE871" s="292"/>
      <c r="FF871" s="292"/>
      <c r="FG871" s="292"/>
      <c r="FH871" s="295"/>
      <c r="FI871" s="295"/>
      <c r="FJ871" s="295"/>
      <c r="FK871" s="292"/>
      <c r="FL871" s="292"/>
      <c r="FM871" s="292"/>
      <c r="FN871" s="292"/>
      <c r="FO871" s="292"/>
    </row>
    <row r="872" spans="1:171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5"/>
      <c r="AK872" s="295"/>
      <c r="AL872" s="292"/>
      <c r="AM872" s="295"/>
      <c r="AN872" s="295"/>
      <c r="AO872" s="292"/>
      <c r="AP872" s="295"/>
      <c r="AQ872" s="292"/>
      <c r="AR872" s="295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5"/>
      <c r="BF872" s="295"/>
      <c r="BG872" s="295"/>
      <c r="BH872" s="295"/>
      <c r="BI872" s="295"/>
      <c r="BJ872" s="295"/>
      <c r="BK872" s="295"/>
      <c r="BL872" s="295"/>
      <c r="BM872" s="295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5"/>
      <c r="CC872" s="295"/>
      <c r="CD872" s="295"/>
      <c r="CE872" s="295"/>
      <c r="CF872" s="295"/>
      <c r="CG872" s="295"/>
      <c r="CH872" s="295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5"/>
      <c r="CX872" s="295"/>
      <c r="CY872" s="295"/>
      <c r="CZ872" s="295"/>
      <c r="DA872" s="295"/>
      <c r="DB872" s="295"/>
      <c r="DC872" s="295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5"/>
      <c r="DS872" s="295"/>
      <c r="DT872" s="292"/>
      <c r="DU872" s="295"/>
      <c r="DV872" s="295"/>
      <c r="DW872" s="295"/>
      <c r="DX872" s="295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5"/>
      <c r="EL872" s="295"/>
      <c r="EM872" s="295"/>
      <c r="EN872" s="292"/>
      <c r="EO872" s="292"/>
      <c r="EP872" s="295"/>
      <c r="EQ872" s="295"/>
      <c r="ER872" s="295"/>
      <c r="ES872" s="292"/>
      <c r="ET872" s="292"/>
      <c r="EU872" s="292"/>
      <c r="EV872" s="292"/>
      <c r="EW872" s="292"/>
      <c r="EX872" s="292"/>
      <c r="EY872" s="292"/>
      <c r="EZ872" s="292"/>
      <c r="FA872" s="292"/>
      <c r="FB872" s="292"/>
      <c r="FC872" s="292"/>
      <c r="FD872" s="292"/>
      <c r="FE872" s="292"/>
      <c r="FF872" s="292"/>
      <c r="FG872" s="292"/>
      <c r="FH872" s="295"/>
      <c r="FI872" s="295"/>
      <c r="FJ872" s="295"/>
      <c r="FK872" s="292"/>
      <c r="FL872" s="292"/>
      <c r="FM872" s="292"/>
      <c r="FN872" s="292"/>
      <c r="FO872" s="292"/>
    </row>
    <row r="873" spans="1:171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5"/>
      <c r="AK873" s="295"/>
      <c r="AL873" s="292"/>
      <c r="AM873" s="295"/>
      <c r="AN873" s="295"/>
      <c r="AO873" s="292"/>
      <c r="AP873" s="295"/>
      <c r="AQ873" s="292"/>
      <c r="AR873" s="295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5"/>
      <c r="BF873" s="295"/>
      <c r="BG873" s="295"/>
      <c r="BH873" s="295"/>
      <c r="BI873" s="295"/>
      <c r="BJ873" s="295"/>
      <c r="BK873" s="295"/>
      <c r="BL873" s="295"/>
      <c r="BM873" s="295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5"/>
      <c r="CC873" s="295"/>
      <c r="CD873" s="295"/>
      <c r="CE873" s="295"/>
      <c r="CF873" s="295"/>
      <c r="CG873" s="295"/>
      <c r="CH873" s="295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5"/>
      <c r="CX873" s="295"/>
      <c r="CY873" s="295"/>
      <c r="CZ873" s="295"/>
      <c r="DA873" s="295"/>
      <c r="DB873" s="295"/>
      <c r="DC873" s="295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5"/>
      <c r="DS873" s="295"/>
      <c r="DT873" s="292"/>
      <c r="DU873" s="295"/>
      <c r="DV873" s="295"/>
      <c r="DW873" s="295"/>
      <c r="DX873" s="295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5"/>
      <c r="EL873" s="295"/>
      <c r="EM873" s="295"/>
      <c r="EN873" s="292"/>
      <c r="EO873" s="292"/>
      <c r="EP873" s="295"/>
      <c r="EQ873" s="295"/>
      <c r="ER873" s="295"/>
      <c r="ES873" s="292"/>
      <c r="ET873" s="292"/>
      <c r="EU873" s="292"/>
      <c r="EV873" s="292"/>
      <c r="EW873" s="292"/>
      <c r="EX873" s="292"/>
      <c r="EY873" s="292"/>
      <c r="EZ873" s="292"/>
      <c r="FA873" s="292"/>
      <c r="FB873" s="292"/>
      <c r="FC873" s="292"/>
      <c r="FD873" s="292"/>
      <c r="FE873" s="292"/>
      <c r="FF873" s="292"/>
      <c r="FG873" s="292"/>
      <c r="FH873" s="295"/>
      <c r="FI873" s="295"/>
      <c r="FJ873" s="295"/>
      <c r="FK873" s="292"/>
      <c r="FL873" s="292"/>
      <c r="FM873" s="292"/>
      <c r="FN873" s="292"/>
      <c r="FO873" s="292"/>
    </row>
    <row r="874" spans="1:171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5"/>
      <c r="AK874" s="295"/>
      <c r="AL874" s="292"/>
      <c r="AM874" s="295"/>
      <c r="AN874" s="295"/>
      <c r="AO874" s="292"/>
      <c r="AP874" s="295"/>
      <c r="AQ874" s="292"/>
      <c r="AR874" s="295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5"/>
      <c r="BF874" s="295"/>
      <c r="BG874" s="295"/>
      <c r="BH874" s="295"/>
      <c r="BI874" s="295"/>
      <c r="BJ874" s="295"/>
      <c r="BK874" s="295"/>
      <c r="BL874" s="295"/>
      <c r="BM874" s="295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5"/>
      <c r="CC874" s="295"/>
      <c r="CD874" s="295"/>
      <c r="CE874" s="295"/>
      <c r="CF874" s="295"/>
      <c r="CG874" s="295"/>
      <c r="CH874" s="295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5"/>
      <c r="CX874" s="295"/>
      <c r="CY874" s="295"/>
      <c r="CZ874" s="295"/>
      <c r="DA874" s="295"/>
      <c r="DB874" s="295"/>
      <c r="DC874" s="295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5"/>
      <c r="DS874" s="295"/>
      <c r="DT874" s="292"/>
      <c r="DU874" s="295"/>
      <c r="DV874" s="295"/>
      <c r="DW874" s="295"/>
      <c r="DX874" s="295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5"/>
      <c r="EL874" s="295"/>
      <c r="EM874" s="295"/>
      <c r="EN874" s="292"/>
      <c r="EO874" s="292"/>
      <c r="EP874" s="295"/>
      <c r="EQ874" s="295"/>
      <c r="ER874" s="295"/>
      <c r="ES874" s="292"/>
      <c r="ET874" s="292"/>
      <c r="EU874" s="292"/>
      <c r="EV874" s="292"/>
      <c r="EW874" s="292"/>
      <c r="EX874" s="292"/>
      <c r="EY874" s="292"/>
      <c r="EZ874" s="292"/>
      <c r="FA874" s="292"/>
      <c r="FB874" s="292"/>
      <c r="FC874" s="292"/>
      <c r="FD874" s="292"/>
      <c r="FE874" s="292"/>
      <c r="FF874" s="292"/>
      <c r="FG874" s="292"/>
      <c r="FH874" s="295"/>
      <c r="FI874" s="295"/>
      <c r="FJ874" s="295"/>
      <c r="FK874" s="292"/>
      <c r="FL874" s="292"/>
      <c r="FM874" s="292"/>
      <c r="FN874" s="292"/>
      <c r="FO874" s="292"/>
    </row>
    <row r="875" spans="1:171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5"/>
      <c r="AK875" s="295"/>
      <c r="AL875" s="292"/>
      <c r="AM875" s="295"/>
      <c r="AN875" s="295"/>
      <c r="AO875" s="292"/>
      <c r="AP875" s="295"/>
      <c r="AQ875" s="292"/>
      <c r="AR875" s="295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5"/>
      <c r="BF875" s="295"/>
      <c r="BG875" s="295"/>
      <c r="BH875" s="295"/>
      <c r="BI875" s="295"/>
      <c r="BJ875" s="295"/>
      <c r="BK875" s="295"/>
      <c r="BL875" s="295"/>
      <c r="BM875" s="295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5"/>
      <c r="CC875" s="295"/>
      <c r="CD875" s="295"/>
      <c r="CE875" s="295"/>
      <c r="CF875" s="295"/>
      <c r="CG875" s="295"/>
      <c r="CH875" s="295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5"/>
      <c r="CX875" s="295"/>
      <c r="CY875" s="295"/>
      <c r="CZ875" s="295"/>
      <c r="DA875" s="295"/>
      <c r="DB875" s="295"/>
      <c r="DC875" s="295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5"/>
      <c r="DS875" s="295"/>
      <c r="DT875" s="292"/>
      <c r="DU875" s="295"/>
      <c r="DV875" s="295"/>
      <c r="DW875" s="295"/>
      <c r="DX875" s="295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5"/>
      <c r="EL875" s="295"/>
      <c r="EM875" s="295"/>
      <c r="EN875" s="292"/>
      <c r="EO875" s="292"/>
      <c r="EP875" s="295"/>
      <c r="EQ875" s="295"/>
      <c r="ER875" s="295"/>
      <c r="ES875" s="292"/>
      <c r="ET875" s="292"/>
      <c r="EU875" s="292"/>
      <c r="EV875" s="292"/>
      <c r="EW875" s="292"/>
      <c r="EX875" s="292"/>
      <c r="EY875" s="292"/>
      <c r="EZ875" s="292"/>
      <c r="FA875" s="292"/>
      <c r="FB875" s="292"/>
      <c r="FC875" s="292"/>
      <c r="FD875" s="292"/>
      <c r="FE875" s="292"/>
      <c r="FF875" s="292"/>
      <c r="FG875" s="292"/>
      <c r="FH875" s="295"/>
      <c r="FI875" s="295"/>
      <c r="FJ875" s="295"/>
      <c r="FK875" s="292"/>
      <c r="FL875" s="292"/>
      <c r="FM875" s="292"/>
      <c r="FN875" s="292"/>
      <c r="FO875" s="292"/>
    </row>
    <row r="876" spans="1:171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5"/>
      <c r="AK876" s="295"/>
      <c r="AL876" s="292"/>
      <c r="AM876" s="295"/>
      <c r="AN876" s="295"/>
      <c r="AO876" s="292"/>
      <c r="AP876" s="295"/>
      <c r="AQ876" s="292"/>
      <c r="AR876" s="295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5"/>
      <c r="BF876" s="295"/>
      <c r="BG876" s="295"/>
      <c r="BH876" s="295"/>
      <c r="BI876" s="295"/>
      <c r="BJ876" s="295"/>
      <c r="BK876" s="295"/>
      <c r="BL876" s="295"/>
      <c r="BM876" s="295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5"/>
      <c r="CC876" s="295"/>
      <c r="CD876" s="295"/>
      <c r="CE876" s="295"/>
      <c r="CF876" s="295"/>
      <c r="CG876" s="295"/>
      <c r="CH876" s="295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5"/>
      <c r="CX876" s="295"/>
      <c r="CY876" s="295"/>
      <c r="CZ876" s="295"/>
      <c r="DA876" s="295"/>
      <c r="DB876" s="295"/>
      <c r="DC876" s="295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5"/>
      <c r="DS876" s="295"/>
      <c r="DT876" s="292"/>
      <c r="DU876" s="295"/>
      <c r="DV876" s="295"/>
      <c r="DW876" s="295"/>
      <c r="DX876" s="295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5"/>
      <c r="EL876" s="295"/>
      <c r="EM876" s="295"/>
      <c r="EN876" s="292"/>
      <c r="EO876" s="292"/>
      <c r="EP876" s="295"/>
      <c r="EQ876" s="295"/>
      <c r="ER876" s="295"/>
      <c r="ES876" s="292"/>
      <c r="ET876" s="292"/>
      <c r="EU876" s="292"/>
      <c r="EV876" s="292"/>
      <c r="EW876" s="292"/>
      <c r="EX876" s="292"/>
      <c r="EY876" s="292"/>
      <c r="EZ876" s="292"/>
      <c r="FA876" s="292"/>
      <c r="FB876" s="292"/>
      <c r="FC876" s="292"/>
      <c r="FD876" s="292"/>
      <c r="FE876" s="292"/>
      <c r="FF876" s="292"/>
      <c r="FG876" s="292"/>
      <c r="FH876" s="295"/>
      <c r="FI876" s="295"/>
      <c r="FJ876" s="295"/>
      <c r="FK876" s="292"/>
      <c r="FL876" s="292"/>
      <c r="FM876" s="292"/>
      <c r="FN876" s="292"/>
      <c r="FO876" s="292"/>
    </row>
    <row r="877" spans="1:171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5"/>
      <c r="AK877" s="295"/>
      <c r="AL877" s="292"/>
      <c r="AM877" s="295"/>
      <c r="AN877" s="295"/>
      <c r="AO877" s="292"/>
      <c r="AP877" s="295"/>
      <c r="AQ877" s="292"/>
      <c r="AR877" s="295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5"/>
      <c r="BF877" s="295"/>
      <c r="BG877" s="295"/>
      <c r="BH877" s="295"/>
      <c r="BI877" s="295"/>
      <c r="BJ877" s="295"/>
      <c r="BK877" s="295"/>
      <c r="BL877" s="295"/>
      <c r="BM877" s="295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5"/>
      <c r="CC877" s="295"/>
      <c r="CD877" s="295"/>
      <c r="CE877" s="295"/>
      <c r="CF877" s="295"/>
      <c r="CG877" s="295"/>
      <c r="CH877" s="295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5"/>
      <c r="CX877" s="295"/>
      <c r="CY877" s="295"/>
      <c r="CZ877" s="295"/>
      <c r="DA877" s="295"/>
      <c r="DB877" s="295"/>
      <c r="DC877" s="295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5"/>
      <c r="DS877" s="295"/>
      <c r="DT877" s="292"/>
      <c r="DU877" s="295"/>
      <c r="DV877" s="295"/>
      <c r="DW877" s="295"/>
      <c r="DX877" s="295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5"/>
      <c r="EL877" s="295"/>
      <c r="EM877" s="295"/>
      <c r="EN877" s="292"/>
      <c r="EO877" s="292"/>
      <c r="EP877" s="295"/>
      <c r="EQ877" s="295"/>
      <c r="ER877" s="295"/>
      <c r="ES877" s="292"/>
      <c r="ET877" s="292"/>
      <c r="EU877" s="292"/>
      <c r="EV877" s="292"/>
      <c r="EW877" s="292"/>
      <c r="EX877" s="292"/>
      <c r="EY877" s="292"/>
      <c r="EZ877" s="292"/>
      <c r="FA877" s="292"/>
      <c r="FB877" s="292"/>
      <c r="FC877" s="292"/>
      <c r="FD877" s="292"/>
      <c r="FE877" s="292"/>
      <c r="FF877" s="292"/>
      <c r="FG877" s="292"/>
      <c r="FH877" s="295"/>
      <c r="FI877" s="295"/>
      <c r="FJ877" s="295"/>
      <c r="FK877" s="292"/>
      <c r="FL877" s="292"/>
      <c r="FM877" s="292"/>
      <c r="FN877" s="292"/>
      <c r="FO877" s="292"/>
    </row>
    <row r="878" spans="1:171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5"/>
      <c r="AK878" s="295"/>
      <c r="AL878" s="292"/>
      <c r="AM878" s="295"/>
      <c r="AN878" s="295"/>
      <c r="AO878" s="292"/>
      <c r="AP878" s="295"/>
      <c r="AQ878" s="292"/>
      <c r="AR878" s="295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5"/>
      <c r="BF878" s="295"/>
      <c r="BG878" s="295"/>
      <c r="BH878" s="295"/>
      <c r="BI878" s="295"/>
      <c r="BJ878" s="295"/>
      <c r="BK878" s="295"/>
      <c r="BL878" s="295"/>
      <c r="BM878" s="295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5"/>
      <c r="CC878" s="295"/>
      <c r="CD878" s="295"/>
      <c r="CE878" s="295"/>
      <c r="CF878" s="295"/>
      <c r="CG878" s="295"/>
      <c r="CH878" s="295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5"/>
      <c r="CX878" s="295"/>
      <c r="CY878" s="295"/>
      <c r="CZ878" s="295"/>
      <c r="DA878" s="295"/>
      <c r="DB878" s="295"/>
      <c r="DC878" s="295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5"/>
      <c r="DS878" s="295"/>
      <c r="DT878" s="292"/>
      <c r="DU878" s="295"/>
      <c r="DV878" s="295"/>
      <c r="DW878" s="295"/>
      <c r="DX878" s="295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5"/>
      <c r="EL878" s="295"/>
      <c r="EM878" s="295"/>
      <c r="EN878" s="292"/>
      <c r="EO878" s="292"/>
      <c r="EP878" s="295"/>
      <c r="EQ878" s="295"/>
      <c r="ER878" s="295"/>
      <c r="ES878" s="292"/>
      <c r="ET878" s="292"/>
      <c r="EU878" s="292"/>
      <c r="EV878" s="292"/>
      <c r="EW878" s="292"/>
      <c r="EX878" s="292"/>
      <c r="EY878" s="292"/>
      <c r="EZ878" s="292"/>
      <c r="FA878" s="292"/>
      <c r="FB878" s="292"/>
      <c r="FC878" s="292"/>
      <c r="FD878" s="292"/>
      <c r="FE878" s="292"/>
      <c r="FF878" s="292"/>
      <c r="FG878" s="292"/>
      <c r="FH878" s="295"/>
      <c r="FI878" s="295"/>
      <c r="FJ878" s="295"/>
      <c r="FK878" s="292"/>
      <c r="FL878" s="292"/>
      <c r="FM878" s="292"/>
      <c r="FN878" s="292"/>
      <c r="FO878" s="292"/>
    </row>
    <row r="879" spans="1:171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5"/>
      <c r="AK879" s="295"/>
      <c r="AL879" s="292"/>
      <c r="AM879" s="295"/>
      <c r="AN879" s="295"/>
      <c r="AO879" s="292"/>
      <c r="AP879" s="295"/>
      <c r="AQ879" s="292"/>
      <c r="AR879" s="295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5"/>
      <c r="BF879" s="295"/>
      <c r="BG879" s="295"/>
      <c r="BH879" s="295"/>
      <c r="BI879" s="295"/>
      <c r="BJ879" s="295"/>
      <c r="BK879" s="295"/>
      <c r="BL879" s="295"/>
      <c r="BM879" s="295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5"/>
      <c r="CC879" s="295"/>
      <c r="CD879" s="295"/>
      <c r="CE879" s="295"/>
      <c r="CF879" s="295"/>
      <c r="CG879" s="295"/>
      <c r="CH879" s="295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5"/>
      <c r="CX879" s="295"/>
      <c r="CY879" s="295"/>
      <c r="CZ879" s="295"/>
      <c r="DA879" s="295"/>
      <c r="DB879" s="295"/>
      <c r="DC879" s="295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5"/>
      <c r="DS879" s="295"/>
      <c r="DT879" s="292"/>
      <c r="DU879" s="295"/>
      <c r="DV879" s="295"/>
      <c r="DW879" s="295"/>
      <c r="DX879" s="295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5"/>
      <c r="EL879" s="295"/>
      <c r="EM879" s="295"/>
      <c r="EN879" s="292"/>
      <c r="EO879" s="292"/>
      <c r="EP879" s="295"/>
      <c r="EQ879" s="295"/>
      <c r="ER879" s="295"/>
      <c r="ES879" s="292"/>
      <c r="ET879" s="292"/>
      <c r="EU879" s="292"/>
      <c r="EV879" s="292"/>
      <c r="EW879" s="292"/>
      <c r="EX879" s="292"/>
      <c r="EY879" s="292"/>
      <c r="EZ879" s="292"/>
      <c r="FA879" s="292"/>
      <c r="FB879" s="292"/>
      <c r="FC879" s="292"/>
      <c r="FD879" s="292"/>
      <c r="FE879" s="292"/>
      <c r="FF879" s="292"/>
      <c r="FG879" s="292"/>
      <c r="FH879" s="295"/>
      <c r="FI879" s="295"/>
      <c r="FJ879" s="295"/>
      <c r="FK879" s="292"/>
      <c r="FL879" s="292"/>
      <c r="FM879" s="292"/>
      <c r="FN879" s="292"/>
      <c r="FO879" s="292"/>
    </row>
    <row r="880" spans="1:171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5"/>
      <c r="AK880" s="295"/>
      <c r="AL880" s="292"/>
      <c r="AM880" s="295"/>
      <c r="AN880" s="295"/>
      <c r="AO880" s="292"/>
      <c r="AP880" s="295"/>
      <c r="AQ880" s="292"/>
      <c r="AR880" s="295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5"/>
      <c r="BF880" s="295"/>
      <c r="BG880" s="295"/>
      <c r="BH880" s="295"/>
      <c r="BI880" s="295"/>
      <c r="BJ880" s="295"/>
      <c r="BK880" s="295"/>
      <c r="BL880" s="295"/>
      <c r="BM880" s="295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5"/>
      <c r="CC880" s="295"/>
      <c r="CD880" s="295"/>
      <c r="CE880" s="295"/>
      <c r="CF880" s="295"/>
      <c r="CG880" s="295"/>
      <c r="CH880" s="295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5"/>
      <c r="CX880" s="295"/>
      <c r="CY880" s="295"/>
      <c r="CZ880" s="295"/>
      <c r="DA880" s="295"/>
      <c r="DB880" s="295"/>
      <c r="DC880" s="295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5"/>
      <c r="DS880" s="295"/>
      <c r="DT880" s="292"/>
      <c r="DU880" s="295"/>
      <c r="DV880" s="295"/>
      <c r="DW880" s="295"/>
      <c r="DX880" s="295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5"/>
      <c r="EL880" s="295"/>
      <c r="EM880" s="295"/>
      <c r="EN880" s="292"/>
      <c r="EO880" s="292"/>
      <c r="EP880" s="295"/>
      <c r="EQ880" s="295"/>
      <c r="ER880" s="295"/>
      <c r="ES880" s="292"/>
      <c r="ET880" s="292"/>
      <c r="EU880" s="292"/>
      <c r="EV880" s="292"/>
      <c r="EW880" s="292"/>
      <c r="EX880" s="292"/>
      <c r="EY880" s="292"/>
      <c r="EZ880" s="292"/>
      <c r="FA880" s="292"/>
      <c r="FB880" s="292"/>
      <c r="FC880" s="292"/>
      <c r="FD880" s="292"/>
      <c r="FE880" s="292"/>
      <c r="FF880" s="292"/>
      <c r="FG880" s="292"/>
      <c r="FH880" s="295"/>
      <c r="FI880" s="295"/>
      <c r="FJ880" s="295"/>
      <c r="FK880" s="292"/>
      <c r="FL880" s="292"/>
      <c r="FM880" s="292"/>
      <c r="FN880" s="292"/>
      <c r="FO880" s="292"/>
    </row>
    <row r="881" spans="1:171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5"/>
      <c r="AK881" s="295"/>
      <c r="AL881" s="292"/>
      <c r="AM881" s="295"/>
      <c r="AN881" s="295"/>
      <c r="AO881" s="292"/>
      <c r="AP881" s="295"/>
      <c r="AQ881" s="292"/>
      <c r="AR881" s="295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5"/>
      <c r="BF881" s="295"/>
      <c r="BG881" s="295"/>
      <c r="BH881" s="295"/>
      <c r="BI881" s="295"/>
      <c r="BJ881" s="295"/>
      <c r="BK881" s="295"/>
      <c r="BL881" s="295"/>
      <c r="BM881" s="295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5"/>
      <c r="CC881" s="295"/>
      <c r="CD881" s="295"/>
      <c r="CE881" s="295"/>
      <c r="CF881" s="295"/>
      <c r="CG881" s="295"/>
      <c r="CH881" s="295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5"/>
      <c r="CX881" s="295"/>
      <c r="CY881" s="295"/>
      <c r="CZ881" s="295"/>
      <c r="DA881" s="295"/>
      <c r="DB881" s="295"/>
      <c r="DC881" s="295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5"/>
      <c r="DS881" s="295"/>
      <c r="DT881" s="292"/>
      <c r="DU881" s="295"/>
      <c r="DV881" s="295"/>
      <c r="DW881" s="295"/>
      <c r="DX881" s="295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5"/>
      <c r="EL881" s="295"/>
      <c r="EM881" s="295"/>
      <c r="EN881" s="292"/>
      <c r="EO881" s="292"/>
      <c r="EP881" s="295"/>
      <c r="EQ881" s="295"/>
      <c r="ER881" s="295"/>
      <c r="ES881" s="292"/>
      <c r="ET881" s="292"/>
      <c r="EU881" s="292"/>
      <c r="EV881" s="292"/>
      <c r="EW881" s="292"/>
      <c r="EX881" s="292"/>
      <c r="EY881" s="292"/>
      <c r="EZ881" s="292"/>
      <c r="FA881" s="292"/>
      <c r="FB881" s="292"/>
      <c r="FC881" s="292"/>
      <c r="FD881" s="292"/>
      <c r="FE881" s="292"/>
      <c r="FF881" s="292"/>
      <c r="FG881" s="292"/>
      <c r="FH881" s="295"/>
      <c r="FI881" s="295"/>
      <c r="FJ881" s="295"/>
      <c r="FK881" s="292"/>
      <c r="FL881" s="292"/>
      <c r="FM881" s="292"/>
      <c r="FN881" s="292"/>
      <c r="FO881" s="292"/>
    </row>
    <row r="882" spans="1:171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5"/>
      <c r="AK882" s="295"/>
      <c r="AL882" s="292"/>
      <c r="AM882" s="295"/>
      <c r="AN882" s="295"/>
      <c r="AO882" s="292"/>
      <c r="AP882" s="295"/>
      <c r="AQ882" s="292"/>
      <c r="AR882" s="295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5"/>
      <c r="BF882" s="295"/>
      <c r="BG882" s="295"/>
      <c r="BH882" s="295"/>
      <c r="BI882" s="295"/>
      <c r="BJ882" s="295"/>
      <c r="BK882" s="295"/>
      <c r="BL882" s="295"/>
      <c r="BM882" s="295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5"/>
      <c r="CC882" s="295"/>
      <c r="CD882" s="295"/>
      <c r="CE882" s="295"/>
      <c r="CF882" s="295"/>
      <c r="CG882" s="295"/>
      <c r="CH882" s="295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5"/>
      <c r="CX882" s="295"/>
      <c r="CY882" s="295"/>
      <c r="CZ882" s="295"/>
      <c r="DA882" s="295"/>
      <c r="DB882" s="295"/>
      <c r="DC882" s="295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5"/>
      <c r="DS882" s="295"/>
      <c r="DT882" s="292"/>
      <c r="DU882" s="295"/>
      <c r="DV882" s="295"/>
      <c r="DW882" s="295"/>
      <c r="DX882" s="295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5"/>
      <c r="EL882" s="295"/>
      <c r="EM882" s="295"/>
      <c r="EN882" s="292"/>
      <c r="EO882" s="292"/>
      <c r="EP882" s="295"/>
      <c r="EQ882" s="295"/>
      <c r="ER882" s="295"/>
      <c r="ES882" s="292"/>
      <c r="ET882" s="292"/>
      <c r="EU882" s="292"/>
      <c r="EV882" s="292"/>
      <c r="EW882" s="292"/>
      <c r="EX882" s="292"/>
      <c r="EY882" s="292"/>
      <c r="EZ882" s="292"/>
      <c r="FA882" s="292"/>
      <c r="FB882" s="292"/>
      <c r="FC882" s="292"/>
      <c r="FD882" s="292"/>
      <c r="FE882" s="292"/>
      <c r="FF882" s="292"/>
      <c r="FG882" s="292"/>
      <c r="FH882" s="295"/>
      <c r="FI882" s="295"/>
      <c r="FJ882" s="295"/>
      <c r="FK882" s="292"/>
      <c r="FL882" s="292"/>
      <c r="FM882" s="292"/>
      <c r="FN882" s="292"/>
      <c r="FO882" s="292"/>
    </row>
    <row r="883" spans="1:171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5"/>
      <c r="AK883" s="295"/>
      <c r="AL883" s="292"/>
      <c r="AM883" s="295"/>
      <c r="AN883" s="295"/>
      <c r="AO883" s="292"/>
      <c r="AP883" s="295"/>
      <c r="AQ883" s="292"/>
      <c r="AR883" s="295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5"/>
      <c r="BF883" s="295"/>
      <c r="BG883" s="295"/>
      <c r="BH883" s="295"/>
      <c r="BI883" s="295"/>
      <c r="BJ883" s="295"/>
      <c r="BK883" s="295"/>
      <c r="BL883" s="295"/>
      <c r="BM883" s="295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5"/>
      <c r="CC883" s="295"/>
      <c r="CD883" s="295"/>
      <c r="CE883" s="295"/>
      <c r="CF883" s="295"/>
      <c r="CG883" s="295"/>
      <c r="CH883" s="295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5"/>
      <c r="CX883" s="295"/>
      <c r="CY883" s="295"/>
      <c r="CZ883" s="295"/>
      <c r="DA883" s="295"/>
      <c r="DB883" s="295"/>
      <c r="DC883" s="295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5"/>
      <c r="DS883" s="295"/>
      <c r="DT883" s="292"/>
      <c r="DU883" s="295"/>
      <c r="DV883" s="295"/>
      <c r="DW883" s="295"/>
      <c r="DX883" s="295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5"/>
      <c r="EL883" s="295"/>
      <c r="EM883" s="295"/>
      <c r="EN883" s="292"/>
      <c r="EO883" s="292"/>
      <c r="EP883" s="295"/>
      <c r="EQ883" s="295"/>
      <c r="ER883" s="295"/>
      <c r="ES883" s="292"/>
      <c r="ET883" s="292"/>
      <c r="EU883" s="292"/>
      <c r="EV883" s="292"/>
      <c r="EW883" s="292"/>
      <c r="EX883" s="292"/>
      <c r="EY883" s="292"/>
      <c r="EZ883" s="292"/>
      <c r="FA883" s="292"/>
      <c r="FB883" s="292"/>
      <c r="FC883" s="292"/>
      <c r="FD883" s="292"/>
      <c r="FE883" s="292"/>
      <c r="FF883" s="292"/>
      <c r="FG883" s="292"/>
      <c r="FH883" s="295"/>
      <c r="FI883" s="295"/>
      <c r="FJ883" s="295"/>
      <c r="FK883" s="292"/>
      <c r="FL883" s="292"/>
      <c r="FM883" s="292"/>
      <c r="FN883" s="292"/>
      <c r="FO883" s="292"/>
    </row>
    <row r="884" spans="1:171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5"/>
      <c r="AK884" s="295"/>
      <c r="AL884" s="292"/>
      <c r="AM884" s="295"/>
      <c r="AN884" s="295"/>
      <c r="AO884" s="292"/>
      <c r="AP884" s="295"/>
      <c r="AQ884" s="292"/>
      <c r="AR884" s="295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5"/>
      <c r="BF884" s="295"/>
      <c r="BG884" s="295"/>
      <c r="BH884" s="295"/>
      <c r="BI884" s="295"/>
      <c r="BJ884" s="295"/>
      <c r="BK884" s="295"/>
      <c r="BL884" s="295"/>
      <c r="BM884" s="295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5"/>
      <c r="CC884" s="295"/>
      <c r="CD884" s="295"/>
      <c r="CE884" s="295"/>
      <c r="CF884" s="295"/>
      <c r="CG884" s="295"/>
      <c r="CH884" s="295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5"/>
      <c r="CX884" s="295"/>
      <c r="CY884" s="295"/>
      <c r="CZ884" s="295"/>
      <c r="DA884" s="295"/>
      <c r="DB884" s="295"/>
      <c r="DC884" s="295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5"/>
      <c r="DS884" s="295"/>
      <c r="DT884" s="292"/>
      <c r="DU884" s="295"/>
      <c r="DV884" s="295"/>
      <c r="DW884" s="295"/>
      <c r="DX884" s="295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5"/>
      <c r="EL884" s="295"/>
      <c r="EM884" s="295"/>
      <c r="EN884" s="292"/>
      <c r="EO884" s="292"/>
      <c r="EP884" s="295"/>
      <c r="EQ884" s="295"/>
      <c r="ER884" s="295"/>
      <c r="ES884" s="292"/>
      <c r="ET884" s="292"/>
      <c r="EU884" s="292"/>
      <c r="EV884" s="292"/>
      <c r="EW884" s="292"/>
      <c r="EX884" s="292"/>
      <c r="EY884" s="292"/>
      <c r="EZ884" s="292"/>
      <c r="FA884" s="292"/>
      <c r="FB884" s="292"/>
      <c r="FC884" s="292"/>
      <c r="FD884" s="292"/>
      <c r="FE884" s="292"/>
      <c r="FF884" s="292"/>
      <c r="FG884" s="292"/>
      <c r="FH884" s="295"/>
      <c r="FI884" s="295"/>
      <c r="FJ884" s="295"/>
      <c r="FK884" s="292"/>
      <c r="FL884" s="292"/>
      <c r="FM884" s="292"/>
      <c r="FN884" s="292"/>
      <c r="FO884" s="292"/>
    </row>
    <row r="885" spans="1:171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5"/>
      <c r="AK885" s="295"/>
      <c r="AL885" s="292"/>
      <c r="AM885" s="295"/>
      <c r="AN885" s="295"/>
      <c r="AO885" s="292"/>
      <c r="AP885" s="295"/>
      <c r="AQ885" s="292"/>
      <c r="AR885" s="295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5"/>
      <c r="BF885" s="295"/>
      <c r="BG885" s="295"/>
      <c r="BH885" s="295"/>
      <c r="BI885" s="295"/>
      <c r="BJ885" s="295"/>
      <c r="BK885" s="295"/>
      <c r="BL885" s="295"/>
      <c r="BM885" s="295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5"/>
      <c r="CC885" s="295"/>
      <c r="CD885" s="295"/>
      <c r="CE885" s="295"/>
      <c r="CF885" s="295"/>
      <c r="CG885" s="295"/>
      <c r="CH885" s="295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5"/>
      <c r="CX885" s="295"/>
      <c r="CY885" s="295"/>
      <c r="CZ885" s="295"/>
      <c r="DA885" s="295"/>
      <c r="DB885" s="295"/>
      <c r="DC885" s="295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5"/>
      <c r="DS885" s="295"/>
      <c r="DT885" s="292"/>
      <c r="DU885" s="295"/>
      <c r="DV885" s="295"/>
      <c r="DW885" s="295"/>
      <c r="DX885" s="295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5"/>
      <c r="EL885" s="295"/>
      <c r="EM885" s="295"/>
      <c r="EN885" s="292"/>
      <c r="EO885" s="292"/>
      <c r="EP885" s="295"/>
      <c r="EQ885" s="295"/>
      <c r="ER885" s="295"/>
      <c r="ES885" s="292"/>
      <c r="ET885" s="292"/>
      <c r="EU885" s="292"/>
      <c r="EV885" s="292"/>
      <c r="EW885" s="292"/>
      <c r="EX885" s="292"/>
      <c r="EY885" s="292"/>
      <c r="EZ885" s="292"/>
      <c r="FA885" s="292"/>
      <c r="FB885" s="292"/>
      <c r="FC885" s="292"/>
      <c r="FD885" s="292"/>
      <c r="FE885" s="292"/>
      <c r="FF885" s="292"/>
      <c r="FG885" s="292"/>
      <c r="FH885" s="295"/>
      <c r="FI885" s="295"/>
      <c r="FJ885" s="295"/>
      <c r="FK885" s="292"/>
      <c r="FL885" s="292"/>
      <c r="FM885" s="292"/>
      <c r="FN885" s="292"/>
      <c r="FO885" s="292"/>
    </row>
    <row r="886" spans="1:171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5"/>
      <c r="AK886" s="295"/>
      <c r="AL886" s="292"/>
      <c r="AM886" s="295"/>
      <c r="AN886" s="295"/>
      <c r="AO886" s="292"/>
      <c r="AP886" s="295"/>
      <c r="AQ886" s="292"/>
      <c r="AR886" s="295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5"/>
      <c r="BF886" s="295"/>
      <c r="BG886" s="295"/>
      <c r="BH886" s="295"/>
      <c r="BI886" s="295"/>
      <c r="BJ886" s="295"/>
      <c r="BK886" s="295"/>
      <c r="BL886" s="295"/>
      <c r="BM886" s="295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5"/>
      <c r="CC886" s="295"/>
      <c r="CD886" s="295"/>
      <c r="CE886" s="295"/>
      <c r="CF886" s="295"/>
      <c r="CG886" s="295"/>
      <c r="CH886" s="295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5"/>
      <c r="CX886" s="295"/>
      <c r="CY886" s="295"/>
      <c r="CZ886" s="295"/>
      <c r="DA886" s="295"/>
      <c r="DB886" s="295"/>
      <c r="DC886" s="295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5"/>
      <c r="DS886" s="295"/>
      <c r="DT886" s="292"/>
      <c r="DU886" s="295"/>
      <c r="DV886" s="295"/>
      <c r="DW886" s="295"/>
      <c r="DX886" s="295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5"/>
      <c r="EL886" s="295"/>
      <c r="EM886" s="295"/>
      <c r="EN886" s="292"/>
      <c r="EO886" s="292"/>
      <c r="EP886" s="295"/>
      <c r="EQ886" s="295"/>
      <c r="ER886" s="295"/>
      <c r="ES886" s="292"/>
      <c r="ET886" s="292"/>
      <c r="EU886" s="292"/>
      <c r="EV886" s="292"/>
      <c r="EW886" s="292"/>
      <c r="EX886" s="292"/>
      <c r="EY886" s="292"/>
      <c r="EZ886" s="292"/>
      <c r="FA886" s="292"/>
      <c r="FB886" s="292"/>
      <c r="FC886" s="292"/>
      <c r="FD886" s="292"/>
      <c r="FE886" s="292"/>
      <c r="FF886" s="292"/>
      <c r="FG886" s="292"/>
      <c r="FH886" s="295"/>
      <c r="FI886" s="295"/>
      <c r="FJ886" s="295"/>
      <c r="FK886" s="292"/>
      <c r="FL886" s="292"/>
      <c r="FM886" s="292"/>
      <c r="FN886" s="292"/>
      <c r="FO886" s="292"/>
    </row>
    <row r="887" spans="1:171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5"/>
      <c r="AK887" s="295"/>
      <c r="AL887" s="292"/>
      <c r="AM887" s="295"/>
      <c r="AN887" s="295"/>
      <c r="AO887" s="292"/>
      <c r="AP887" s="295"/>
      <c r="AQ887" s="292"/>
      <c r="AR887" s="295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5"/>
      <c r="BF887" s="295"/>
      <c r="BG887" s="295"/>
      <c r="BH887" s="295"/>
      <c r="BI887" s="295"/>
      <c r="BJ887" s="295"/>
      <c r="BK887" s="295"/>
      <c r="BL887" s="295"/>
      <c r="BM887" s="295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5"/>
      <c r="CC887" s="295"/>
      <c r="CD887" s="295"/>
      <c r="CE887" s="295"/>
      <c r="CF887" s="295"/>
      <c r="CG887" s="295"/>
      <c r="CH887" s="295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5"/>
      <c r="CX887" s="295"/>
      <c r="CY887" s="295"/>
      <c r="CZ887" s="295"/>
      <c r="DA887" s="295"/>
      <c r="DB887" s="295"/>
      <c r="DC887" s="295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5"/>
      <c r="DS887" s="295"/>
      <c r="DT887" s="292"/>
      <c r="DU887" s="295"/>
      <c r="DV887" s="295"/>
      <c r="DW887" s="295"/>
      <c r="DX887" s="295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5"/>
      <c r="EL887" s="295"/>
      <c r="EM887" s="295"/>
      <c r="EN887" s="292"/>
      <c r="EO887" s="292"/>
      <c r="EP887" s="295"/>
      <c r="EQ887" s="295"/>
      <c r="ER887" s="295"/>
      <c r="ES887" s="292"/>
      <c r="ET887" s="292"/>
      <c r="EU887" s="292"/>
      <c r="EV887" s="292"/>
      <c r="EW887" s="292"/>
      <c r="EX887" s="292"/>
      <c r="EY887" s="292"/>
      <c r="EZ887" s="292"/>
      <c r="FA887" s="292"/>
      <c r="FB887" s="292"/>
      <c r="FC887" s="292"/>
      <c r="FD887" s="292"/>
      <c r="FE887" s="292"/>
      <c r="FF887" s="292"/>
      <c r="FG887" s="292"/>
      <c r="FH887" s="295"/>
      <c r="FI887" s="295"/>
      <c r="FJ887" s="295"/>
      <c r="FK887" s="292"/>
      <c r="FL887" s="292"/>
      <c r="FM887" s="292"/>
      <c r="FN887" s="292"/>
      <c r="FO887" s="292"/>
    </row>
    <row r="888" spans="1:171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5"/>
      <c r="AK888" s="295"/>
      <c r="AL888" s="292"/>
      <c r="AM888" s="295"/>
      <c r="AN888" s="295"/>
      <c r="AO888" s="292"/>
      <c r="AP888" s="295"/>
      <c r="AQ888" s="292"/>
      <c r="AR888" s="295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5"/>
      <c r="BF888" s="295"/>
      <c r="BG888" s="295"/>
      <c r="BH888" s="295"/>
      <c r="BI888" s="295"/>
      <c r="BJ888" s="295"/>
      <c r="BK888" s="295"/>
      <c r="BL888" s="295"/>
      <c r="BM888" s="295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5"/>
      <c r="CC888" s="295"/>
      <c r="CD888" s="295"/>
      <c r="CE888" s="295"/>
      <c r="CF888" s="295"/>
      <c r="CG888" s="295"/>
      <c r="CH888" s="295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5"/>
      <c r="CX888" s="295"/>
      <c r="CY888" s="295"/>
      <c r="CZ888" s="295"/>
      <c r="DA888" s="295"/>
      <c r="DB888" s="295"/>
      <c r="DC888" s="295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5"/>
      <c r="DS888" s="295"/>
      <c r="DT888" s="292"/>
      <c r="DU888" s="295"/>
      <c r="DV888" s="295"/>
      <c r="DW888" s="295"/>
      <c r="DX888" s="295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5"/>
      <c r="EL888" s="295"/>
      <c r="EM888" s="295"/>
      <c r="EN888" s="292"/>
      <c r="EO888" s="292"/>
      <c r="EP888" s="295"/>
      <c r="EQ888" s="295"/>
      <c r="ER888" s="295"/>
      <c r="ES888" s="292"/>
      <c r="ET888" s="292"/>
      <c r="EU888" s="292"/>
      <c r="EV888" s="292"/>
      <c r="EW888" s="292"/>
      <c r="EX888" s="292"/>
      <c r="EY888" s="292"/>
      <c r="EZ888" s="292"/>
      <c r="FA888" s="292"/>
      <c r="FB888" s="292"/>
      <c r="FC888" s="292"/>
      <c r="FD888" s="292"/>
      <c r="FE888" s="292"/>
      <c r="FF888" s="292"/>
      <c r="FG888" s="292"/>
      <c r="FH888" s="295"/>
      <c r="FI888" s="295"/>
      <c r="FJ888" s="295"/>
      <c r="FK888" s="292"/>
      <c r="FL888" s="292"/>
      <c r="FM888" s="292"/>
      <c r="FN888" s="292"/>
      <c r="FO888" s="292"/>
    </row>
    <row r="889" spans="1:171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5"/>
      <c r="AK889" s="295"/>
      <c r="AL889" s="292"/>
      <c r="AM889" s="295"/>
      <c r="AN889" s="295"/>
      <c r="AO889" s="292"/>
      <c r="AP889" s="295"/>
      <c r="AQ889" s="292"/>
      <c r="AR889" s="295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5"/>
      <c r="BF889" s="295"/>
      <c r="BG889" s="295"/>
      <c r="BH889" s="295"/>
      <c r="BI889" s="295"/>
      <c r="BJ889" s="295"/>
      <c r="BK889" s="295"/>
      <c r="BL889" s="295"/>
      <c r="BM889" s="295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5"/>
      <c r="CC889" s="295"/>
      <c r="CD889" s="295"/>
      <c r="CE889" s="295"/>
      <c r="CF889" s="295"/>
      <c r="CG889" s="295"/>
      <c r="CH889" s="295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5"/>
      <c r="CX889" s="295"/>
      <c r="CY889" s="295"/>
      <c r="CZ889" s="295"/>
      <c r="DA889" s="295"/>
      <c r="DB889" s="295"/>
      <c r="DC889" s="295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5"/>
      <c r="DS889" s="295"/>
      <c r="DT889" s="292"/>
      <c r="DU889" s="295"/>
      <c r="DV889" s="295"/>
      <c r="DW889" s="295"/>
      <c r="DX889" s="295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5"/>
      <c r="EL889" s="295"/>
      <c r="EM889" s="295"/>
      <c r="EN889" s="292"/>
      <c r="EO889" s="292"/>
      <c r="EP889" s="295"/>
      <c r="EQ889" s="295"/>
      <c r="ER889" s="295"/>
      <c r="ES889" s="292"/>
      <c r="ET889" s="292"/>
      <c r="EU889" s="292"/>
      <c r="EV889" s="292"/>
      <c r="EW889" s="292"/>
      <c r="EX889" s="292"/>
      <c r="EY889" s="292"/>
      <c r="EZ889" s="292"/>
      <c r="FA889" s="292"/>
      <c r="FB889" s="292"/>
      <c r="FC889" s="292"/>
      <c r="FD889" s="292"/>
      <c r="FE889" s="292"/>
      <c r="FF889" s="292"/>
      <c r="FG889" s="292"/>
      <c r="FH889" s="295"/>
      <c r="FI889" s="295"/>
      <c r="FJ889" s="295"/>
      <c r="FK889" s="292"/>
      <c r="FL889" s="292"/>
      <c r="FM889" s="292"/>
      <c r="FN889" s="292"/>
      <c r="FO889" s="292"/>
    </row>
    <row r="890" spans="1:171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5"/>
      <c r="AK890" s="295"/>
      <c r="AL890" s="292"/>
      <c r="AM890" s="295"/>
      <c r="AN890" s="295"/>
      <c r="AO890" s="292"/>
      <c r="AP890" s="295"/>
      <c r="AQ890" s="292"/>
      <c r="AR890" s="295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5"/>
      <c r="BF890" s="295"/>
      <c r="BG890" s="295"/>
      <c r="BH890" s="295"/>
      <c r="BI890" s="295"/>
      <c r="BJ890" s="295"/>
      <c r="BK890" s="295"/>
      <c r="BL890" s="295"/>
      <c r="BM890" s="295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5"/>
      <c r="CC890" s="295"/>
      <c r="CD890" s="295"/>
      <c r="CE890" s="295"/>
      <c r="CF890" s="295"/>
      <c r="CG890" s="295"/>
      <c r="CH890" s="295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5"/>
      <c r="CX890" s="295"/>
      <c r="CY890" s="295"/>
      <c r="CZ890" s="295"/>
      <c r="DA890" s="295"/>
      <c r="DB890" s="295"/>
      <c r="DC890" s="295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5"/>
      <c r="DS890" s="295"/>
      <c r="DT890" s="292"/>
      <c r="DU890" s="295"/>
      <c r="DV890" s="295"/>
      <c r="DW890" s="295"/>
      <c r="DX890" s="295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5"/>
      <c r="EL890" s="295"/>
      <c r="EM890" s="295"/>
      <c r="EN890" s="292"/>
      <c r="EO890" s="292"/>
      <c r="EP890" s="295"/>
      <c r="EQ890" s="295"/>
      <c r="ER890" s="295"/>
      <c r="ES890" s="292"/>
      <c r="ET890" s="292"/>
      <c r="EU890" s="292"/>
      <c r="EV890" s="292"/>
      <c r="EW890" s="292"/>
      <c r="EX890" s="292"/>
      <c r="EY890" s="292"/>
      <c r="EZ890" s="292"/>
      <c r="FA890" s="292"/>
      <c r="FB890" s="292"/>
      <c r="FC890" s="292"/>
      <c r="FD890" s="292"/>
      <c r="FE890" s="292"/>
      <c r="FF890" s="292"/>
      <c r="FG890" s="292"/>
      <c r="FH890" s="295"/>
      <c r="FI890" s="295"/>
      <c r="FJ890" s="295"/>
      <c r="FK890" s="292"/>
      <c r="FL890" s="292"/>
      <c r="FM890" s="292"/>
      <c r="FN890" s="292"/>
      <c r="FO890" s="292"/>
    </row>
    <row r="891" spans="1:171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5"/>
      <c r="AK891" s="295"/>
      <c r="AL891" s="292"/>
      <c r="AM891" s="295"/>
      <c r="AN891" s="295"/>
      <c r="AO891" s="292"/>
      <c r="AP891" s="295"/>
      <c r="AQ891" s="292"/>
      <c r="AR891" s="295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5"/>
      <c r="BF891" s="295"/>
      <c r="BG891" s="295"/>
      <c r="BH891" s="295"/>
      <c r="BI891" s="295"/>
      <c r="BJ891" s="295"/>
      <c r="BK891" s="295"/>
      <c r="BL891" s="295"/>
      <c r="BM891" s="295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5"/>
      <c r="CC891" s="295"/>
      <c r="CD891" s="295"/>
      <c r="CE891" s="295"/>
      <c r="CF891" s="295"/>
      <c r="CG891" s="295"/>
      <c r="CH891" s="295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5"/>
      <c r="CX891" s="295"/>
      <c r="CY891" s="295"/>
      <c r="CZ891" s="295"/>
      <c r="DA891" s="295"/>
      <c r="DB891" s="295"/>
      <c r="DC891" s="295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5"/>
      <c r="DS891" s="295"/>
      <c r="DT891" s="292"/>
      <c r="DU891" s="295"/>
      <c r="DV891" s="295"/>
      <c r="DW891" s="295"/>
      <c r="DX891" s="295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5"/>
      <c r="EL891" s="295"/>
      <c r="EM891" s="295"/>
      <c r="EN891" s="292"/>
      <c r="EO891" s="292"/>
      <c r="EP891" s="295"/>
      <c r="EQ891" s="295"/>
      <c r="ER891" s="295"/>
      <c r="ES891" s="292"/>
      <c r="ET891" s="292"/>
      <c r="EU891" s="292"/>
      <c r="EV891" s="292"/>
      <c r="EW891" s="292"/>
      <c r="EX891" s="292"/>
      <c r="EY891" s="292"/>
      <c r="EZ891" s="292"/>
      <c r="FA891" s="292"/>
      <c r="FB891" s="292"/>
      <c r="FC891" s="292"/>
      <c r="FD891" s="292"/>
      <c r="FE891" s="292"/>
      <c r="FF891" s="292"/>
      <c r="FG891" s="292"/>
      <c r="FH891" s="295"/>
      <c r="FI891" s="295"/>
      <c r="FJ891" s="295"/>
      <c r="FK891" s="292"/>
      <c r="FL891" s="292"/>
      <c r="FM891" s="292"/>
      <c r="FN891" s="292"/>
      <c r="FO891" s="292"/>
    </row>
    <row r="892" spans="1:171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5"/>
      <c r="AK892" s="295"/>
      <c r="AL892" s="292"/>
      <c r="AM892" s="295"/>
      <c r="AN892" s="295"/>
      <c r="AO892" s="292"/>
      <c r="AP892" s="295"/>
      <c r="AQ892" s="292"/>
      <c r="AR892" s="295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5"/>
      <c r="BF892" s="295"/>
      <c r="BG892" s="295"/>
      <c r="BH892" s="295"/>
      <c r="BI892" s="295"/>
      <c r="BJ892" s="295"/>
      <c r="BK892" s="295"/>
      <c r="BL892" s="295"/>
      <c r="BM892" s="295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5"/>
      <c r="CC892" s="295"/>
      <c r="CD892" s="295"/>
      <c r="CE892" s="295"/>
      <c r="CF892" s="295"/>
      <c r="CG892" s="295"/>
      <c r="CH892" s="295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5"/>
      <c r="CX892" s="295"/>
      <c r="CY892" s="295"/>
      <c r="CZ892" s="295"/>
      <c r="DA892" s="295"/>
      <c r="DB892" s="295"/>
      <c r="DC892" s="295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5"/>
      <c r="DS892" s="295"/>
      <c r="DT892" s="292"/>
      <c r="DU892" s="295"/>
      <c r="DV892" s="295"/>
      <c r="DW892" s="295"/>
      <c r="DX892" s="295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5"/>
      <c r="EL892" s="295"/>
      <c r="EM892" s="295"/>
      <c r="EN892" s="292"/>
      <c r="EO892" s="292"/>
      <c r="EP892" s="295"/>
      <c r="EQ892" s="295"/>
      <c r="ER892" s="295"/>
      <c r="ES892" s="292"/>
      <c r="ET892" s="292"/>
      <c r="EU892" s="292"/>
      <c r="EV892" s="292"/>
      <c r="EW892" s="292"/>
      <c r="EX892" s="292"/>
      <c r="EY892" s="292"/>
      <c r="EZ892" s="292"/>
      <c r="FA892" s="292"/>
      <c r="FB892" s="292"/>
      <c r="FC892" s="292"/>
      <c r="FD892" s="292"/>
      <c r="FE892" s="292"/>
      <c r="FF892" s="292"/>
      <c r="FG892" s="292"/>
      <c r="FH892" s="295"/>
      <c r="FI892" s="295"/>
      <c r="FJ892" s="295"/>
      <c r="FK892" s="292"/>
      <c r="FL892" s="292"/>
      <c r="FM892" s="292"/>
      <c r="FN892" s="292"/>
      <c r="FO892" s="292"/>
    </row>
    <row r="893" spans="1:171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5"/>
      <c r="AK893" s="295"/>
      <c r="AL893" s="292"/>
      <c r="AM893" s="295"/>
      <c r="AN893" s="295"/>
      <c r="AO893" s="292"/>
      <c r="AP893" s="295"/>
      <c r="AQ893" s="292"/>
      <c r="AR893" s="295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5"/>
      <c r="BF893" s="295"/>
      <c r="BG893" s="295"/>
      <c r="BH893" s="295"/>
      <c r="BI893" s="295"/>
      <c r="BJ893" s="295"/>
      <c r="BK893" s="295"/>
      <c r="BL893" s="295"/>
      <c r="BM893" s="295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5"/>
      <c r="CC893" s="295"/>
      <c r="CD893" s="295"/>
      <c r="CE893" s="295"/>
      <c r="CF893" s="295"/>
      <c r="CG893" s="295"/>
      <c r="CH893" s="295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5"/>
      <c r="CX893" s="295"/>
      <c r="CY893" s="295"/>
      <c r="CZ893" s="295"/>
      <c r="DA893" s="295"/>
      <c r="DB893" s="295"/>
      <c r="DC893" s="295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5"/>
      <c r="DS893" s="295"/>
      <c r="DT893" s="292"/>
      <c r="DU893" s="295"/>
      <c r="DV893" s="295"/>
      <c r="DW893" s="295"/>
      <c r="DX893" s="295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5"/>
      <c r="EL893" s="295"/>
      <c r="EM893" s="295"/>
      <c r="EN893" s="292"/>
      <c r="EO893" s="292"/>
      <c r="EP893" s="295"/>
      <c r="EQ893" s="295"/>
      <c r="ER893" s="295"/>
      <c r="ES893" s="292"/>
      <c r="ET893" s="292"/>
      <c r="EU893" s="292"/>
      <c r="EV893" s="292"/>
      <c r="EW893" s="292"/>
      <c r="EX893" s="292"/>
      <c r="EY893" s="292"/>
      <c r="EZ893" s="292"/>
      <c r="FA893" s="292"/>
      <c r="FB893" s="292"/>
      <c r="FC893" s="292"/>
      <c r="FD893" s="292"/>
      <c r="FE893" s="292"/>
      <c r="FF893" s="292"/>
      <c r="FG893" s="292"/>
      <c r="FH893" s="295"/>
      <c r="FI893" s="295"/>
      <c r="FJ893" s="295"/>
      <c r="FK893" s="292"/>
      <c r="FL893" s="292"/>
      <c r="FM893" s="292"/>
      <c r="FN893" s="292"/>
      <c r="FO893" s="292"/>
    </row>
    <row r="894" spans="1:171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5"/>
      <c r="AK894" s="295"/>
      <c r="AL894" s="292"/>
      <c r="AM894" s="295"/>
      <c r="AN894" s="295"/>
      <c r="AO894" s="292"/>
      <c r="AP894" s="295"/>
      <c r="AQ894" s="292"/>
      <c r="AR894" s="295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5"/>
      <c r="BF894" s="295"/>
      <c r="BG894" s="295"/>
      <c r="BH894" s="295"/>
      <c r="BI894" s="295"/>
      <c r="BJ894" s="295"/>
      <c r="BK894" s="295"/>
      <c r="BL894" s="295"/>
      <c r="BM894" s="295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5"/>
      <c r="CC894" s="295"/>
      <c r="CD894" s="295"/>
      <c r="CE894" s="295"/>
      <c r="CF894" s="295"/>
      <c r="CG894" s="295"/>
      <c r="CH894" s="295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5"/>
      <c r="CX894" s="295"/>
      <c r="CY894" s="295"/>
      <c r="CZ894" s="295"/>
      <c r="DA894" s="295"/>
      <c r="DB894" s="295"/>
      <c r="DC894" s="295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5"/>
      <c r="DS894" s="295"/>
      <c r="DT894" s="292"/>
      <c r="DU894" s="295"/>
      <c r="DV894" s="295"/>
      <c r="DW894" s="295"/>
      <c r="DX894" s="295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5"/>
      <c r="EL894" s="295"/>
      <c r="EM894" s="295"/>
      <c r="EN894" s="292"/>
      <c r="EO894" s="292"/>
      <c r="EP894" s="295"/>
      <c r="EQ894" s="295"/>
      <c r="ER894" s="295"/>
      <c r="ES894" s="292"/>
      <c r="ET894" s="292"/>
      <c r="EU894" s="292"/>
      <c r="EV894" s="292"/>
      <c r="EW894" s="292"/>
      <c r="EX894" s="292"/>
      <c r="EY894" s="292"/>
      <c r="EZ894" s="292"/>
      <c r="FA894" s="292"/>
      <c r="FB894" s="292"/>
      <c r="FC894" s="292"/>
      <c r="FD894" s="292"/>
      <c r="FE894" s="292"/>
      <c r="FF894" s="292"/>
      <c r="FG894" s="292"/>
      <c r="FH894" s="295"/>
      <c r="FI894" s="295"/>
      <c r="FJ894" s="295"/>
      <c r="FK894" s="292"/>
      <c r="FL894" s="292"/>
      <c r="FM894" s="292"/>
      <c r="FN894" s="292"/>
      <c r="FO894" s="292"/>
    </row>
    <row r="895" spans="1:171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5"/>
      <c r="AK895" s="295"/>
      <c r="AL895" s="292"/>
      <c r="AM895" s="295"/>
      <c r="AN895" s="295"/>
      <c r="AO895" s="292"/>
      <c r="AP895" s="295"/>
      <c r="AQ895" s="292"/>
      <c r="AR895" s="295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5"/>
      <c r="BF895" s="295"/>
      <c r="BG895" s="295"/>
      <c r="BH895" s="295"/>
      <c r="BI895" s="295"/>
      <c r="BJ895" s="295"/>
      <c r="BK895" s="295"/>
      <c r="BL895" s="295"/>
      <c r="BM895" s="295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5"/>
      <c r="CC895" s="295"/>
      <c r="CD895" s="295"/>
      <c r="CE895" s="295"/>
      <c r="CF895" s="295"/>
      <c r="CG895" s="295"/>
      <c r="CH895" s="295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5"/>
      <c r="CX895" s="295"/>
      <c r="CY895" s="295"/>
      <c r="CZ895" s="295"/>
      <c r="DA895" s="295"/>
      <c r="DB895" s="295"/>
      <c r="DC895" s="295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5"/>
      <c r="DS895" s="295"/>
      <c r="DT895" s="292"/>
      <c r="DU895" s="295"/>
      <c r="DV895" s="295"/>
      <c r="DW895" s="295"/>
      <c r="DX895" s="295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5"/>
      <c r="EL895" s="295"/>
      <c r="EM895" s="295"/>
      <c r="EN895" s="292"/>
      <c r="EO895" s="292"/>
      <c r="EP895" s="295"/>
      <c r="EQ895" s="295"/>
      <c r="ER895" s="295"/>
      <c r="ES895" s="292"/>
      <c r="ET895" s="292"/>
      <c r="EU895" s="292"/>
      <c r="EV895" s="292"/>
      <c r="EW895" s="292"/>
      <c r="EX895" s="292"/>
      <c r="EY895" s="292"/>
      <c r="EZ895" s="292"/>
      <c r="FA895" s="292"/>
      <c r="FB895" s="292"/>
      <c r="FC895" s="292"/>
      <c r="FD895" s="292"/>
      <c r="FE895" s="292"/>
      <c r="FF895" s="292"/>
      <c r="FG895" s="292"/>
      <c r="FH895" s="295"/>
      <c r="FI895" s="295"/>
      <c r="FJ895" s="295"/>
      <c r="FK895" s="292"/>
      <c r="FL895" s="292"/>
      <c r="FM895" s="292"/>
      <c r="FN895" s="292"/>
      <c r="FO895" s="292"/>
    </row>
    <row r="896" spans="1:171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5"/>
      <c r="AK896" s="295"/>
      <c r="AL896" s="292"/>
      <c r="AM896" s="295"/>
      <c r="AN896" s="295"/>
      <c r="AO896" s="292"/>
      <c r="AP896" s="295"/>
      <c r="AQ896" s="292"/>
      <c r="AR896" s="295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5"/>
      <c r="BF896" s="295"/>
      <c r="BG896" s="295"/>
      <c r="BH896" s="295"/>
      <c r="BI896" s="295"/>
      <c r="BJ896" s="295"/>
      <c r="BK896" s="295"/>
      <c r="BL896" s="295"/>
      <c r="BM896" s="295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5"/>
      <c r="CC896" s="295"/>
      <c r="CD896" s="295"/>
      <c r="CE896" s="295"/>
      <c r="CF896" s="295"/>
      <c r="CG896" s="295"/>
      <c r="CH896" s="295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5"/>
      <c r="CX896" s="295"/>
      <c r="CY896" s="295"/>
      <c r="CZ896" s="295"/>
      <c r="DA896" s="295"/>
      <c r="DB896" s="295"/>
      <c r="DC896" s="295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5"/>
      <c r="DS896" s="295"/>
      <c r="DT896" s="292"/>
      <c r="DU896" s="295"/>
      <c r="DV896" s="295"/>
      <c r="DW896" s="295"/>
      <c r="DX896" s="295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5"/>
      <c r="EL896" s="295"/>
      <c r="EM896" s="295"/>
      <c r="EN896" s="292"/>
      <c r="EO896" s="292"/>
      <c r="EP896" s="295"/>
      <c r="EQ896" s="295"/>
      <c r="ER896" s="295"/>
      <c r="ES896" s="292"/>
      <c r="ET896" s="292"/>
      <c r="EU896" s="292"/>
      <c r="EV896" s="292"/>
      <c r="EW896" s="292"/>
      <c r="EX896" s="292"/>
      <c r="EY896" s="292"/>
      <c r="EZ896" s="292"/>
      <c r="FA896" s="292"/>
      <c r="FB896" s="292"/>
      <c r="FC896" s="292"/>
      <c r="FD896" s="292"/>
      <c r="FE896" s="292"/>
      <c r="FF896" s="292"/>
      <c r="FG896" s="292"/>
      <c r="FH896" s="295"/>
      <c r="FI896" s="295"/>
      <c r="FJ896" s="295"/>
      <c r="FK896" s="292"/>
      <c r="FL896" s="292"/>
      <c r="FM896" s="292"/>
      <c r="FN896" s="292"/>
      <c r="FO896" s="292"/>
    </row>
    <row r="897" spans="1:171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5"/>
      <c r="AK897" s="295"/>
      <c r="AL897" s="292"/>
      <c r="AM897" s="295"/>
      <c r="AN897" s="295"/>
      <c r="AO897" s="292"/>
      <c r="AP897" s="295"/>
      <c r="AQ897" s="292"/>
      <c r="AR897" s="295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5"/>
      <c r="BF897" s="295"/>
      <c r="BG897" s="295"/>
      <c r="BH897" s="295"/>
      <c r="BI897" s="295"/>
      <c r="BJ897" s="295"/>
      <c r="BK897" s="295"/>
      <c r="BL897" s="295"/>
      <c r="BM897" s="295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5"/>
      <c r="CC897" s="295"/>
      <c r="CD897" s="295"/>
      <c r="CE897" s="295"/>
      <c r="CF897" s="295"/>
      <c r="CG897" s="295"/>
      <c r="CH897" s="295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5"/>
      <c r="CX897" s="295"/>
      <c r="CY897" s="295"/>
      <c r="CZ897" s="295"/>
      <c r="DA897" s="295"/>
      <c r="DB897" s="295"/>
      <c r="DC897" s="295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5"/>
      <c r="DS897" s="295"/>
      <c r="DT897" s="292"/>
      <c r="DU897" s="295"/>
      <c r="DV897" s="295"/>
      <c r="DW897" s="295"/>
      <c r="DX897" s="295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5"/>
      <c r="EL897" s="295"/>
      <c r="EM897" s="295"/>
      <c r="EN897" s="292"/>
      <c r="EO897" s="292"/>
      <c r="EP897" s="295"/>
      <c r="EQ897" s="295"/>
      <c r="ER897" s="295"/>
      <c r="ES897" s="292"/>
      <c r="ET897" s="292"/>
      <c r="EU897" s="292"/>
      <c r="EV897" s="292"/>
      <c r="EW897" s="292"/>
      <c r="EX897" s="292"/>
      <c r="EY897" s="292"/>
      <c r="EZ897" s="292"/>
      <c r="FA897" s="292"/>
      <c r="FB897" s="292"/>
      <c r="FC897" s="292"/>
      <c r="FD897" s="292"/>
      <c r="FE897" s="292"/>
      <c r="FF897" s="292"/>
      <c r="FG897" s="292"/>
      <c r="FH897" s="295"/>
      <c r="FI897" s="295"/>
      <c r="FJ897" s="295"/>
      <c r="FK897" s="292"/>
      <c r="FL897" s="292"/>
      <c r="FM897" s="292"/>
      <c r="FN897" s="292"/>
      <c r="FO897" s="292"/>
    </row>
    <row r="898" spans="1:171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5"/>
      <c r="AK898" s="295"/>
      <c r="AL898" s="292"/>
      <c r="AM898" s="295"/>
      <c r="AN898" s="295"/>
      <c r="AO898" s="292"/>
      <c r="AP898" s="295"/>
      <c r="AQ898" s="292"/>
      <c r="AR898" s="295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5"/>
      <c r="BF898" s="295"/>
      <c r="BG898" s="295"/>
      <c r="BH898" s="295"/>
      <c r="BI898" s="295"/>
      <c r="BJ898" s="295"/>
      <c r="BK898" s="295"/>
      <c r="BL898" s="295"/>
      <c r="BM898" s="295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5"/>
      <c r="CC898" s="295"/>
      <c r="CD898" s="295"/>
      <c r="CE898" s="295"/>
      <c r="CF898" s="295"/>
      <c r="CG898" s="295"/>
      <c r="CH898" s="295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5"/>
      <c r="CX898" s="295"/>
      <c r="CY898" s="295"/>
      <c r="CZ898" s="295"/>
      <c r="DA898" s="295"/>
      <c r="DB898" s="295"/>
      <c r="DC898" s="295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5"/>
      <c r="DS898" s="295"/>
      <c r="DT898" s="292"/>
      <c r="DU898" s="295"/>
      <c r="DV898" s="295"/>
      <c r="DW898" s="295"/>
      <c r="DX898" s="295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5"/>
      <c r="EL898" s="295"/>
      <c r="EM898" s="295"/>
      <c r="EN898" s="292"/>
      <c r="EO898" s="292"/>
      <c r="EP898" s="295"/>
      <c r="EQ898" s="295"/>
      <c r="ER898" s="295"/>
      <c r="ES898" s="292"/>
      <c r="ET898" s="292"/>
      <c r="EU898" s="292"/>
      <c r="EV898" s="292"/>
      <c r="EW898" s="292"/>
      <c r="EX898" s="292"/>
      <c r="EY898" s="292"/>
      <c r="EZ898" s="292"/>
      <c r="FA898" s="292"/>
      <c r="FB898" s="292"/>
      <c r="FC898" s="292"/>
      <c r="FD898" s="292"/>
      <c r="FE898" s="292"/>
      <c r="FF898" s="292"/>
      <c r="FG898" s="292"/>
      <c r="FH898" s="295"/>
      <c r="FI898" s="295"/>
      <c r="FJ898" s="295"/>
      <c r="FK898" s="292"/>
      <c r="FL898" s="292"/>
      <c r="FM898" s="292"/>
      <c r="FN898" s="292"/>
      <c r="FO898" s="292"/>
    </row>
    <row r="899" spans="1:171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5"/>
      <c r="AK899" s="295"/>
      <c r="AL899" s="292"/>
      <c r="AM899" s="295"/>
      <c r="AN899" s="295"/>
      <c r="AO899" s="292"/>
      <c r="AP899" s="295"/>
      <c r="AQ899" s="292"/>
      <c r="AR899" s="295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5"/>
      <c r="BF899" s="295"/>
      <c r="BG899" s="295"/>
      <c r="BH899" s="295"/>
      <c r="BI899" s="295"/>
      <c r="BJ899" s="295"/>
      <c r="BK899" s="295"/>
      <c r="BL899" s="295"/>
      <c r="BM899" s="295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5"/>
      <c r="CC899" s="295"/>
      <c r="CD899" s="295"/>
      <c r="CE899" s="295"/>
      <c r="CF899" s="295"/>
      <c r="CG899" s="295"/>
      <c r="CH899" s="295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5"/>
      <c r="CX899" s="295"/>
      <c r="CY899" s="295"/>
      <c r="CZ899" s="295"/>
      <c r="DA899" s="295"/>
      <c r="DB899" s="295"/>
      <c r="DC899" s="295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5"/>
      <c r="DS899" s="295"/>
      <c r="DT899" s="292"/>
      <c r="DU899" s="295"/>
      <c r="DV899" s="295"/>
      <c r="DW899" s="295"/>
      <c r="DX899" s="295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5"/>
      <c r="EL899" s="295"/>
      <c r="EM899" s="295"/>
      <c r="EN899" s="292"/>
      <c r="EO899" s="292"/>
      <c r="EP899" s="295"/>
      <c r="EQ899" s="295"/>
      <c r="ER899" s="295"/>
      <c r="ES899" s="292"/>
      <c r="ET899" s="292"/>
      <c r="EU899" s="292"/>
      <c r="EV899" s="292"/>
      <c r="EW899" s="292"/>
      <c r="EX899" s="292"/>
      <c r="EY899" s="292"/>
      <c r="EZ899" s="292"/>
      <c r="FA899" s="292"/>
      <c r="FB899" s="292"/>
      <c r="FC899" s="292"/>
      <c r="FD899" s="292"/>
      <c r="FE899" s="292"/>
      <c r="FF899" s="292"/>
      <c r="FG899" s="292"/>
      <c r="FH899" s="295"/>
      <c r="FI899" s="295"/>
      <c r="FJ899" s="295"/>
      <c r="FK899" s="292"/>
      <c r="FL899" s="292"/>
      <c r="FM899" s="292"/>
      <c r="FN899" s="292"/>
      <c r="FO899" s="292"/>
    </row>
    <row r="900" spans="1:171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5"/>
      <c r="AK900" s="295"/>
      <c r="AL900" s="292"/>
      <c r="AM900" s="295"/>
      <c r="AN900" s="295"/>
      <c r="AO900" s="292"/>
      <c r="AP900" s="295"/>
      <c r="AQ900" s="292"/>
      <c r="AR900" s="295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5"/>
      <c r="BF900" s="295"/>
      <c r="BG900" s="295"/>
      <c r="BH900" s="295"/>
      <c r="BI900" s="295"/>
      <c r="BJ900" s="295"/>
      <c r="BK900" s="295"/>
      <c r="BL900" s="295"/>
      <c r="BM900" s="295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5"/>
      <c r="CC900" s="295"/>
      <c r="CD900" s="295"/>
      <c r="CE900" s="295"/>
      <c r="CF900" s="295"/>
      <c r="CG900" s="295"/>
      <c r="CH900" s="295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5"/>
      <c r="CX900" s="295"/>
      <c r="CY900" s="295"/>
      <c r="CZ900" s="295"/>
      <c r="DA900" s="295"/>
      <c r="DB900" s="295"/>
      <c r="DC900" s="295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5"/>
      <c r="DS900" s="295"/>
      <c r="DT900" s="292"/>
      <c r="DU900" s="295"/>
      <c r="DV900" s="295"/>
      <c r="DW900" s="295"/>
      <c r="DX900" s="295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5"/>
      <c r="EL900" s="295"/>
      <c r="EM900" s="295"/>
      <c r="EN900" s="292"/>
      <c r="EO900" s="292"/>
      <c r="EP900" s="295"/>
      <c r="EQ900" s="295"/>
      <c r="ER900" s="295"/>
      <c r="ES900" s="292"/>
      <c r="ET900" s="292"/>
      <c r="EU900" s="292"/>
      <c r="EV900" s="292"/>
      <c r="EW900" s="292"/>
      <c r="EX900" s="292"/>
      <c r="EY900" s="292"/>
      <c r="EZ900" s="292"/>
      <c r="FA900" s="292"/>
      <c r="FB900" s="292"/>
      <c r="FC900" s="292"/>
      <c r="FD900" s="292"/>
      <c r="FE900" s="292"/>
      <c r="FF900" s="292"/>
      <c r="FG900" s="292"/>
      <c r="FH900" s="295"/>
      <c r="FI900" s="295"/>
      <c r="FJ900" s="295"/>
      <c r="FK900" s="292"/>
      <c r="FL900" s="292"/>
      <c r="FM900" s="292"/>
      <c r="FN900" s="292"/>
      <c r="FO900" s="292"/>
    </row>
    <row r="901" spans="1:171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5"/>
      <c r="AK901" s="295"/>
      <c r="AL901" s="292"/>
      <c r="AM901" s="295"/>
      <c r="AN901" s="295"/>
      <c r="AO901" s="292"/>
      <c r="AP901" s="295"/>
      <c r="AQ901" s="292"/>
      <c r="AR901" s="295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5"/>
      <c r="CC901" s="295"/>
      <c r="CD901" s="295"/>
      <c r="CE901" s="295"/>
      <c r="CF901" s="295"/>
      <c r="CG901" s="295"/>
      <c r="CH901" s="295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5"/>
      <c r="CX901" s="295"/>
      <c r="CY901" s="295"/>
      <c r="CZ901" s="295"/>
      <c r="DA901" s="295"/>
      <c r="DB901" s="295"/>
      <c r="DC901" s="295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5"/>
      <c r="DS901" s="295"/>
      <c r="DT901" s="292"/>
      <c r="DU901" s="295"/>
      <c r="DV901" s="295"/>
      <c r="DW901" s="295"/>
      <c r="DX901" s="295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5"/>
      <c r="EL901" s="295"/>
      <c r="EM901" s="295"/>
      <c r="EN901" s="292"/>
      <c r="EO901" s="292"/>
      <c r="EP901" s="295"/>
      <c r="EQ901" s="295"/>
      <c r="ER901" s="295"/>
      <c r="ES901" s="292"/>
      <c r="ET901" s="292"/>
      <c r="EU901" s="292"/>
      <c r="EV901" s="292"/>
      <c r="EW901" s="292"/>
      <c r="EX901" s="292"/>
      <c r="EY901" s="292"/>
      <c r="EZ901" s="292"/>
      <c r="FA901" s="292"/>
      <c r="FB901" s="292"/>
      <c r="FC901" s="292"/>
      <c r="FD901" s="292"/>
      <c r="FE901" s="292"/>
      <c r="FF901" s="292"/>
      <c r="FG901" s="292"/>
      <c r="FH901" s="295"/>
      <c r="FI901" s="295"/>
      <c r="FJ901" s="295"/>
      <c r="FK901" s="292"/>
      <c r="FL901" s="292"/>
      <c r="FM901" s="292"/>
      <c r="FN901" s="292"/>
      <c r="FO901" s="292"/>
    </row>
    <row r="902" spans="1:171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5"/>
      <c r="AK902" s="295"/>
      <c r="AL902" s="292"/>
      <c r="AM902" s="295"/>
      <c r="AN902" s="295"/>
      <c r="AO902" s="292"/>
      <c r="AP902" s="295"/>
      <c r="AQ902" s="292"/>
      <c r="AR902" s="295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5"/>
      <c r="BF902" s="295"/>
      <c r="BG902" s="295"/>
      <c r="BH902" s="295"/>
      <c r="BI902" s="295"/>
      <c r="BJ902" s="295"/>
      <c r="BK902" s="295"/>
      <c r="BL902" s="295"/>
      <c r="BM902" s="295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5"/>
      <c r="CC902" s="295"/>
      <c r="CD902" s="295"/>
      <c r="CE902" s="295"/>
      <c r="CF902" s="295"/>
      <c r="CG902" s="295"/>
      <c r="CH902" s="295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5"/>
      <c r="CX902" s="295"/>
      <c r="CY902" s="295"/>
      <c r="CZ902" s="295"/>
      <c r="DA902" s="295"/>
      <c r="DB902" s="295"/>
      <c r="DC902" s="295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5"/>
      <c r="DS902" s="295"/>
      <c r="DT902" s="292"/>
      <c r="DU902" s="295"/>
      <c r="DV902" s="295"/>
      <c r="DW902" s="295"/>
      <c r="DX902" s="295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5"/>
      <c r="EL902" s="295"/>
      <c r="EM902" s="295"/>
      <c r="EN902" s="292"/>
      <c r="EO902" s="292"/>
      <c r="EP902" s="295"/>
      <c r="EQ902" s="295"/>
      <c r="ER902" s="295"/>
      <c r="ES902" s="292"/>
      <c r="ET902" s="292"/>
      <c r="EU902" s="292"/>
      <c r="EV902" s="292"/>
      <c r="EW902" s="292"/>
      <c r="EX902" s="292"/>
      <c r="EY902" s="292"/>
      <c r="EZ902" s="292"/>
      <c r="FA902" s="292"/>
      <c r="FB902" s="292"/>
      <c r="FC902" s="292"/>
      <c r="FD902" s="292"/>
      <c r="FE902" s="292"/>
      <c r="FF902" s="292"/>
      <c r="FG902" s="292"/>
      <c r="FH902" s="295"/>
      <c r="FI902" s="295"/>
      <c r="FJ902" s="295"/>
      <c r="FK902" s="292"/>
      <c r="FL902" s="292"/>
      <c r="FM902" s="292"/>
      <c r="FN902" s="292"/>
      <c r="FO902" s="292"/>
    </row>
    <row r="903" spans="1:171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5"/>
      <c r="AK903" s="295"/>
      <c r="AL903" s="292"/>
      <c r="AM903" s="295"/>
      <c r="AN903" s="295"/>
      <c r="AO903" s="292"/>
      <c r="AP903" s="295"/>
      <c r="AQ903" s="292"/>
      <c r="AR903" s="295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5"/>
      <c r="BF903" s="295"/>
      <c r="BG903" s="295"/>
      <c r="BH903" s="295"/>
      <c r="BI903" s="295"/>
      <c r="BJ903" s="295"/>
      <c r="BK903" s="295"/>
      <c r="BL903" s="295"/>
      <c r="BM903" s="295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5"/>
      <c r="CC903" s="295"/>
      <c r="CD903" s="295"/>
      <c r="CE903" s="295"/>
      <c r="CF903" s="295"/>
      <c r="CG903" s="295"/>
      <c r="CH903" s="295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5"/>
      <c r="CX903" s="295"/>
      <c r="CY903" s="295"/>
      <c r="CZ903" s="295"/>
      <c r="DA903" s="295"/>
      <c r="DB903" s="295"/>
      <c r="DC903" s="295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5"/>
      <c r="DS903" s="295"/>
      <c r="DT903" s="292"/>
      <c r="DU903" s="295"/>
      <c r="DV903" s="295"/>
      <c r="DW903" s="295"/>
      <c r="DX903" s="295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5"/>
      <c r="EL903" s="295"/>
      <c r="EM903" s="295"/>
      <c r="EN903" s="292"/>
      <c r="EO903" s="292"/>
      <c r="EP903" s="295"/>
      <c r="EQ903" s="295"/>
      <c r="ER903" s="295"/>
      <c r="ES903" s="292"/>
      <c r="ET903" s="292"/>
      <c r="EU903" s="292"/>
      <c r="EV903" s="292"/>
      <c r="EW903" s="292"/>
      <c r="EX903" s="292"/>
      <c r="EY903" s="292"/>
      <c r="EZ903" s="292"/>
      <c r="FA903" s="292"/>
      <c r="FB903" s="292"/>
      <c r="FC903" s="292"/>
      <c r="FD903" s="292"/>
      <c r="FE903" s="292"/>
      <c r="FF903" s="292"/>
      <c r="FG903" s="292"/>
      <c r="FH903" s="295"/>
      <c r="FI903" s="295"/>
      <c r="FJ903" s="295"/>
      <c r="FK903" s="292"/>
      <c r="FL903" s="292"/>
      <c r="FM903" s="292"/>
      <c r="FN903" s="292"/>
      <c r="FO903" s="292"/>
    </row>
    <row r="904" spans="1:171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5"/>
      <c r="AK904" s="295"/>
      <c r="AL904" s="292"/>
      <c r="AM904" s="295"/>
      <c r="AN904" s="295"/>
      <c r="AO904" s="292"/>
      <c r="AP904" s="295"/>
      <c r="AQ904" s="292"/>
      <c r="AR904" s="295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5"/>
      <c r="BF904" s="295"/>
      <c r="BG904" s="295"/>
      <c r="BH904" s="295"/>
      <c r="BI904" s="295"/>
      <c r="BJ904" s="295"/>
      <c r="BK904" s="295"/>
      <c r="BL904" s="295"/>
      <c r="BM904" s="295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5"/>
      <c r="CC904" s="295"/>
      <c r="CD904" s="295"/>
      <c r="CE904" s="295"/>
      <c r="CF904" s="295"/>
      <c r="CG904" s="295"/>
      <c r="CH904" s="295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5"/>
      <c r="CX904" s="295"/>
      <c r="CY904" s="295"/>
      <c r="CZ904" s="295"/>
      <c r="DA904" s="295"/>
      <c r="DB904" s="295"/>
      <c r="DC904" s="295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5"/>
      <c r="DS904" s="295"/>
      <c r="DT904" s="292"/>
      <c r="DU904" s="295"/>
      <c r="DV904" s="295"/>
      <c r="DW904" s="295"/>
      <c r="DX904" s="295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5"/>
      <c r="EL904" s="295"/>
      <c r="EM904" s="295"/>
      <c r="EN904" s="292"/>
      <c r="EO904" s="292"/>
      <c r="EP904" s="295"/>
      <c r="EQ904" s="295"/>
      <c r="ER904" s="295"/>
      <c r="ES904" s="292"/>
      <c r="ET904" s="292"/>
      <c r="EU904" s="292"/>
      <c r="EV904" s="292"/>
      <c r="EW904" s="292"/>
      <c r="EX904" s="292"/>
      <c r="EY904" s="292"/>
      <c r="EZ904" s="292"/>
      <c r="FA904" s="292"/>
      <c r="FB904" s="292"/>
      <c r="FC904" s="292"/>
      <c r="FD904" s="292"/>
      <c r="FE904" s="292"/>
      <c r="FF904" s="292"/>
      <c r="FG904" s="292"/>
      <c r="FH904" s="295"/>
      <c r="FI904" s="295"/>
      <c r="FJ904" s="295"/>
      <c r="FK904" s="292"/>
      <c r="FL904" s="292"/>
      <c r="FM904" s="292"/>
      <c r="FN904" s="292"/>
      <c r="FO904" s="292"/>
    </row>
    <row r="905" spans="1:171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5"/>
      <c r="AK905" s="295"/>
      <c r="AL905" s="292"/>
      <c r="AM905" s="295"/>
      <c r="AN905" s="295"/>
      <c r="AO905" s="292"/>
      <c r="AP905" s="295"/>
      <c r="AQ905" s="292"/>
      <c r="AR905" s="295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5"/>
      <c r="BF905" s="295"/>
      <c r="BG905" s="295"/>
      <c r="BH905" s="295"/>
      <c r="BI905" s="295"/>
      <c r="BJ905" s="295"/>
      <c r="BK905" s="295"/>
      <c r="BL905" s="295"/>
      <c r="BM905" s="295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5"/>
      <c r="CC905" s="295"/>
      <c r="CD905" s="295"/>
      <c r="CE905" s="295"/>
      <c r="CF905" s="295"/>
      <c r="CG905" s="295"/>
      <c r="CH905" s="295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5"/>
      <c r="CX905" s="295"/>
      <c r="CY905" s="295"/>
      <c r="CZ905" s="295"/>
      <c r="DA905" s="295"/>
      <c r="DB905" s="295"/>
      <c r="DC905" s="295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5"/>
      <c r="DS905" s="295"/>
      <c r="DT905" s="292"/>
      <c r="DU905" s="295"/>
      <c r="DV905" s="295"/>
      <c r="DW905" s="295"/>
      <c r="DX905" s="295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5"/>
      <c r="EL905" s="295"/>
      <c r="EM905" s="295"/>
      <c r="EN905" s="292"/>
      <c r="EO905" s="292"/>
      <c r="EP905" s="295"/>
      <c r="EQ905" s="295"/>
      <c r="ER905" s="295"/>
      <c r="ES905" s="292"/>
      <c r="ET905" s="292"/>
      <c r="EU905" s="292"/>
      <c r="EV905" s="292"/>
      <c r="EW905" s="292"/>
      <c r="EX905" s="292"/>
      <c r="EY905" s="292"/>
      <c r="EZ905" s="292"/>
      <c r="FA905" s="292"/>
      <c r="FB905" s="292"/>
      <c r="FC905" s="292"/>
      <c r="FD905" s="292"/>
      <c r="FE905" s="292"/>
      <c r="FF905" s="292"/>
      <c r="FG905" s="292"/>
      <c r="FH905" s="295"/>
      <c r="FI905" s="295"/>
      <c r="FJ905" s="295"/>
      <c r="FK905" s="292"/>
      <c r="FL905" s="292"/>
      <c r="FM905" s="292"/>
      <c r="FN905" s="292"/>
      <c r="FO905" s="292"/>
    </row>
    <row r="906" spans="1:171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5"/>
      <c r="AK906" s="295"/>
      <c r="AL906" s="292"/>
      <c r="AM906" s="295"/>
      <c r="AN906" s="295"/>
      <c r="AO906" s="292"/>
      <c r="AP906" s="295"/>
      <c r="AQ906" s="292"/>
      <c r="AR906" s="295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5"/>
      <c r="BF906" s="295"/>
      <c r="BG906" s="295"/>
      <c r="BH906" s="295"/>
      <c r="BI906" s="295"/>
      <c r="BJ906" s="295"/>
      <c r="BK906" s="295"/>
      <c r="BL906" s="295"/>
      <c r="BM906" s="295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5"/>
      <c r="CC906" s="295"/>
      <c r="CD906" s="295"/>
      <c r="CE906" s="295"/>
      <c r="CF906" s="295"/>
      <c r="CG906" s="295"/>
      <c r="CH906" s="295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5"/>
      <c r="CX906" s="295"/>
      <c r="CY906" s="295"/>
      <c r="CZ906" s="295"/>
      <c r="DA906" s="295"/>
      <c r="DB906" s="295"/>
      <c r="DC906" s="295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5"/>
      <c r="DS906" s="295"/>
      <c r="DT906" s="292"/>
      <c r="DU906" s="295"/>
      <c r="DV906" s="295"/>
      <c r="DW906" s="295"/>
      <c r="DX906" s="295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5"/>
      <c r="EL906" s="295"/>
      <c r="EM906" s="295"/>
      <c r="EN906" s="292"/>
      <c r="EO906" s="292"/>
      <c r="EP906" s="295"/>
      <c r="EQ906" s="295"/>
      <c r="ER906" s="295"/>
      <c r="ES906" s="292"/>
      <c r="ET906" s="292"/>
      <c r="EU906" s="292"/>
      <c r="EV906" s="292"/>
      <c r="EW906" s="292"/>
      <c r="EX906" s="292"/>
      <c r="EY906" s="292"/>
      <c r="EZ906" s="292"/>
      <c r="FA906" s="292"/>
      <c r="FB906" s="292"/>
      <c r="FC906" s="292"/>
      <c r="FD906" s="292"/>
      <c r="FE906" s="292"/>
      <c r="FF906" s="292"/>
      <c r="FG906" s="292"/>
      <c r="FH906" s="295"/>
      <c r="FI906" s="295"/>
      <c r="FJ906" s="295"/>
      <c r="FK906" s="292"/>
      <c r="FL906" s="292"/>
      <c r="FM906" s="292"/>
      <c r="FN906" s="292"/>
      <c r="FO906" s="292"/>
    </row>
    <row r="907" spans="1:171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5"/>
      <c r="AK907" s="295"/>
      <c r="AL907" s="292"/>
      <c r="AM907" s="295"/>
      <c r="AN907" s="295"/>
      <c r="AO907" s="292"/>
      <c r="AP907" s="295"/>
      <c r="AQ907" s="292"/>
      <c r="AR907" s="295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5"/>
      <c r="BF907" s="295"/>
      <c r="BG907" s="295"/>
      <c r="BH907" s="295"/>
      <c r="BI907" s="295"/>
      <c r="BJ907" s="295"/>
      <c r="BK907" s="295"/>
      <c r="BL907" s="295"/>
      <c r="BM907" s="295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5"/>
      <c r="CC907" s="295"/>
      <c r="CD907" s="295"/>
      <c r="CE907" s="295"/>
      <c r="CF907" s="295"/>
      <c r="CG907" s="295"/>
      <c r="CH907" s="295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5"/>
      <c r="CX907" s="295"/>
      <c r="CY907" s="295"/>
      <c r="CZ907" s="295"/>
      <c r="DA907" s="295"/>
      <c r="DB907" s="295"/>
      <c r="DC907" s="295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5"/>
      <c r="DS907" s="295"/>
      <c r="DT907" s="292"/>
      <c r="DU907" s="295"/>
      <c r="DV907" s="295"/>
      <c r="DW907" s="295"/>
      <c r="DX907" s="295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5"/>
      <c r="EL907" s="295"/>
      <c r="EM907" s="295"/>
      <c r="EN907" s="292"/>
      <c r="EO907" s="292"/>
      <c r="EP907" s="295"/>
      <c r="EQ907" s="295"/>
      <c r="ER907" s="295"/>
      <c r="ES907" s="292"/>
      <c r="ET907" s="292"/>
      <c r="EU907" s="292"/>
      <c r="EV907" s="292"/>
      <c r="EW907" s="292"/>
      <c r="EX907" s="292"/>
      <c r="EY907" s="292"/>
      <c r="EZ907" s="292"/>
      <c r="FA907" s="292"/>
      <c r="FB907" s="292"/>
      <c r="FC907" s="292"/>
      <c r="FD907" s="292"/>
      <c r="FE907" s="292"/>
      <c r="FF907" s="292"/>
      <c r="FG907" s="292"/>
      <c r="FH907" s="295"/>
      <c r="FI907" s="295"/>
      <c r="FJ907" s="295"/>
      <c r="FK907" s="292"/>
      <c r="FL907" s="292"/>
      <c r="FM907" s="292"/>
      <c r="FN907" s="292"/>
      <c r="FO907" s="292"/>
    </row>
    <row r="908" spans="1:171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5"/>
      <c r="AK908" s="295"/>
      <c r="AL908" s="292"/>
      <c r="AM908" s="295"/>
      <c r="AN908" s="295"/>
      <c r="AO908" s="292"/>
      <c r="AP908" s="295"/>
      <c r="AQ908" s="292"/>
      <c r="AR908" s="295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5"/>
      <c r="BF908" s="295"/>
      <c r="BG908" s="295"/>
      <c r="BH908" s="295"/>
      <c r="BI908" s="295"/>
      <c r="BJ908" s="295"/>
      <c r="BK908" s="295"/>
      <c r="BL908" s="295"/>
      <c r="BM908" s="295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5"/>
      <c r="CC908" s="295"/>
      <c r="CD908" s="295"/>
      <c r="CE908" s="295"/>
      <c r="CF908" s="295"/>
      <c r="CG908" s="295"/>
      <c r="CH908" s="295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5"/>
      <c r="CX908" s="295"/>
      <c r="CY908" s="295"/>
      <c r="CZ908" s="295"/>
      <c r="DA908" s="295"/>
      <c r="DB908" s="295"/>
      <c r="DC908" s="295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5"/>
      <c r="DS908" s="295"/>
      <c r="DT908" s="292"/>
      <c r="DU908" s="295"/>
      <c r="DV908" s="295"/>
      <c r="DW908" s="295"/>
      <c r="DX908" s="295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5"/>
      <c r="EL908" s="295"/>
      <c r="EM908" s="295"/>
      <c r="EN908" s="292"/>
      <c r="EO908" s="292"/>
      <c r="EP908" s="295"/>
      <c r="EQ908" s="295"/>
      <c r="ER908" s="295"/>
      <c r="ES908" s="292"/>
      <c r="ET908" s="292"/>
      <c r="EU908" s="292"/>
      <c r="EV908" s="292"/>
      <c r="EW908" s="292"/>
      <c r="EX908" s="292"/>
      <c r="EY908" s="292"/>
      <c r="EZ908" s="292"/>
      <c r="FA908" s="292"/>
      <c r="FB908" s="292"/>
      <c r="FC908" s="292"/>
      <c r="FD908" s="292"/>
      <c r="FE908" s="292"/>
      <c r="FF908" s="292"/>
      <c r="FG908" s="292"/>
      <c r="FH908" s="295"/>
      <c r="FI908" s="295"/>
      <c r="FJ908" s="295"/>
      <c r="FK908" s="292"/>
      <c r="FL908" s="292"/>
      <c r="FM908" s="292"/>
      <c r="FN908" s="292"/>
      <c r="FO908" s="292"/>
    </row>
    <row r="909" spans="1:171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5"/>
      <c r="AK909" s="295"/>
      <c r="AL909" s="292"/>
      <c r="AM909" s="295"/>
      <c r="AN909" s="295"/>
      <c r="AO909" s="292"/>
      <c r="AP909" s="295"/>
      <c r="AQ909" s="292"/>
      <c r="AR909" s="295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5"/>
      <c r="BF909" s="295"/>
      <c r="BG909" s="295"/>
      <c r="BH909" s="295"/>
      <c r="BI909" s="295"/>
      <c r="BJ909" s="295"/>
      <c r="BK909" s="295"/>
      <c r="BL909" s="295"/>
      <c r="BM909" s="295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5"/>
      <c r="CC909" s="295"/>
      <c r="CD909" s="295"/>
      <c r="CE909" s="295"/>
      <c r="CF909" s="295"/>
      <c r="CG909" s="295"/>
      <c r="CH909" s="295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5"/>
      <c r="CX909" s="295"/>
      <c r="CY909" s="295"/>
      <c r="CZ909" s="295"/>
      <c r="DA909" s="295"/>
      <c r="DB909" s="295"/>
      <c r="DC909" s="295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5"/>
      <c r="DS909" s="295"/>
      <c r="DT909" s="292"/>
      <c r="DU909" s="295"/>
      <c r="DV909" s="295"/>
      <c r="DW909" s="295"/>
      <c r="DX909" s="295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5"/>
      <c r="EL909" s="295"/>
      <c r="EM909" s="295"/>
      <c r="EN909" s="292"/>
      <c r="EO909" s="292"/>
      <c r="EP909" s="295"/>
      <c r="EQ909" s="295"/>
      <c r="ER909" s="295"/>
      <c r="ES909" s="292"/>
      <c r="ET909" s="292"/>
      <c r="EU909" s="292"/>
      <c r="EV909" s="292"/>
      <c r="EW909" s="292"/>
      <c r="EX909" s="292"/>
      <c r="EY909" s="292"/>
      <c r="EZ909" s="292"/>
      <c r="FA909" s="292"/>
      <c r="FB909" s="292"/>
      <c r="FC909" s="292"/>
      <c r="FD909" s="292"/>
      <c r="FE909" s="292"/>
      <c r="FF909" s="292"/>
      <c r="FG909" s="292"/>
      <c r="FH909" s="295"/>
      <c r="FI909" s="295"/>
      <c r="FJ909" s="295"/>
      <c r="FK909" s="292"/>
      <c r="FL909" s="292"/>
      <c r="FM909" s="292"/>
      <c r="FN909" s="292"/>
      <c r="FO909" s="292"/>
    </row>
    <row r="910" spans="1:171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5"/>
      <c r="AK910" s="295"/>
      <c r="AL910" s="292"/>
      <c r="AM910" s="295"/>
      <c r="AN910" s="295"/>
      <c r="AO910" s="292"/>
      <c r="AP910" s="295"/>
      <c r="AQ910" s="292"/>
      <c r="AR910" s="295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5"/>
      <c r="BF910" s="295"/>
      <c r="BG910" s="295"/>
      <c r="BH910" s="295"/>
      <c r="BI910" s="295"/>
      <c r="BJ910" s="295"/>
      <c r="BK910" s="295"/>
      <c r="BL910" s="295"/>
      <c r="BM910" s="295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5"/>
      <c r="CC910" s="295"/>
      <c r="CD910" s="295"/>
      <c r="CE910" s="295"/>
      <c r="CF910" s="295"/>
      <c r="CG910" s="295"/>
      <c r="CH910" s="295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5"/>
      <c r="CX910" s="295"/>
      <c r="CY910" s="295"/>
      <c r="CZ910" s="295"/>
      <c r="DA910" s="295"/>
      <c r="DB910" s="295"/>
      <c r="DC910" s="295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5"/>
      <c r="DS910" s="295"/>
      <c r="DT910" s="292"/>
      <c r="DU910" s="295"/>
      <c r="DV910" s="295"/>
      <c r="DW910" s="295"/>
      <c r="DX910" s="295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5"/>
      <c r="EL910" s="295"/>
      <c r="EM910" s="295"/>
      <c r="EN910" s="292"/>
      <c r="EO910" s="292"/>
      <c r="EP910" s="295"/>
      <c r="EQ910" s="295"/>
      <c r="ER910" s="295"/>
      <c r="ES910" s="292"/>
      <c r="ET910" s="292"/>
      <c r="EU910" s="292"/>
      <c r="EV910" s="292"/>
      <c r="EW910" s="292"/>
      <c r="EX910" s="292"/>
      <c r="EY910" s="292"/>
      <c r="EZ910" s="292"/>
      <c r="FA910" s="292"/>
      <c r="FB910" s="292"/>
      <c r="FC910" s="292"/>
      <c r="FD910" s="292"/>
      <c r="FE910" s="292"/>
      <c r="FF910" s="292"/>
      <c r="FG910" s="292"/>
      <c r="FH910" s="295"/>
      <c r="FI910" s="295"/>
      <c r="FJ910" s="295"/>
      <c r="FK910" s="292"/>
      <c r="FL910" s="292"/>
      <c r="FM910" s="292"/>
      <c r="FN910" s="292"/>
      <c r="FO910" s="292"/>
    </row>
    <row r="911" spans="1:171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5"/>
      <c r="AK911" s="295"/>
      <c r="AL911" s="292"/>
      <c r="AM911" s="295"/>
      <c r="AN911" s="295"/>
      <c r="AO911" s="292"/>
      <c r="AP911" s="295"/>
      <c r="AQ911" s="292"/>
      <c r="AR911" s="295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5"/>
      <c r="BF911" s="295"/>
      <c r="BG911" s="295"/>
      <c r="BH911" s="295"/>
      <c r="BI911" s="295"/>
      <c r="BJ911" s="295"/>
      <c r="BK911" s="295"/>
      <c r="BL911" s="295"/>
      <c r="BM911" s="295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5"/>
      <c r="CC911" s="295"/>
      <c r="CD911" s="295"/>
      <c r="CE911" s="295"/>
      <c r="CF911" s="295"/>
      <c r="CG911" s="295"/>
      <c r="CH911" s="295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5"/>
      <c r="CX911" s="295"/>
      <c r="CY911" s="295"/>
      <c r="CZ911" s="295"/>
      <c r="DA911" s="295"/>
      <c r="DB911" s="295"/>
      <c r="DC911" s="295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5"/>
      <c r="DS911" s="295"/>
      <c r="DT911" s="292"/>
      <c r="DU911" s="295"/>
      <c r="DV911" s="295"/>
      <c r="DW911" s="295"/>
      <c r="DX911" s="295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5"/>
      <c r="EL911" s="295"/>
      <c r="EM911" s="295"/>
      <c r="EN911" s="292"/>
      <c r="EO911" s="292"/>
      <c r="EP911" s="295"/>
      <c r="EQ911" s="295"/>
      <c r="ER911" s="295"/>
      <c r="ES911" s="292"/>
      <c r="ET911" s="292"/>
      <c r="EU911" s="292"/>
      <c r="EV911" s="292"/>
      <c r="EW911" s="292"/>
      <c r="EX911" s="292"/>
      <c r="EY911" s="292"/>
      <c r="EZ911" s="292"/>
      <c r="FA911" s="292"/>
      <c r="FB911" s="292"/>
      <c r="FC911" s="292"/>
      <c r="FD911" s="292"/>
      <c r="FE911" s="292"/>
      <c r="FF911" s="292"/>
      <c r="FG911" s="292"/>
      <c r="FH911" s="295"/>
      <c r="FI911" s="295"/>
      <c r="FJ911" s="295"/>
      <c r="FK911" s="292"/>
      <c r="FL911" s="292"/>
      <c r="FM911" s="292"/>
      <c r="FN911" s="292"/>
      <c r="FO911" s="292"/>
    </row>
    <row r="912" spans="1:171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5"/>
      <c r="AK912" s="295"/>
      <c r="AL912" s="292"/>
      <c r="AM912" s="295"/>
      <c r="AN912" s="295"/>
      <c r="AO912" s="292"/>
      <c r="AP912" s="295"/>
      <c r="AQ912" s="292"/>
      <c r="AR912" s="295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5"/>
      <c r="BF912" s="295"/>
      <c r="BG912" s="295"/>
      <c r="BH912" s="295"/>
      <c r="BI912" s="295"/>
      <c r="BJ912" s="295"/>
      <c r="BK912" s="295"/>
      <c r="BL912" s="295"/>
      <c r="BM912" s="295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5"/>
      <c r="CC912" s="295"/>
      <c r="CD912" s="295"/>
      <c r="CE912" s="295"/>
      <c r="CF912" s="295"/>
      <c r="CG912" s="295"/>
      <c r="CH912" s="295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5"/>
      <c r="CX912" s="295"/>
      <c r="CY912" s="295"/>
      <c r="CZ912" s="295"/>
      <c r="DA912" s="295"/>
      <c r="DB912" s="295"/>
      <c r="DC912" s="295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5"/>
      <c r="DS912" s="295"/>
      <c r="DT912" s="292"/>
      <c r="DU912" s="295"/>
      <c r="DV912" s="295"/>
      <c r="DW912" s="295"/>
      <c r="DX912" s="295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5"/>
      <c r="EL912" s="295"/>
      <c r="EM912" s="295"/>
      <c r="EN912" s="292"/>
      <c r="EO912" s="292"/>
      <c r="EP912" s="295"/>
      <c r="EQ912" s="295"/>
      <c r="ER912" s="295"/>
      <c r="ES912" s="292"/>
      <c r="ET912" s="292"/>
      <c r="EU912" s="292"/>
      <c r="EV912" s="292"/>
      <c r="EW912" s="292"/>
      <c r="EX912" s="292"/>
      <c r="EY912" s="292"/>
      <c r="EZ912" s="292"/>
      <c r="FA912" s="292"/>
      <c r="FB912" s="292"/>
      <c r="FC912" s="292"/>
      <c r="FD912" s="292"/>
      <c r="FE912" s="292"/>
      <c r="FF912" s="292"/>
      <c r="FG912" s="292"/>
      <c r="FH912" s="295"/>
      <c r="FI912" s="295"/>
      <c r="FJ912" s="295"/>
      <c r="FK912" s="292"/>
      <c r="FL912" s="292"/>
      <c r="FM912" s="292"/>
      <c r="FN912" s="292"/>
      <c r="FO912" s="292"/>
    </row>
    <row r="913" spans="1:171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5"/>
      <c r="AK913" s="295"/>
      <c r="AL913" s="292"/>
      <c r="AM913" s="295"/>
      <c r="AN913" s="295"/>
      <c r="AO913" s="292"/>
      <c r="AP913" s="295"/>
      <c r="AQ913" s="292"/>
      <c r="AR913" s="295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5"/>
      <c r="BF913" s="295"/>
      <c r="BG913" s="295"/>
      <c r="BH913" s="295"/>
      <c r="BI913" s="295"/>
      <c r="BJ913" s="295"/>
      <c r="BK913" s="295"/>
      <c r="BL913" s="295"/>
      <c r="BM913" s="295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5"/>
      <c r="CC913" s="295"/>
      <c r="CD913" s="295"/>
      <c r="CE913" s="295"/>
      <c r="CF913" s="295"/>
      <c r="CG913" s="295"/>
      <c r="CH913" s="295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5"/>
      <c r="CX913" s="295"/>
      <c r="CY913" s="295"/>
      <c r="CZ913" s="295"/>
      <c r="DA913" s="295"/>
      <c r="DB913" s="295"/>
      <c r="DC913" s="295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5"/>
      <c r="DS913" s="295"/>
      <c r="DT913" s="292"/>
      <c r="DU913" s="295"/>
      <c r="DV913" s="295"/>
      <c r="DW913" s="295"/>
      <c r="DX913" s="295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5"/>
      <c r="EL913" s="295"/>
      <c r="EM913" s="295"/>
      <c r="EN913" s="292"/>
      <c r="EO913" s="292"/>
      <c r="EP913" s="295"/>
      <c r="EQ913" s="295"/>
      <c r="ER913" s="295"/>
      <c r="ES913" s="292"/>
      <c r="ET913" s="292"/>
      <c r="EU913" s="292"/>
      <c r="EV913" s="292"/>
      <c r="EW913" s="292"/>
      <c r="EX913" s="292"/>
      <c r="EY913" s="292"/>
      <c r="EZ913" s="292"/>
      <c r="FA913" s="292"/>
      <c r="FB913" s="292"/>
      <c r="FC913" s="292"/>
      <c r="FD913" s="292"/>
      <c r="FE913" s="292"/>
      <c r="FF913" s="292"/>
      <c r="FG913" s="292"/>
      <c r="FH913" s="295"/>
      <c r="FI913" s="295"/>
      <c r="FJ913" s="295"/>
      <c r="FK913" s="292"/>
      <c r="FL913" s="292"/>
      <c r="FM913" s="292"/>
      <c r="FN913" s="292"/>
      <c r="FO913" s="292"/>
    </row>
    <row r="914" spans="1:171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5"/>
      <c r="AK914" s="295"/>
      <c r="AL914" s="292"/>
      <c r="AM914" s="295"/>
      <c r="AN914" s="295"/>
      <c r="AO914" s="292"/>
      <c r="AP914" s="295"/>
      <c r="AQ914" s="292"/>
      <c r="AR914" s="295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5"/>
      <c r="BF914" s="295"/>
      <c r="BG914" s="295"/>
      <c r="BH914" s="295"/>
      <c r="BI914" s="295"/>
      <c r="BJ914" s="295"/>
      <c r="BK914" s="295"/>
      <c r="BL914" s="295"/>
      <c r="BM914" s="295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5"/>
      <c r="CC914" s="295"/>
      <c r="CD914" s="295"/>
      <c r="CE914" s="295"/>
      <c r="CF914" s="295"/>
      <c r="CG914" s="295"/>
      <c r="CH914" s="295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5"/>
      <c r="CX914" s="295"/>
      <c r="CY914" s="295"/>
      <c r="CZ914" s="295"/>
      <c r="DA914" s="295"/>
      <c r="DB914" s="295"/>
      <c r="DC914" s="295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5"/>
      <c r="DS914" s="295"/>
      <c r="DT914" s="292"/>
      <c r="DU914" s="295"/>
      <c r="DV914" s="295"/>
      <c r="DW914" s="295"/>
      <c r="DX914" s="295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5"/>
      <c r="EL914" s="295"/>
      <c r="EM914" s="295"/>
      <c r="EN914" s="292"/>
      <c r="EO914" s="292"/>
      <c r="EP914" s="295"/>
      <c r="EQ914" s="295"/>
      <c r="ER914" s="295"/>
      <c r="ES914" s="292"/>
      <c r="ET914" s="292"/>
      <c r="EU914" s="292"/>
      <c r="EV914" s="292"/>
      <c r="EW914" s="292"/>
      <c r="EX914" s="292"/>
      <c r="EY914" s="292"/>
      <c r="EZ914" s="292"/>
      <c r="FA914" s="292"/>
      <c r="FB914" s="292"/>
      <c r="FC914" s="292"/>
      <c r="FD914" s="292"/>
      <c r="FE914" s="292"/>
      <c r="FF914" s="292"/>
      <c r="FG914" s="292"/>
      <c r="FH914" s="295"/>
      <c r="FI914" s="295"/>
      <c r="FJ914" s="295"/>
      <c r="FK914" s="292"/>
      <c r="FL914" s="292"/>
      <c r="FM914" s="292"/>
      <c r="FN914" s="292"/>
      <c r="FO914" s="292"/>
    </row>
    <row r="915" spans="1:171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5"/>
      <c r="AK915" s="295"/>
      <c r="AL915" s="292"/>
      <c r="AM915" s="295"/>
      <c r="AN915" s="295"/>
      <c r="AO915" s="292"/>
      <c r="AP915" s="295"/>
      <c r="AQ915" s="292"/>
      <c r="AR915" s="295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5"/>
      <c r="BF915" s="295"/>
      <c r="BG915" s="295"/>
      <c r="BH915" s="295"/>
      <c r="BI915" s="295"/>
      <c r="BJ915" s="295"/>
      <c r="BK915" s="295"/>
      <c r="BL915" s="295"/>
      <c r="BM915" s="295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5"/>
      <c r="CC915" s="295"/>
      <c r="CD915" s="295"/>
      <c r="CE915" s="295"/>
      <c r="CF915" s="295"/>
      <c r="CG915" s="295"/>
      <c r="CH915" s="295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5"/>
      <c r="CX915" s="295"/>
      <c r="CY915" s="295"/>
      <c r="CZ915" s="295"/>
      <c r="DA915" s="295"/>
      <c r="DB915" s="295"/>
      <c r="DC915" s="295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5"/>
      <c r="DS915" s="295"/>
      <c r="DT915" s="292"/>
      <c r="DU915" s="295"/>
      <c r="DV915" s="295"/>
      <c r="DW915" s="295"/>
      <c r="DX915" s="295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5"/>
      <c r="EL915" s="295"/>
      <c r="EM915" s="295"/>
      <c r="EN915" s="292"/>
      <c r="EO915" s="292"/>
      <c r="EP915" s="295"/>
      <c r="EQ915" s="295"/>
      <c r="ER915" s="295"/>
      <c r="ES915" s="292"/>
      <c r="ET915" s="292"/>
      <c r="EU915" s="292"/>
      <c r="EV915" s="292"/>
      <c r="EW915" s="292"/>
      <c r="EX915" s="292"/>
      <c r="EY915" s="292"/>
      <c r="EZ915" s="292"/>
      <c r="FA915" s="292"/>
      <c r="FB915" s="292"/>
      <c r="FC915" s="292"/>
      <c r="FD915" s="292"/>
      <c r="FE915" s="292"/>
      <c r="FF915" s="292"/>
      <c r="FG915" s="292"/>
      <c r="FH915" s="295"/>
      <c r="FI915" s="295"/>
      <c r="FJ915" s="295"/>
      <c r="FK915" s="292"/>
      <c r="FL915" s="292"/>
      <c r="FM915" s="292"/>
      <c r="FN915" s="292"/>
      <c r="FO915" s="292"/>
    </row>
    <row r="916" spans="1:171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5"/>
      <c r="AK916" s="295"/>
      <c r="AL916" s="292"/>
      <c r="AM916" s="295"/>
      <c r="AN916" s="295"/>
      <c r="AO916" s="292"/>
      <c r="AP916" s="295"/>
      <c r="AQ916" s="292"/>
      <c r="AR916" s="295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5"/>
      <c r="BF916" s="295"/>
      <c r="BG916" s="295"/>
      <c r="BH916" s="295"/>
      <c r="BI916" s="295"/>
      <c r="BJ916" s="295"/>
      <c r="BK916" s="295"/>
      <c r="BL916" s="295"/>
      <c r="BM916" s="295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5"/>
      <c r="CC916" s="295"/>
      <c r="CD916" s="295"/>
      <c r="CE916" s="295"/>
      <c r="CF916" s="295"/>
      <c r="CG916" s="295"/>
      <c r="CH916" s="295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5"/>
      <c r="CX916" s="295"/>
      <c r="CY916" s="295"/>
      <c r="CZ916" s="295"/>
      <c r="DA916" s="295"/>
      <c r="DB916" s="295"/>
      <c r="DC916" s="295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5"/>
      <c r="DS916" s="295"/>
      <c r="DT916" s="292"/>
      <c r="DU916" s="295"/>
      <c r="DV916" s="295"/>
      <c r="DW916" s="295"/>
      <c r="DX916" s="295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5"/>
      <c r="EL916" s="295"/>
      <c r="EM916" s="295"/>
      <c r="EN916" s="292"/>
      <c r="EO916" s="292"/>
      <c r="EP916" s="295"/>
      <c r="EQ916" s="295"/>
      <c r="ER916" s="295"/>
      <c r="ES916" s="292"/>
      <c r="ET916" s="292"/>
      <c r="EU916" s="292"/>
      <c r="EV916" s="292"/>
      <c r="EW916" s="292"/>
      <c r="EX916" s="292"/>
      <c r="EY916" s="292"/>
      <c r="EZ916" s="292"/>
      <c r="FA916" s="292"/>
      <c r="FB916" s="292"/>
      <c r="FC916" s="292"/>
      <c r="FD916" s="292"/>
      <c r="FE916" s="292"/>
      <c r="FF916" s="292"/>
      <c r="FG916" s="292"/>
      <c r="FH916" s="295"/>
      <c r="FI916" s="295"/>
      <c r="FJ916" s="295"/>
      <c r="FK916" s="292"/>
      <c r="FL916" s="292"/>
      <c r="FM916" s="292"/>
      <c r="FN916" s="292"/>
      <c r="FO916" s="292"/>
    </row>
    <row r="917" spans="1:171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5"/>
      <c r="AK917" s="295"/>
      <c r="AL917" s="292"/>
      <c r="AM917" s="295"/>
      <c r="AN917" s="295"/>
      <c r="AO917" s="292"/>
      <c r="AP917" s="295"/>
      <c r="AQ917" s="292"/>
      <c r="AR917" s="295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5"/>
      <c r="BF917" s="295"/>
      <c r="BG917" s="295"/>
      <c r="BH917" s="295"/>
      <c r="BI917" s="295"/>
      <c r="BJ917" s="295"/>
      <c r="BK917" s="295"/>
      <c r="BL917" s="295"/>
      <c r="BM917" s="295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5"/>
      <c r="CC917" s="295"/>
      <c r="CD917" s="295"/>
      <c r="CE917" s="295"/>
      <c r="CF917" s="295"/>
      <c r="CG917" s="295"/>
      <c r="CH917" s="295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5"/>
      <c r="CX917" s="295"/>
      <c r="CY917" s="295"/>
      <c r="CZ917" s="295"/>
      <c r="DA917" s="295"/>
      <c r="DB917" s="295"/>
      <c r="DC917" s="295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5"/>
      <c r="DS917" s="295"/>
      <c r="DT917" s="292"/>
      <c r="DU917" s="295"/>
      <c r="DV917" s="295"/>
      <c r="DW917" s="295"/>
      <c r="DX917" s="295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5"/>
      <c r="EL917" s="295"/>
      <c r="EM917" s="295"/>
      <c r="EN917" s="292"/>
      <c r="EO917" s="292"/>
      <c r="EP917" s="295"/>
      <c r="EQ917" s="295"/>
      <c r="ER917" s="295"/>
      <c r="ES917" s="292"/>
      <c r="ET917" s="292"/>
      <c r="EU917" s="292"/>
      <c r="EV917" s="292"/>
      <c r="EW917" s="292"/>
      <c r="EX917" s="292"/>
      <c r="EY917" s="292"/>
      <c r="EZ917" s="292"/>
      <c r="FA917" s="292"/>
      <c r="FB917" s="292"/>
      <c r="FC917" s="292"/>
      <c r="FD917" s="292"/>
      <c r="FE917" s="292"/>
      <c r="FF917" s="292"/>
      <c r="FG917" s="292"/>
      <c r="FH917" s="295"/>
      <c r="FI917" s="295"/>
      <c r="FJ917" s="295"/>
      <c r="FK917" s="292"/>
      <c r="FL917" s="292"/>
      <c r="FM917" s="292"/>
      <c r="FN917" s="292"/>
      <c r="FO917" s="292"/>
    </row>
    <row r="918" spans="1:171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5"/>
      <c r="AK918" s="295"/>
      <c r="AL918" s="292"/>
      <c r="AM918" s="295"/>
      <c r="AN918" s="295"/>
      <c r="AO918" s="292"/>
      <c r="AP918" s="295"/>
      <c r="AQ918" s="292"/>
      <c r="AR918" s="295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5"/>
      <c r="BF918" s="295"/>
      <c r="BG918" s="295"/>
      <c r="BH918" s="295"/>
      <c r="BI918" s="295"/>
      <c r="BJ918" s="295"/>
      <c r="BK918" s="295"/>
      <c r="BL918" s="295"/>
      <c r="BM918" s="295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5"/>
      <c r="CC918" s="295"/>
      <c r="CD918" s="295"/>
      <c r="CE918" s="295"/>
      <c r="CF918" s="295"/>
      <c r="CG918" s="295"/>
      <c r="CH918" s="295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5"/>
      <c r="CX918" s="295"/>
      <c r="CY918" s="295"/>
      <c r="CZ918" s="295"/>
      <c r="DA918" s="295"/>
      <c r="DB918" s="295"/>
      <c r="DC918" s="295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5"/>
      <c r="DS918" s="295"/>
      <c r="DT918" s="292"/>
      <c r="DU918" s="295"/>
      <c r="DV918" s="295"/>
      <c r="DW918" s="295"/>
      <c r="DX918" s="295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5"/>
      <c r="EL918" s="295"/>
      <c r="EM918" s="295"/>
      <c r="EN918" s="292"/>
      <c r="EO918" s="292"/>
      <c r="EP918" s="295"/>
      <c r="EQ918" s="295"/>
      <c r="ER918" s="295"/>
      <c r="ES918" s="292"/>
      <c r="ET918" s="292"/>
      <c r="EU918" s="292"/>
      <c r="EV918" s="292"/>
      <c r="EW918" s="292"/>
      <c r="EX918" s="292"/>
      <c r="EY918" s="292"/>
      <c r="EZ918" s="292"/>
      <c r="FA918" s="292"/>
      <c r="FB918" s="292"/>
      <c r="FC918" s="292"/>
      <c r="FD918" s="292"/>
      <c r="FE918" s="292"/>
      <c r="FF918" s="292"/>
      <c r="FG918" s="292"/>
      <c r="FH918" s="295"/>
      <c r="FI918" s="295"/>
      <c r="FJ918" s="295"/>
      <c r="FK918" s="292"/>
      <c r="FL918" s="292"/>
      <c r="FM918" s="292"/>
      <c r="FN918" s="292"/>
      <c r="FO918" s="292"/>
    </row>
    <row r="919" spans="1:171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5"/>
      <c r="AK919" s="295"/>
      <c r="AL919" s="292"/>
      <c r="AM919" s="295"/>
      <c r="AN919" s="295"/>
      <c r="AO919" s="292"/>
      <c r="AP919" s="295"/>
      <c r="AQ919" s="292"/>
      <c r="AR919" s="295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5"/>
      <c r="BF919" s="295"/>
      <c r="BG919" s="295"/>
      <c r="BH919" s="295"/>
      <c r="BI919" s="295"/>
      <c r="BJ919" s="295"/>
      <c r="BK919" s="295"/>
      <c r="BL919" s="295"/>
      <c r="BM919" s="295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5"/>
      <c r="CC919" s="295"/>
      <c r="CD919" s="295"/>
      <c r="CE919" s="295"/>
      <c r="CF919" s="295"/>
      <c r="CG919" s="295"/>
      <c r="CH919" s="295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5"/>
      <c r="CX919" s="295"/>
      <c r="CY919" s="295"/>
      <c r="CZ919" s="295"/>
      <c r="DA919" s="295"/>
      <c r="DB919" s="295"/>
      <c r="DC919" s="295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5"/>
      <c r="DS919" s="295"/>
      <c r="DT919" s="292"/>
      <c r="DU919" s="295"/>
      <c r="DV919" s="295"/>
      <c r="DW919" s="295"/>
      <c r="DX919" s="295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5"/>
      <c r="EL919" s="295"/>
      <c r="EM919" s="295"/>
      <c r="EN919" s="292"/>
      <c r="EO919" s="292"/>
      <c r="EP919" s="295"/>
      <c r="EQ919" s="295"/>
      <c r="ER919" s="295"/>
      <c r="ES919" s="292"/>
      <c r="ET919" s="292"/>
      <c r="EU919" s="292"/>
      <c r="EV919" s="292"/>
      <c r="EW919" s="292"/>
      <c r="EX919" s="292"/>
      <c r="EY919" s="292"/>
      <c r="EZ919" s="292"/>
      <c r="FA919" s="292"/>
      <c r="FB919" s="292"/>
      <c r="FC919" s="292"/>
      <c r="FD919" s="292"/>
      <c r="FE919" s="292"/>
      <c r="FF919" s="292"/>
      <c r="FG919" s="292"/>
      <c r="FH919" s="295"/>
      <c r="FI919" s="295"/>
      <c r="FJ919" s="295"/>
      <c r="FK919" s="292"/>
      <c r="FL919" s="292"/>
      <c r="FM919" s="292"/>
      <c r="FN919" s="292"/>
      <c r="FO919" s="292"/>
    </row>
    <row r="920" spans="1:171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5"/>
      <c r="AK920" s="295"/>
      <c r="AL920" s="292"/>
      <c r="AM920" s="295"/>
      <c r="AN920" s="295"/>
      <c r="AO920" s="292"/>
      <c r="AP920" s="295"/>
      <c r="AQ920" s="292"/>
      <c r="AR920" s="295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5"/>
      <c r="BF920" s="295"/>
      <c r="BG920" s="295"/>
      <c r="BH920" s="295"/>
      <c r="BI920" s="295"/>
      <c r="BJ920" s="295"/>
      <c r="BK920" s="295"/>
      <c r="BL920" s="295"/>
      <c r="BM920" s="295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5"/>
      <c r="CC920" s="295"/>
      <c r="CD920" s="295"/>
      <c r="CE920" s="295"/>
      <c r="CF920" s="295"/>
      <c r="CG920" s="295"/>
      <c r="CH920" s="295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5"/>
      <c r="CX920" s="295"/>
      <c r="CY920" s="295"/>
      <c r="CZ920" s="295"/>
      <c r="DA920" s="295"/>
      <c r="DB920" s="295"/>
      <c r="DC920" s="295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5"/>
      <c r="DS920" s="295"/>
      <c r="DT920" s="292"/>
      <c r="DU920" s="295"/>
      <c r="DV920" s="295"/>
      <c r="DW920" s="295"/>
      <c r="DX920" s="295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5"/>
      <c r="EL920" s="295"/>
      <c r="EM920" s="295"/>
      <c r="EN920" s="292"/>
      <c r="EO920" s="292"/>
      <c r="EP920" s="295"/>
      <c r="EQ920" s="295"/>
      <c r="ER920" s="295"/>
      <c r="ES920" s="292"/>
      <c r="ET920" s="292"/>
      <c r="EU920" s="292"/>
      <c r="EV920" s="292"/>
      <c r="EW920" s="292"/>
      <c r="EX920" s="292"/>
      <c r="EY920" s="292"/>
      <c r="EZ920" s="292"/>
      <c r="FA920" s="292"/>
      <c r="FB920" s="292"/>
      <c r="FC920" s="292"/>
      <c r="FD920" s="292"/>
      <c r="FE920" s="292"/>
      <c r="FF920" s="292"/>
      <c r="FG920" s="292"/>
      <c r="FH920" s="295"/>
      <c r="FI920" s="295"/>
      <c r="FJ920" s="295"/>
      <c r="FK920" s="292"/>
      <c r="FL920" s="292"/>
      <c r="FM920" s="292"/>
      <c r="FN920" s="292"/>
      <c r="FO920" s="292"/>
    </row>
    <row r="921" spans="1:171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5"/>
      <c r="AK921" s="295"/>
      <c r="AL921" s="292"/>
      <c r="AM921" s="295"/>
      <c r="AN921" s="295"/>
      <c r="AO921" s="292"/>
      <c r="AP921" s="295"/>
      <c r="AQ921" s="292"/>
      <c r="AR921" s="295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5"/>
      <c r="BF921" s="295"/>
      <c r="BG921" s="295"/>
      <c r="BH921" s="295"/>
      <c r="BI921" s="295"/>
      <c r="BJ921" s="295"/>
      <c r="BK921" s="295"/>
      <c r="BL921" s="295"/>
      <c r="BM921" s="295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5"/>
      <c r="CC921" s="295"/>
      <c r="CD921" s="295"/>
      <c r="CE921" s="295"/>
      <c r="CF921" s="295"/>
      <c r="CG921" s="295"/>
      <c r="CH921" s="295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5"/>
      <c r="CX921" s="295"/>
      <c r="CY921" s="295"/>
      <c r="CZ921" s="295"/>
      <c r="DA921" s="295"/>
      <c r="DB921" s="295"/>
      <c r="DC921" s="295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5"/>
      <c r="DS921" s="295"/>
      <c r="DT921" s="292"/>
      <c r="DU921" s="295"/>
      <c r="DV921" s="295"/>
      <c r="DW921" s="295"/>
      <c r="DX921" s="295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5"/>
      <c r="EL921" s="295"/>
      <c r="EM921" s="295"/>
      <c r="EN921" s="292"/>
      <c r="EO921" s="292"/>
      <c r="EP921" s="295"/>
      <c r="EQ921" s="295"/>
      <c r="ER921" s="295"/>
      <c r="ES921" s="292"/>
      <c r="ET921" s="292"/>
      <c r="EU921" s="292"/>
      <c r="EV921" s="292"/>
      <c r="EW921" s="292"/>
      <c r="EX921" s="292"/>
      <c r="EY921" s="292"/>
      <c r="EZ921" s="292"/>
      <c r="FA921" s="292"/>
      <c r="FB921" s="292"/>
      <c r="FC921" s="292"/>
      <c r="FD921" s="292"/>
      <c r="FE921" s="292"/>
      <c r="FF921" s="292"/>
      <c r="FG921" s="292"/>
      <c r="FH921" s="295"/>
      <c r="FI921" s="295"/>
      <c r="FJ921" s="295"/>
      <c r="FK921" s="292"/>
      <c r="FL921" s="292"/>
      <c r="FM921" s="292"/>
      <c r="FN921" s="292"/>
      <c r="FO921" s="292"/>
    </row>
    <row r="922" spans="1:171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5"/>
      <c r="AK922" s="295"/>
      <c r="AL922" s="292"/>
      <c r="AM922" s="295"/>
      <c r="AN922" s="295"/>
      <c r="AO922" s="292"/>
      <c r="AP922" s="295"/>
      <c r="AQ922" s="292"/>
      <c r="AR922" s="295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5"/>
      <c r="BF922" s="295"/>
      <c r="BG922" s="295"/>
      <c r="BH922" s="295"/>
      <c r="BI922" s="295"/>
      <c r="BJ922" s="295"/>
      <c r="BK922" s="295"/>
      <c r="BL922" s="295"/>
      <c r="BM922" s="295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5"/>
      <c r="CC922" s="295"/>
      <c r="CD922" s="295"/>
      <c r="CE922" s="295"/>
      <c r="CF922" s="295"/>
      <c r="CG922" s="295"/>
      <c r="CH922" s="295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5"/>
      <c r="CX922" s="295"/>
      <c r="CY922" s="295"/>
      <c r="CZ922" s="295"/>
      <c r="DA922" s="295"/>
      <c r="DB922" s="295"/>
      <c r="DC922" s="295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5"/>
      <c r="DS922" s="295"/>
      <c r="DT922" s="292"/>
      <c r="DU922" s="295"/>
      <c r="DV922" s="295"/>
      <c r="DW922" s="295"/>
      <c r="DX922" s="295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5"/>
      <c r="EL922" s="295"/>
      <c r="EM922" s="295"/>
      <c r="EN922" s="292"/>
      <c r="EO922" s="292"/>
      <c r="EP922" s="295"/>
      <c r="EQ922" s="295"/>
      <c r="ER922" s="295"/>
      <c r="ES922" s="292"/>
      <c r="ET922" s="292"/>
      <c r="EU922" s="292"/>
      <c r="EV922" s="292"/>
      <c r="EW922" s="292"/>
      <c r="EX922" s="292"/>
      <c r="EY922" s="292"/>
      <c r="EZ922" s="292"/>
      <c r="FA922" s="292"/>
      <c r="FB922" s="292"/>
      <c r="FC922" s="292"/>
      <c r="FD922" s="292"/>
      <c r="FE922" s="292"/>
      <c r="FF922" s="292"/>
      <c r="FG922" s="292"/>
      <c r="FH922" s="295"/>
      <c r="FI922" s="295"/>
      <c r="FJ922" s="295"/>
      <c r="FK922" s="292"/>
      <c r="FL922" s="292"/>
      <c r="FM922" s="292"/>
      <c r="FN922" s="292"/>
      <c r="FO922" s="292"/>
    </row>
    <row r="923" spans="1:171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5"/>
      <c r="AK923" s="295"/>
      <c r="AL923" s="292"/>
      <c r="AM923" s="295"/>
      <c r="AN923" s="295"/>
      <c r="AO923" s="292"/>
      <c r="AP923" s="295"/>
      <c r="AQ923" s="292"/>
      <c r="AR923" s="295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5"/>
      <c r="BF923" s="295"/>
      <c r="BG923" s="295"/>
      <c r="BH923" s="295"/>
      <c r="BI923" s="295"/>
      <c r="BJ923" s="295"/>
      <c r="BK923" s="295"/>
      <c r="BL923" s="295"/>
      <c r="BM923" s="295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5"/>
      <c r="CC923" s="295"/>
      <c r="CD923" s="295"/>
      <c r="CE923" s="295"/>
      <c r="CF923" s="295"/>
      <c r="CG923" s="295"/>
      <c r="CH923" s="295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5"/>
      <c r="CX923" s="295"/>
      <c r="CY923" s="295"/>
      <c r="CZ923" s="295"/>
      <c r="DA923" s="295"/>
      <c r="DB923" s="295"/>
      <c r="DC923" s="295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5"/>
      <c r="DS923" s="295"/>
      <c r="DT923" s="292"/>
      <c r="DU923" s="295"/>
      <c r="DV923" s="295"/>
      <c r="DW923" s="295"/>
      <c r="DX923" s="295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5"/>
      <c r="EL923" s="295"/>
      <c r="EM923" s="295"/>
      <c r="EN923" s="292"/>
      <c r="EO923" s="292"/>
      <c r="EP923" s="295"/>
      <c r="EQ923" s="295"/>
      <c r="ER923" s="295"/>
      <c r="ES923" s="292"/>
      <c r="ET923" s="292"/>
      <c r="EU923" s="292"/>
      <c r="EV923" s="292"/>
      <c r="EW923" s="292"/>
      <c r="EX923" s="292"/>
      <c r="EY923" s="292"/>
      <c r="EZ923" s="292"/>
      <c r="FA923" s="292"/>
      <c r="FB923" s="292"/>
      <c r="FC923" s="292"/>
      <c r="FD923" s="292"/>
      <c r="FE923" s="292"/>
      <c r="FF923" s="292"/>
      <c r="FG923" s="292"/>
      <c r="FH923" s="295"/>
      <c r="FI923" s="295"/>
      <c r="FJ923" s="295"/>
      <c r="FK923" s="292"/>
      <c r="FL923" s="292"/>
      <c r="FM923" s="292"/>
      <c r="FN923" s="292"/>
      <c r="FO923" s="292"/>
    </row>
    <row r="924" spans="1:171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5"/>
      <c r="AK924" s="295"/>
      <c r="AL924" s="292"/>
      <c r="AM924" s="295"/>
      <c r="AN924" s="295"/>
      <c r="AO924" s="292"/>
      <c r="AP924" s="295"/>
      <c r="AQ924" s="292"/>
      <c r="AR924" s="295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5"/>
      <c r="BF924" s="295"/>
      <c r="BG924" s="295"/>
      <c r="BH924" s="295"/>
      <c r="BI924" s="295"/>
      <c r="BJ924" s="295"/>
      <c r="BK924" s="295"/>
      <c r="BL924" s="295"/>
      <c r="BM924" s="295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5"/>
      <c r="CC924" s="295"/>
      <c r="CD924" s="295"/>
      <c r="CE924" s="295"/>
      <c r="CF924" s="295"/>
      <c r="CG924" s="295"/>
      <c r="CH924" s="295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5"/>
      <c r="CX924" s="295"/>
      <c r="CY924" s="295"/>
      <c r="CZ924" s="295"/>
      <c r="DA924" s="295"/>
      <c r="DB924" s="295"/>
      <c r="DC924" s="295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5"/>
      <c r="DS924" s="295"/>
      <c r="DT924" s="292"/>
      <c r="DU924" s="295"/>
      <c r="DV924" s="295"/>
      <c r="DW924" s="295"/>
      <c r="DX924" s="295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5"/>
      <c r="EL924" s="295"/>
      <c r="EM924" s="295"/>
      <c r="EN924" s="292"/>
      <c r="EO924" s="292"/>
      <c r="EP924" s="295"/>
      <c r="EQ924" s="295"/>
      <c r="ER924" s="295"/>
      <c r="ES924" s="292"/>
      <c r="ET924" s="292"/>
      <c r="EU924" s="292"/>
      <c r="EV924" s="292"/>
      <c r="EW924" s="292"/>
      <c r="EX924" s="292"/>
      <c r="EY924" s="292"/>
      <c r="EZ924" s="292"/>
      <c r="FA924" s="292"/>
      <c r="FB924" s="292"/>
      <c r="FC924" s="292"/>
      <c r="FD924" s="292"/>
      <c r="FE924" s="292"/>
      <c r="FF924" s="292"/>
      <c r="FG924" s="292"/>
      <c r="FH924" s="295"/>
      <c r="FI924" s="295"/>
      <c r="FJ924" s="295"/>
      <c r="FK924" s="292"/>
      <c r="FL924" s="292"/>
      <c r="FM924" s="292"/>
      <c r="FN924" s="292"/>
      <c r="FO924" s="292"/>
    </row>
    <row r="925" spans="1:171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5"/>
      <c r="AK925" s="295"/>
      <c r="AL925" s="292"/>
      <c r="AM925" s="295"/>
      <c r="AN925" s="295"/>
      <c r="AO925" s="292"/>
      <c r="AP925" s="295"/>
      <c r="AQ925" s="292"/>
      <c r="AR925" s="295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5"/>
      <c r="BF925" s="295"/>
      <c r="BG925" s="295"/>
      <c r="BH925" s="295"/>
      <c r="BI925" s="295"/>
      <c r="BJ925" s="295"/>
      <c r="BK925" s="295"/>
      <c r="BL925" s="295"/>
      <c r="BM925" s="295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5"/>
      <c r="CC925" s="295"/>
      <c r="CD925" s="295"/>
      <c r="CE925" s="295"/>
      <c r="CF925" s="295"/>
      <c r="CG925" s="295"/>
      <c r="CH925" s="295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5"/>
      <c r="CX925" s="295"/>
      <c r="CY925" s="295"/>
      <c r="CZ925" s="295"/>
      <c r="DA925" s="295"/>
      <c r="DB925" s="295"/>
      <c r="DC925" s="295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5"/>
      <c r="DS925" s="295"/>
      <c r="DT925" s="292"/>
      <c r="DU925" s="295"/>
      <c r="DV925" s="295"/>
      <c r="DW925" s="295"/>
      <c r="DX925" s="295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5"/>
      <c r="EL925" s="295"/>
      <c r="EM925" s="295"/>
      <c r="EN925" s="292"/>
      <c r="EO925" s="292"/>
      <c r="EP925" s="295"/>
      <c r="EQ925" s="295"/>
      <c r="ER925" s="295"/>
      <c r="ES925" s="292"/>
      <c r="ET925" s="292"/>
      <c r="EU925" s="292"/>
      <c r="EV925" s="292"/>
      <c r="EW925" s="292"/>
      <c r="EX925" s="292"/>
      <c r="EY925" s="292"/>
      <c r="EZ925" s="292"/>
      <c r="FA925" s="292"/>
      <c r="FB925" s="292"/>
      <c r="FC925" s="292"/>
      <c r="FD925" s="292"/>
      <c r="FE925" s="292"/>
      <c r="FF925" s="292"/>
      <c r="FG925" s="292"/>
      <c r="FH925" s="295"/>
      <c r="FI925" s="295"/>
      <c r="FJ925" s="295"/>
      <c r="FK925" s="292"/>
      <c r="FL925" s="292"/>
      <c r="FM925" s="292"/>
      <c r="FN925" s="292"/>
      <c r="FO925" s="292"/>
    </row>
    <row r="926" spans="1:171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5"/>
      <c r="AK926" s="295"/>
      <c r="AL926" s="292"/>
      <c r="AM926" s="295"/>
      <c r="AN926" s="295"/>
      <c r="AO926" s="292"/>
      <c r="AP926" s="295"/>
      <c r="AQ926" s="292"/>
      <c r="AR926" s="295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5"/>
      <c r="BF926" s="295"/>
      <c r="BG926" s="295"/>
      <c r="BH926" s="295"/>
      <c r="BI926" s="295"/>
      <c r="BJ926" s="295"/>
      <c r="BK926" s="295"/>
      <c r="BL926" s="295"/>
      <c r="BM926" s="295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5"/>
      <c r="CC926" s="295"/>
      <c r="CD926" s="295"/>
      <c r="CE926" s="295"/>
      <c r="CF926" s="295"/>
      <c r="CG926" s="295"/>
      <c r="CH926" s="295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5"/>
      <c r="CX926" s="295"/>
      <c r="CY926" s="295"/>
      <c r="CZ926" s="295"/>
      <c r="DA926" s="295"/>
      <c r="DB926" s="295"/>
      <c r="DC926" s="295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5"/>
      <c r="DS926" s="295"/>
      <c r="DT926" s="292"/>
      <c r="DU926" s="295"/>
      <c r="DV926" s="295"/>
      <c r="DW926" s="295"/>
      <c r="DX926" s="295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5"/>
      <c r="EL926" s="295"/>
      <c r="EM926" s="295"/>
      <c r="EN926" s="292"/>
      <c r="EO926" s="292"/>
      <c r="EP926" s="295"/>
      <c r="EQ926" s="295"/>
      <c r="ER926" s="295"/>
      <c r="ES926" s="292"/>
      <c r="ET926" s="292"/>
      <c r="EU926" s="292"/>
      <c r="EV926" s="292"/>
      <c r="EW926" s="292"/>
      <c r="EX926" s="292"/>
      <c r="EY926" s="292"/>
      <c r="EZ926" s="292"/>
      <c r="FA926" s="292"/>
      <c r="FB926" s="292"/>
      <c r="FC926" s="292"/>
      <c r="FD926" s="292"/>
      <c r="FE926" s="292"/>
      <c r="FF926" s="292"/>
      <c r="FG926" s="292"/>
      <c r="FH926" s="295"/>
      <c r="FI926" s="295"/>
      <c r="FJ926" s="295"/>
      <c r="FK926" s="292"/>
      <c r="FL926" s="292"/>
      <c r="FM926" s="292"/>
      <c r="FN926" s="292"/>
      <c r="FO926" s="292"/>
    </row>
    <row r="927" spans="1:171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5"/>
      <c r="AK927" s="295"/>
      <c r="AL927" s="292"/>
      <c r="AM927" s="295"/>
      <c r="AN927" s="295"/>
      <c r="AO927" s="292"/>
      <c r="AP927" s="295"/>
      <c r="AQ927" s="292"/>
      <c r="AR927" s="295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5"/>
      <c r="BF927" s="295"/>
      <c r="BG927" s="295"/>
      <c r="BH927" s="295"/>
      <c r="BI927" s="295"/>
      <c r="BJ927" s="295"/>
      <c r="BK927" s="295"/>
      <c r="BL927" s="295"/>
      <c r="BM927" s="295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5"/>
      <c r="CC927" s="295"/>
      <c r="CD927" s="295"/>
      <c r="CE927" s="295"/>
      <c r="CF927" s="295"/>
      <c r="CG927" s="295"/>
      <c r="CH927" s="295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5"/>
      <c r="CX927" s="295"/>
      <c r="CY927" s="295"/>
      <c r="CZ927" s="295"/>
      <c r="DA927" s="295"/>
      <c r="DB927" s="295"/>
      <c r="DC927" s="295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5"/>
      <c r="DS927" s="295"/>
      <c r="DT927" s="292"/>
      <c r="DU927" s="295"/>
      <c r="DV927" s="295"/>
      <c r="DW927" s="295"/>
      <c r="DX927" s="295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5"/>
      <c r="EL927" s="295"/>
      <c r="EM927" s="295"/>
      <c r="EN927" s="292"/>
      <c r="EO927" s="292"/>
      <c r="EP927" s="295"/>
      <c r="EQ927" s="295"/>
      <c r="ER927" s="295"/>
      <c r="ES927" s="292"/>
      <c r="ET927" s="292"/>
      <c r="EU927" s="292"/>
      <c r="EV927" s="292"/>
      <c r="EW927" s="292"/>
      <c r="EX927" s="292"/>
      <c r="EY927" s="292"/>
      <c r="EZ927" s="292"/>
      <c r="FA927" s="292"/>
      <c r="FB927" s="292"/>
      <c r="FC927" s="292"/>
      <c r="FD927" s="292"/>
      <c r="FE927" s="292"/>
      <c r="FF927" s="292"/>
      <c r="FG927" s="292"/>
      <c r="FH927" s="295"/>
      <c r="FI927" s="295"/>
      <c r="FJ927" s="295"/>
      <c r="FK927" s="292"/>
      <c r="FL927" s="292"/>
      <c r="FM927" s="292"/>
      <c r="FN927" s="292"/>
      <c r="FO927" s="292"/>
    </row>
    <row r="928" spans="1:171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5"/>
      <c r="AK928" s="295"/>
      <c r="AL928" s="292"/>
      <c r="AM928" s="295"/>
      <c r="AN928" s="295"/>
      <c r="AO928" s="292"/>
      <c r="AP928" s="295"/>
      <c r="AQ928" s="292"/>
      <c r="AR928" s="295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5"/>
      <c r="BF928" s="295"/>
      <c r="BG928" s="295"/>
      <c r="BH928" s="295"/>
      <c r="BI928" s="295"/>
      <c r="BJ928" s="295"/>
      <c r="BK928" s="295"/>
      <c r="BL928" s="295"/>
      <c r="BM928" s="295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5"/>
      <c r="CC928" s="295"/>
      <c r="CD928" s="295"/>
      <c r="CE928" s="295"/>
      <c r="CF928" s="295"/>
      <c r="CG928" s="295"/>
      <c r="CH928" s="295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5"/>
      <c r="CX928" s="295"/>
      <c r="CY928" s="295"/>
      <c r="CZ928" s="295"/>
      <c r="DA928" s="295"/>
      <c r="DB928" s="295"/>
      <c r="DC928" s="295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5"/>
      <c r="DS928" s="295"/>
      <c r="DT928" s="292"/>
      <c r="DU928" s="295"/>
      <c r="DV928" s="295"/>
      <c r="DW928" s="295"/>
      <c r="DX928" s="295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5"/>
      <c r="EL928" s="295"/>
      <c r="EM928" s="295"/>
      <c r="EN928" s="292"/>
      <c r="EO928" s="292"/>
      <c r="EP928" s="295"/>
      <c r="EQ928" s="295"/>
      <c r="ER928" s="295"/>
      <c r="ES928" s="292"/>
      <c r="ET928" s="292"/>
      <c r="EU928" s="292"/>
      <c r="EV928" s="292"/>
      <c r="EW928" s="292"/>
      <c r="EX928" s="292"/>
      <c r="EY928" s="292"/>
      <c r="EZ928" s="292"/>
      <c r="FA928" s="292"/>
      <c r="FB928" s="292"/>
      <c r="FC928" s="292"/>
      <c r="FD928" s="292"/>
      <c r="FE928" s="292"/>
      <c r="FF928" s="292"/>
      <c r="FG928" s="292"/>
      <c r="FH928" s="295"/>
      <c r="FI928" s="295"/>
      <c r="FJ928" s="295"/>
      <c r="FK928" s="292"/>
      <c r="FL928" s="292"/>
      <c r="FM928" s="292"/>
      <c r="FN928" s="292"/>
      <c r="FO928" s="292"/>
    </row>
    <row r="929" spans="1:171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5"/>
      <c r="AK929" s="295"/>
      <c r="AL929" s="292"/>
      <c r="AM929" s="295"/>
      <c r="AN929" s="295"/>
      <c r="AO929" s="292"/>
      <c r="AP929" s="295"/>
      <c r="AQ929" s="292"/>
      <c r="AR929" s="295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5"/>
      <c r="BF929" s="295"/>
      <c r="BG929" s="295"/>
      <c r="BH929" s="295"/>
      <c r="BI929" s="295"/>
      <c r="BJ929" s="295"/>
      <c r="BK929" s="295"/>
      <c r="BL929" s="295"/>
      <c r="BM929" s="295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5"/>
      <c r="CC929" s="295"/>
      <c r="CD929" s="295"/>
      <c r="CE929" s="295"/>
      <c r="CF929" s="295"/>
      <c r="CG929" s="295"/>
      <c r="CH929" s="295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5"/>
      <c r="CX929" s="295"/>
      <c r="CY929" s="295"/>
      <c r="CZ929" s="295"/>
      <c r="DA929" s="295"/>
      <c r="DB929" s="295"/>
      <c r="DC929" s="295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5"/>
      <c r="DS929" s="295"/>
      <c r="DT929" s="292"/>
      <c r="DU929" s="295"/>
      <c r="DV929" s="295"/>
      <c r="DW929" s="295"/>
      <c r="DX929" s="295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5"/>
      <c r="EL929" s="295"/>
      <c r="EM929" s="295"/>
      <c r="EN929" s="292"/>
      <c r="EO929" s="292"/>
      <c r="EP929" s="295"/>
      <c r="EQ929" s="295"/>
      <c r="ER929" s="295"/>
      <c r="ES929" s="292"/>
      <c r="ET929" s="292"/>
      <c r="EU929" s="292"/>
      <c r="EV929" s="292"/>
      <c r="EW929" s="292"/>
      <c r="EX929" s="292"/>
      <c r="EY929" s="292"/>
      <c r="EZ929" s="292"/>
      <c r="FA929" s="292"/>
      <c r="FB929" s="292"/>
      <c r="FC929" s="292"/>
      <c r="FD929" s="292"/>
      <c r="FE929" s="292"/>
      <c r="FF929" s="292"/>
      <c r="FG929" s="292"/>
      <c r="FH929" s="295"/>
      <c r="FI929" s="295"/>
      <c r="FJ929" s="295"/>
      <c r="FK929" s="292"/>
      <c r="FL929" s="292"/>
      <c r="FM929" s="292"/>
      <c r="FN929" s="292"/>
      <c r="FO929" s="292"/>
    </row>
    <row r="930" spans="1:171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5"/>
      <c r="AK930" s="295"/>
      <c r="AL930" s="292"/>
      <c r="AM930" s="295"/>
      <c r="AN930" s="295"/>
      <c r="AO930" s="292"/>
      <c r="AP930" s="295"/>
      <c r="AQ930" s="292"/>
      <c r="AR930" s="295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5"/>
      <c r="BF930" s="295"/>
      <c r="BG930" s="295"/>
      <c r="BH930" s="295"/>
      <c r="BI930" s="295"/>
      <c r="BJ930" s="295"/>
      <c r="BK930" s="295"/>
      <c r="BL930" s="295"/>
      <c r="BM930" s="295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5"/>
      <c r="CC930" s="295"/>
      <c r="CD930" s="295"/>
      <c r="CE930" s="295"/>
      <c r="CF930" s="295"/>
      <c r="CG930" s="295"/>
      <c r="CH930" s="295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5"/>
      <c r="CX930" s="295"/>
      <c r="CY930" s="295"/>
      <c r="CZ930" s="295"/>
      <c r="DA930" s="295"/>
      <c r="DB930" s="295"/>
      <c r="DC930" s="295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5"/>
      <c r="DS930" s="295"/>
      <c r="DT930" s="292"/>
      <c r="DU930" s="295"/>
      <c r="DV930" s="295"/>
      <c r="DW930" s="295"/>
      <c r="DX930" s="295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5"/>
      <c r="EL930" s="295"/>
      <c r="EM930" s="295"/>
      <c r="EN930" s="292"/>
      <c r="EO930" s="292"/>
      <c r="EP930" s="295"/>
      <c r="EQ930" s="295"/>
      <c r="ER930" s="295"/>
      <c r="ES930" s="292"/>
      <c r="ET930" s="292"/>
      <c r="EU930" s="292"/>
      <c r="EV930" s="292"/>
      <c r="EW930" s="292"/>
      <c r="EX930" s="292"/>
      <c r="EY930" s="292"/>
      <c r="EZ930" s="292"/>
      <c r="FA930" s="292"/>
      <c r="FB930" s="292"/>
      <c r="FC930" s="292"/>
      <c r="FD930" s="292"/>
      <c r="FE930" s="292"/>
      <c r="FF930" s="292"/>
      <c r="FG930" s="292"/>
      <c r="FH930" s="295"/>
      <c r="FI930" s="295"/>
      <c r="FJ930" s="295"/>
      <c r="FK930" s="292"/>
      <c r="FL930" s="292"/>
      <c r="FM930" s="292"/>
      <c r="FN930" s="292"/>
      <c r="FO930" s="292"/>
    </row>
    <row r="931" spans="1:171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5"/>
      <c r="AK931" s="295"/>
      <c r="AL931" s="292"/>
      <c r="AM931" s="295"/>
      <c r="AN931" s="295"/>
      <c r="AO931" s="292"/>
      <c r="AP931" s="295"/>
      <c r="AQ931" s="292"/>
      <c r="AR931" s="295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5"/>
      <c r="BF931" s="295"/>
      <c r="BG931" s="295"/>
      <c r="BH931" s="295"/>
      <c r="BI931" s="295"/>
      <c r="BJ931" s="295"/>
      <c r="BK931" s="295"/>
      <c r="BL931" s="295"/>
      <c r="BM931" s="295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5"/>
      <c r="CC931" s="295"/>
      <c r="CD931" s="295"/>
      <c r="CE931" s="295"/>
      <c r="CF931" s="295"/>
      <c r="CG931" s="295"/>
      <c r="CH931" s="295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5"/>
      <c r="CX931" s="295"/>
      <c r="CY931" s="295"/>
      <c r="CZ931" s="295"/>
      <c r="DA931" s="295"/>
      <c r="DB931" s="295"/>
      <c r="DC931" s="295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5"/>
      <c r="DS931" s="295"/>
      <c r="DT931" s="292"/>
      <c r="DU931" s="295"/>
      <c r="DV931" s="295"/>
      <c r="DW931" s="295"/>
      <c r="DX931" s="295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5"/>
      <c r="EL931" s="295"/>
      <c r="EM931" s="295"/>
      <c r="EN931" s="292"/>
      <c r="EO931" s="292"/>
      <c r="EP931" s="295"/>
      <c r="EQ931" s="295"/>
      <c r="ER931" s="295"/>
      <c r="ES931" s="292"/>
      <c r="ET931" s="292"/>
      <c r="EU931" s="292"/>
      <c r="EV931" s="292"/>
      <c r="EW931" s="292"/>
      <c r="EX931" s="292"/>
      <c r="EY931" s="292"/>
      <c r="EZ931" s="292"/>
      <c r="FA931" s="292"/>
      <c r="FB931" s="292"/>
      <c r="FC931" s="292"/>
      <c r="FD931" s="292"/>
      <c r="FE931" s="292"/>
      <c r="FF931" s="292"/>
      <c r="FG931" s="292"/>
      <c r="FH931" s="295"/>
      <c r="FI931" s="295"/>
      <c r="FJ931" s="295"/>
      <c r="FK931" s="292"/>
      <c r="FL931" s="292"/>
      <c r="FM931" s="292"/>
      <c r="FN931" s="292"/>
      <c r="FO931" s="292"/>
    </row>
    <row r="932" spans="1:171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5"/>
      <c r="AK932" s="295"/>
      <c r="AL932" s="292"/>
      <c r="AM932" s="295"/>
      <c r="AN932" s="295"/>
      <c r="AO932" s="292"/>
      <c r="AP932" s="295"/>
      <c r="AQ932" s="292"/>
      <c r="AR932" s="295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5"/>
      <c r="BF932" s="295"/>
      <c r="BG932" s="295"/>
      <c r="BH932" s="295"/>
      <c r="BI932" s="295"/>
      <c r="BJ932" s="295"/>
      <c r="BK932" s="295"/>
      <c r="BL932" s="295"/>
      <c r="BM932" s="295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5"/>
      <c r="CC932" s="295"/>
      <c r="CD932" s="295"/>
      <c r="CE932" s="295"/>
      <c r="CF932" s="295"/>
      <c r="CG932" s="295"/>
      <c r="CH932" s="295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5"/>
      <c r="CX932" s="295"/>
      <c r="CY932" s="295"/>
      <c r="CZ932" s="295"/>
      <c r="DA932" s="295"/>
      <c r="DB932" s="295"/>
      <c r="DC932" s="295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5"/>
      <c r="DS932" s="295"/>
      <c r="DT932" s="292"/>
      <c r="DU932" s="295"/>
      <c r="DV932" s="295"/>
      <c r="DW932" s="295"/>
      <c r="DX932" s="295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5"/>
      <c r="EL932" s="295"/>
      <c r="EM932" s="295"/>
      <c r="EN932" s="292"/>
      <c r="EO932" s="292"/>
      <c r="EP932" s="295"/>
      <c r="EQ932" s="295"/>
      <c r="ER932" s="295"/>
      <c r="ES932" s="292"/>
      <c r="ET932" s="292"/>
      <c r="EU932" s="292"/>
      <c r="EV932" s="292"/>
      <c r="EW932" s="292"/>
      <c r="EX932" s="292"/>
      <c r="EY932" s="292"/>
      <c r="EZ932" s="292"/>
      <c r="FA932" s="292"/>
      <c r="FB932" s="292"/>
      <c r="FC932" s="292"/>
      <c r="FD932" s="292"/>
      <c r="FE932" s="292"/>
      <c r="FF932" s="292"/>
      <c r="FG932" s="292"/>
      <c r="FH932" s="295"/>
      <c r="FI932" s="295"/>
      <c r="FJ932" s="295"/>
      <c r="FK932" s="292"/>
      <c r="FL932" s="292"/>
      <c r="FM932" s="292"/>
      <c r="FN932" s="292"/>
      <c r="FO932" s="292"/>
    </row>
    <row r="933" spans="1:171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5"/>
      <c r="AK933" s="295"/>
      <c r="AL933" s="292"/>
      <c r="AM933" s="295"/>
      <c r="AN933" s="295"/>
      <c r="AO933" s="292"/>
      <c r="AP933" s="295"/>
      <c r="AQ933" s="292"/>
      <c r="AR933" s="295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5"/>
      <c r="BF933" s="295"/>
      <c r="BG933" s="295"/>
      <c r="BH933" s="295"/>
      <c r="BI933" s="295"/>
      <c r="BJ933" s="295"/>
      <c r="BK933" s="295"/>
      <c r="BL933" s="295"/>
      <c r="BM933" s="295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5"/>
      <c r="CC933" s="295"/>
      <c r="CD933" s="295"/>
      <c r="CE933" s="295"/>
      <c r="CF933" s="295"/>
      <c r="CG933" s="295"/>
      <c r="CH933" s="295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5"/>
      <c r="CX933" s="295"/>
      <c r="CY933" s="295"/>
      <c r="CZ933" s="295"/>
      <c r="DA933" s="295"/>
      <c r="DB933" s="295"/>
      <c r="DC933" s="295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5"/>
      <c r="DS933" s="295"/>
      <c r="DT933" s="292"/>
      <c r="DU933" s="295"/>
      <c r="DV933" s="295"/>
      <c r="DW933" s="295"/>
      <c r="DX933" s="295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5"/>
      <c r="EL933" s="295"/>
      <c r="EM933" s="295"/>
      <c r="EN933" s="292"/>
      <c r="EO933" s="292"/>
      <c r="EP933" s="295"/>
      <c r="EQ933" s="295"/>
      <c r="ER933" s="295"/>
      <c r="ES933" s="292"/>
      <c r="ET933" s="292"/>
      <c r="EU933" s="292"/>
      <c r="EV933" s="292"/>
      <c r="EW933" s="292"/>
      <c r="EX933" s="292"/>
      <c r="EY933" s="292"/>
      <c r="EZ933" s="292"/>
      <c r="FA933" s="292"/>
      <c r="FB933" s="292"/>
      <c r="FC933" s="292"/>
      <c r="FD933" s="292"/>
      <c r="FE933" s="292"/>
      <c r="FF933" s="292"/>
      <c r="FG933" s="292"/>
      <c r="FH933" s="295"/>
      <c r="FI933" s="295"/>
      <c r="FJ933" s="295"/>
      <c r="FK933" s="292"/>
      <c r="FL933" s="292"/>
      <c r="FM933" s="292"/>
      <c r="FN933" s="292"/>
      <c r="FO933" s="292"/>
    </row>
    <row r="934" spans="1:171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5"/>
      <c r="AK934" s="295"/>
      <c r="AL934" s="292"/>
      <c r="AM934" s="295"/>
      <c r="AN934" s="295"/>
      <c r="AO934" s="292"/>
      <c r="AP934" s="295"/>
      <c r="AQ934" s="292"/>
      <c r="AR934" s="295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5"/>
      <c r="BF934" s="295"/>
      <c r="BG934" s="295"/>
      <c r="BH934" s="295"/>
      <c r="BI934" s="295"/>
      <c r="BJ934" s="295"/>
      <c r="BK934" s="295"/>
      <c r="BL934" s="295"/>
      <c r="BM934" s="295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5"/>
      <c r="CC934" s="295"/>
      <c r="CD934" s="295"/>
      <c r="CE934" s="295"/>
      <c r="CF934" s="295"/>
      <c r="CG934" s="295"/>
      <c r="CH934" s="295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5"/>
      <c r="CX934" s="295"/>
      <c r="CY934" s="295"/>
      <c r="CZ934" s="295"/>
      <c r="DA934" s="295"/>
      <c r="DB934" s="295"/>
      <c r="DC934" s="295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5"/>
      <c r="DS934" s="295"/>
      <c r="DT934" s="292"/>
      <c r="DU934" s="295"/>
      <c r="DV934" s="295"/>
      <c r="DW934" s="295"/>
      <c r="DX934" s="295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5"/>
      <c r="EL934" s="295"/>
      <c r="EM934" s="295"/>
      <c r="EN934" s="292"/>
      <c r="EO934" s="292"/>
      <c r="EP934" s="295"/>
      <c r="EQ934" s="295"/>
      <c r="ER934" s="295"/>
      <c r="ES934" s="292"/>
      <c r="ET934" s="292"/>
      <c r="EU934" s="292"/>
      <c r="EV934" s="292"/>
      <c r="EW934" s="292"/>
      <c r="EX934" s="292"/>
      <c r="EY934" s="292"/>
      <c r="EZ934" s="292"/>
      <c r="FA934" s="292"/>
      <c r="FB934" s="292"/>
      <c r="FC934" s="292"/>
      <c r="FD934" s="292"/>
      <c r="FE934" s="292"/>
      <c r="FF934" s="292"/>
      <c r="FG934" s="292"/>
      <c r="FH934" s="295"/>
      <c r="FI934" s="295"/>
      <c r="FJ934" s="295"/>
      <c r="FK934" s="292"/>
      <c r="FL934" s="292"/>
      <c r="FM934" s="292"/>
      <c r="FN934" s="292"/>
      <c r="FO934" s="292"/>
    </row>
    <row r="935" spans="1:171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5"/>
      <c r="AK935" s="295"/>
      <c r="AL935" s="292"/>
      <c r="AM935" s="295"/>
      <c r="AN935" s="295"/>
      <c r="AO935" s="292"/>
      <c r="AP935" s="295"/>
      <c r="AQ935" s="292"/>
      <c r="AR935" s="295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5"/>
      <c r="BF935" s="295"/>
      <c r="BG935" s="295"/>
      <c r="BH935" s="295"/>
      <c r="BI935" s="295"/>
      <c r="BJ935" s="295"/>
      <c r="BK935" s="295"/>
      <c r="BL935" s="295"/>
      <c r="BM935" s="295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5"/>
      <c r="CC935" s="295"/>
      <c r="CD935" s="295"/>
      <c r="CE935" s="295"/>
      <c r="CF935" s="295"/>
      <c r="CG935" s="295"/>
      <c r="CH935" s="295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5"/>
      <c r="CX935" s="295"/>
      <c r="CY935" s="295"/>
      <c r="CZ935" s="295"/>
      <c r="DA935" s="295"/>
      <c r="DB935" s="295"/>
      <c r="DC935" s="295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5"/>
      <c r="DS935" s="295"/>
      <c r="DT935" s="292"/>
      <c r="DU935" s="295"/>
      <c r="DV935" s="295"/>
      <c r="DW935" s="295"/>
      <c r="DX935" s="295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5"/>
      <c r="EL935" s="295"/>
      <c r="EM935" s="295"/>
      <c r="EN935" s="292"/>
      <c r="EO935" s="292"/>
      <c r="EP935" s="295"/>
      <c r="EQ935" s="295"/>
      <c r="ER935" s="295"/>
      <c r="ES935" s="292"/>
      <c r="ET935" s="292"/>
      <c r="EU935" s="292"/>
      <c r="EV935" s="292"/>
      <c r="EW935" s="292"/>
      <c r="EX935" s="292"/>
      <c r="EY935" s="292"/>
      <c r="EZ935" s="292"/>
      <c r="FA935" s="292"/>
      <c r="FB935" s="292"/>
      <c r="FC935" s="292"/>
      <c r="FD935" s="292"/>
      <c r="FE935" s="292"/>
      <c r="FF935" s="292"/>
      <c r="FG935" s="292"/>
      <c r="FH935" s="295"/>
      <c r="FI935" s="295"/>
      <c r="FJ935" s="295"/>
      <c r="FK935" s="292"/>
      <c r="FL935" s="292"/>
      <c r="FM935" s="292"/>
      <c r="FN935" s="292"/>
      <c r="FO935" s="292"/>
    </row>
    <row r="936" spans="1:171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5"/>
      <c r="AK936" s="295"/>
      <c r="AL936" s="292"/>
      <c r="AM936" s="295"/>
      <c r="AN936" s="295"/>
      <c r="AO936" s="292"/>
      <c r="AP936" s="295"/>
      <c r="AQ936" s="292"/>
      <c r="AR936" s="295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5"/>
      <c r="BF936" s="295"/>
      <c r="BG936" s="295"/>
      <c r="BH936" s="295"/>
      <c r="BI936" s="295"/>
      <c r="BJ936" s="295"/>
      <c r="BK936" s="295"/>
      <c r="BL936" s="295"/>
      <c r="BM936" s="295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5"/>
      <c r="CC936" s="295"/>
      <c r="CD936" s="295"/>
      <c r="CE936" s="295"/>
      <c r="CF936" s="295"/>
      <c r="CG936" s="295"/>
      <c r="CH936" s="295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5"/>
      <c r="CX936" s="295"/>
      <c r="CY936" s="295"/>
      <c r="CZ936" s="295"/>
      <c r="DA936" s="295"/>
      <c r="DB936" s="295"/>
      <c r="DC936" s="295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5"/>
      <c r="DS936" s="295"/>
      <c r="DT936" s="292"/>
      <c r="DU936" s="295"/>
      <c r="DV936" s="295"/>
      <c r="DW936" s="295"/>
      <c r="DX936" s="295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5"/>
      <c r="EL936" s="295"/>
      <c r="EM936" s="295"/>
      <c r="EN936" s="292"/>
      <c r="EO936" s="292"/>
      <c r="EP936" s="295"/>
      <c r="EQ936" s="295"/>
      <c r="ER936" s="295"/>
      <c r="ES936" s="292"/>
      <c r="ET936" s="292"/>
      <c r="EU936" s="292"/>
      <c r="EV936" s="292"/>
      <c r="EW936" s="292"/>
      <c r="EX936" s="292"/>
      <c r="EY936" s="292"/>
      <c r="EZ936" s="292"/>
      <c r="FA936" s="292"/>
      <c r="FB936" s="292"/>
      <c r="FC936" s="292"/>
      <c r="FD936" s="292"/>
      <c r="FE936" s="292"/>
      <c r="FF936" s="292"/>
      <c r="FG936" s="292"/>
      <c r="FH936" s="295"/>
      <c r="FI936" s="295"/>
      <c r="FJ936" s="295"/>
      <c r="FK936" s="292"/>
      <c r="FL936" s="292"/>
      <c r="FM936" s="292"/>
      <c r="FN936" s="292"/>
      <c r="FO936" s="292"/>
    </row>
    <row r="937" spans="1:171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5"/>
      <c r="AK937" s="295"/>
      <c r="AL937" s="292"/>
      <c r="AM937" s="295"/>
      <c r="AN937" s="295"/>
      <c r="AO937" s="292"/>
      <c r="AP937" s="295"/>
      <c r="AQ937" s="292"/>
      <c r="AR937" s="295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5"/>
      <c r="BF937" s="295"/>
      <c r="BG937" s="295"/>
      <c r="BH937" s="295"/>
      <c r="BI937" s="295"/>
      <c r="BJ937" s="295"/>
      <c r="BK937" s="295"/>
      <c r="BL937" s="295"/>
      <c r="BM937" s="295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5"/>
      <c r="CC937" s="295"/>
      <c r="CD937" s="295"/>
      <c r="CE937" s="295"/>
      <c r="CF937" s="295"/>
      <c r="CG937" s="295"/>
      <c r="CH937" s="295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5"/>
      <c r="CX937" s="295"/>
      <c r="CY937" s="295"/>
      <c r="CZ937" s="295"/>
      <c r="DA937" s="295"/>
      <c r="DB937" s="295"/>
      <c r="DC937" s="295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5"/>
      <c r="DS937" s="295"/>
      <c r="DT937" s="292"/>
      <c r="DU937" s="295"/>
      <c r="DV937" s="295"/>
      <c r="DW937" s="295"/>
      <c r="DX937" s="295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5"/>
      <c r="EL937" s="295"/>
      <c r="EM937" s="295"/>
      <c r="EN937" s="292"/>
      <c r="EO937" s="292"/>
      <c r="EP937" s="295"/>
      <c r="EQ937" s="295"/>
      <c r="ER937" s="295"/>
      <c r="ES937" s="292"/>
      <c r="ET937" s="292"/>
      <c r="EU937" s="292"/>
      <c r="EV937" s="292"/>
      <c r="EW937" s="292"/>
      <c r="EX937" s="292"/>
      <c r="EY937" s="292"/>
      <c r="EZ937" s="292"/>
      <c r="FA937" s="292"/>
      <c r="FB937" s="292"/>
      <c r="FC937" s="292"/>
      <c r="FD937" s="292"/>
      <c r="FE937" s="292"/>
      <c r="FF937" s="292"/>
      <c r="FG937" s="292"/>
      <c r="FH937" s="295"/>
      <c r="FI937" s="295"/>
      <c r="FJ937" s="295"/>
      <c r="FK937" s="292"/>
      <c r="FL937" s="292"/>
      <c r="FM937" s="292"/>
      <c r="FN937" s="292"/>
      <c r="FO937" s="292"/>
    </row>
    <row r="938" spans="1:171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5"/>
      <c r="AK938" s="295"/>
      <c r="AL938" s="292"/>
      <c r="AM938" s="295"/>
      <c r="AN938" s="295"/>
      <c r="AO938" s="292"/>
      <c r="AP938" s="295"/>
      <c r="AQ938" s="292"/>
      <c r="AR938" s="295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5"/>
      <c r="BF938" s="295"/>
      <c r="BG938" s="295"/>
      <c r="BH938" s="295"/>
      <c r="BI938" s="295"/>
      <c r="BJ938" s="295"/>
      <c r="BK938" s="295"/>
      <c r="BL938" s="295"/>
      <c r="BM938" s="295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5"/>
      <c r="CC938" s="295"/>
      <c r="CD938" s="295"/>
      <c r="CE938" s="295"/>
      <c r="CF938" s="295"/>
      <c r="CG938" s="295"/>
      <c r="CH938" s="295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5"/>
      <c r="CX938" s="295"/>
      <c r="CY938" s="295"/>
      <c r="CZ938" s="295"/>
      <c r="DA938" s="295"/>
      <c r="DB938" s="295"/>
      <c r="DC938" s="295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5"/>
      <c r="DS938" s="295"/>
      <c r="DT938" s="292"/>
      <c r="DU938" s="295"/>
      <c r="DV938" s="295"/>
      <c r="DW938" s="295"/>
      <c r="DX938" s="295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5"/>
      <c r="EL938" s="295"/>
      <c r="EM938" s="295"/>
      <c r="EN938" s="292"/>
      <c r="EO938" s="292"/>
      <c r="EP938" s="295"/>
      <c r="EQ938" s="295"/>
      <c r="ER938" s="295"/>
      <c r="ES938" s="292"/>
      <c r="ET938" s="292"/>
      <c r="EU938" s="292"/>
      <c r="EV938" s="292"/>
      <c r="EW938" s="292"/>
      <c r="EX938" s="292"/>
      <c r="EY938" s="292"/>
      <c r="EZ938" s="292"/>
      <c r="FA938" s="292"/>
      <c r="FB938" s="292"/>
      <c r="FC938" s="292"/>
      <c r="FD938" s="292"/>
      <c r="FE938" s="292"/>
      <c r="FF938" s="292"/>
      <c r="FG938" s="292"/>
      <c r="FH938" s="295"/>
      <c r="FI938" s="295"/>
      <c r="FJ938" s="295"/>
      <c r="FK938" s="292"/>
      <c r="FL938" s="292"/>
      <c r="FM938" s="292"/>
      <c r="FN938" s="292"/>
      <c r="FO938" s="292"/>
    </row>
    <row r="939" spans="1:171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5"/>
      <c r="AK939" s="295"/>
      <c r="AL939" s="292"/>
      <c r="AM939" s="295"/>
      <c r="AN939" s="295"/>
      <c r="AO939" s="292"/>
      <c r="AP939" s="295"/>
      <c r="AQ939" s="292"/>
      <c r="AR939" s="295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5"/>
      <c r="BF939" s="295"/>
      <c r="BG939" s="295"/>
      <c r="BH939" s="295"/>
      <c r="BI939" s="295"/>
      <c r="BJ939" s="295"/>
      <c r="BK939" s="295"/>
      <c r="BL939" s="295"/>
      <c r="BM939" s="295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5"/>
      <c r="CC939" s="295"/>
      <c r="CD939" s="295"/>
      <c r="CE939" s="295"/>
      <c r="CF939" s="295"/>
      <c r="CG939" s="295"/>
      <c r="CH939" s="295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5"/>
      <c r="CX939" s="295"/>
      <c r="CY939" s="295"/>
      <c r="CZ939" s="295"/>
      <c r="DA939" s="295"/>
      <c r="DB939" s="295"/>
      <c r="DC939" s="295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5"/>
      <c r="DS939" s="295"/>
      <c r="DT939" s="292"/>
      <c r="DU939" s="295"/>
      <c r="DV939" s="295"/>
      <c r="DW939" s="295"/>
      <c r="DX939" s="295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5"/>
      <c r="EL939" s="295"/>
      <c r="EM939" s="295"/>
      <c r="EN939" s="292"/>
      <c r="EO939" s="292"/>
      <c r="EP939" s="295"/>
      <c r="EQ939" s="295"/>
      <c r="ER939" s="295"/>
      <c r="ES939" s="292"/>
      <c r="ET939" s="292"/>
      <c r="EU939" s="292"/>
      <c r="EV939" s="292"/>
      <c r="EW939" s="292"/>
      <c r="EX939" s="292"/>
      <c r="EY939" s="292"/>
      <c r="EZ939" s="292"/>
      <c r="FA939" s="292"/>
      <c r="FB939" s="292"/>
      <c r="FC939" s="292"/>
      <c r="FD939" s="292"/>
      <c r="FE939" s="292"/>
      <c r="FF939" s="292"/>
      <c r="FG939" s="292"/>
      <c r="FH939" s="295"/>
      <c r="FI939" s="295"/>
      <c r="FJ939" s="295"/>
      <c r="FK939" s="292"/>
      <c r="FL939" s="292"/>
      <c r="FM939" s="292"/>
      <c r="FN939" s="292"/>
      <c r="FO939" s="292"/>
    </row>
    <row r="940" spans="1:171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5"/>
      <c r="AK940" s="295"/>
      <c r="AL940" s="292"/>
      <c r="AM940" s="295"/>
      <c r="AN940" s="295"/>
      <c r="AO940" s="292"/>
      <c r="AP940" s="295"/>
      <c r="AQ940" s="292"/>
      <c r="AR940" s="295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5"/>
      <c r="BF940" s="295"/>
      <c r="BG940" s="295"/>
      <c r="BH940" s="295"/>
      <c r="BI940" s="295"/>
      <c r="BJ940" s="295"/>
      <c r="BK940" s="295"/>
      <c r="BL940" s="295"/>
      <c r="BM940" s="295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5"/>
      <c r="CC940" s="295"/>
      <c r="CD940" s="295"/>
      <c r="CE940" s="295"/>
      <c r="CF940" s="295"/>
      <c r="CG940" s="295"/>
      <c r="CH940" s="295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5"/>
      <c r="CX940" s="295"/>
      <c r="CY940" s="295"/>
      <c r="CZ940" s="295"/>
      <c r="DA940" s="295"/>
      <c r="DB940" s="295"/>
      <c r="DC940" s="295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5"/>
      <c r="DS940" s="295"/>
      <c r="DT940" s="292"/>
      <c r="DU940" s="295"/>
      <c r="DV940" s="295"/>
      <c r="DW940" s="295"/>
      <c r="DX940" s="295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5"/>
      <c r="EL940" s="295"/>
      <c r="EM940" s="295"/>
      <c r="EN940" s="292"/>
      <c r="EO940" s="292"/>
      <c r="EP940" s="295"/>
      <c r="EQ940" s="295"/>
      <c r="ER940" s="295"/>
      <c r="ES940" s="292"/>
      <c r="ET940" s="292"/>
      <c r="EU940" s="292"/>
      <c r="EV940" s="292"/>
      <c r="EW940" s="292"/>
      <c r="EX940" s="292"/>
      <c r="EY940" s="292"/>
      <c r="EZ940" s="292"/>
      <c r="FA940" s="292"/>
      <c r="FB940" s="292"/>
      <c r="FC940" s="292"/>
      <c r="FD940" s="292"/>
      <c r="FE940" s="292"/>
      <c r="FF940" s="292"/>
      <c r="FG940" s="292"/>
      <c r="FH940" s="295"/>
      <c r="FI940" s="295"/>
      <c r="FJ940" s="295"/>
      <c r="FK940" s="292"/>
      <c r="FL940" s="292"/>
      <c r="FM940" s="292"/>
      <c r="FN940" s="292"/>
      <c r="FO940" s="292"/>
    </row>
    <row r="941" spans="1:171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5"/>
      <c r="AK941" s="295"/>
      <c r="AL941" s="292"/>
      <c r="AM941" s="295"/>
      <c r="AN941" s="295"/>
      <c r="AO941" s="292"/>
      <c r="AP941" s="295"/>
      <c r="AQ941" s="292"/>
      <c r="AR941" s="295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5"/>
      <c r="BF941" s="295"/>
      <c r="BG941" s="295"/>
      <c r="BH941" s="295"/>
      <c r="BI941" s="295"/>
      <c r="BJ941" s="295"/>
      <c r="BK941" s="295"/>
      <c r="BL941" s="295"/>
      <c r="BM941" s="295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5"/>
      <c r="CC941" s="295"/>
      <c r="CD941" s="295"/>
      <c r="CE941" s="295"/>
      <c r="CF941" s="295"/>
      <c r="CG941" s="295"/>
      <c r="CH941" s="295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5"/>
      <c r="CX941" s="295"/>
      <c r="CY941" s="295"/>
      <c r="CZ941" s="295"/>
      <c r="DA941" s="295"/>
      <c r="DB941" s="295"/>
      <c r="DC941" s="295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5"/>
      <c r="DS941" s="295"/>
      <c r="DT941" s="292"/>
      <c r="DU941" s="295"/>
      <c r="DV941" s="295"/>
      <c r="DW941" s="295"/>
      <c r="DX941" s="295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5"/>
      <c r="EL941" s="295"/>
      <c r="EM941" s="295"/>
      <c r="EN941" s="292"/>
      <c r="EO941" s="292"/>
      <c r="EP941" s="295"/>
      <c r="EQ941" s="295"/>
      <c r="ER941" s="295"/>
      <c r="ES941" s="292"/>
      <c r="ET941" s="292"/>
      <c r="EU941" s="292"/>
      <c r="EV941" s="292"/>
      <c r="EW941" s="292"/>
      <c r="EX941" s="292"/>
      <c r="EY941" s="292"/>
      <c r="EZ941" s="292"/>
      <c r="FA941" s="292"/>
      <c r="FB941" s="292"/>
      <c r="FC941" s="292"/>
      <c r="FD941" s="292"/>
      <c r="FE941" s="292"/>
      <c r="FF941" s="292"/>
      <c r="FG941" s="292"/>
      <c r="FH941" s="295"/>
      <c r="FI941" s="295"/>
      <c r="FJ941" s="295"/>
      <c r="FK941" s="292"/>
      <c r="FL941" s="292"/>
      <c r="FM941" s="292"/>
      <c r="FN941" s="292"/>
      <c r="FO941" s="292"/>
    </row>
    <row r="942" spans="1:171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5"/>
      <c r="AK942" s="295"/>
      <c r="AL942" s="292"/>
      <c r="AM942" s="295"/>
      <c r="AN942" s="295"/>
      <c r="AO942" s="292"/>
      <c r="AP942" s="295"/>
      <c r="AQ942" s="292"/>
      <c r="AR942" s="295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5"/>
      <c r="BF942" s="295"/>
      <c r="BG942" s="295"/>
      <c r="BH942" s="295"/>
      <c r="BI942" s="295"/>
      <c r="BJ942" s="295"/>
      <c r="BK942" s="295"/>
      <c r="BL942" s="295"/>
      <c r="BM942" s="295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5"/>
      <c r="CC942" s="295"/>
      <c r="CD942" s="295"/>
      <c r="CE942" s="295"/>
      <c r="CF942" s="295"/>
      <c r="CG942" s="295"/>
      <c r="CH942" s="295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5"/>
      <c r="CX942" s="295"/>
      <c r="CY942" s="295"/>
      <c r="CZ942" s="295"/>
      <c r="DA942" s="295"/>
      <c r="DB942" s="295"/>
      <c r="DC942" s="295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5"/>
      <c r="DS942" s="295"/>
      <c r="DT942" s="292"/>
      <c r="DU942" s="295"/>
      <c r="DV942" s="295"/>
      <c r="DW942" s="295"/>
      <c r="DX942" s="295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5"/>
      <c r="EL942" s="295"/>
      <c r="EM942" s="295"/>
      <c r="EN942" s="292"/>
      <c r="EO942" s="292"/>
      <c r="EP942" s="295"/>
      <c r="EQ942" s="295"/>
      <c r="ER942" s="295"/>
      <c r="ES942" s="292"/>
      <c r="ET942" s="292"/>
      <c r="EU942" s="292"/>
      <c r="EV942" s="292"/>
      <c r="EW942" s="292"/>
      <c r="EX942" s="292"/>
      <c r="EY942" s="292"/>
      <c r="EZ942" s="292"/>
      <c r="FA942" s="292"/>
      <c r="FB942" s="292"/>
      <c r="FC942" s="292"/>
      <c r="FD942" s="292"/>
      <c r="FE942" s="292"/>
      <c r="FF942" s="292"/>
      <c r="FG942" s="292"/>
      <c r="FH942" s="295"/>
      <c r="FI942" s="295"/>
      <c r="FJ942" s="295"/>
      <c r="FK942" s="292"/>
      <c r="FL942" s="292"/>
      <c r="FM942" s="292"/>
      <c r="FN942" s="292"/>
      <c r="FO942" s="292"/>
    </row>
    <row r="943" spans="1:171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5"/>
      <c r="AK943" s="295"/>
      <c r="AL943" s="292"/>
      <c r="AM943" s="295"/>
      <c r="AN943" s="295"/>
      <c r="AO943" s="292"/>
      <c r="AP943" s="295"/>
      <c r="AQ943" s="292"/>
      <c r="AR943" s="295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5"/>
      <c r="BF943" s="295"/>
      <c r="BG943" s="295"/>
      <c r="BH943" s="295"/>
      <c r="BI943" s="295"/>
      <c r="BJ943" s="295"/>
      <c r="BK943" s="295"/>
      <c r="BL943" s="295"/>
      <c r="BM943" s="295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5"/>
      <c r="CC943" s="295"/>
      <c r="CD943" s="295"/>
      <c r="CE943" s="295"/>
      <c r="CF943" s="295"/>
      <c r="CG943" s="295"/>
      <c r="CH943" s="295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5"/>
      <c r="CX943" s="295"/>
      <c r="CY943" s="295"/>
      <c r="CZ943" s="295"/>
      <c r="DA943" s="295"/>
      <c r="DB943" s="295"/>
      <c r="DC943" s="295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5"/>
      <c r="DS943" s="295"/>
      <c r="DT943" s="292"/>
      <c r="DU943" s="295"/>
      <c r="DV943" s="295"/>
      <c r="DW943" s="295"/>
      <c r="DX943" s="295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5"/>
      <c r="EL943" s="295"/>
      <c r="EM943" s="295"/>
      <c r="EN943" s="292"/>
      <c r="EO943" s="292"/>
      <c r="EP943" s="295"/>
      <c r="EQ943" s="295"/>
      <c r="ER943" s="295"/>
      <c r="ES943" s="292"/>
      <c r="ET943" s="292"/>
      <c r="EU943" s="292"/>
      <c r="EV943" s="292"/>
      <c r="EW943" s="292"/>
      <c r="EX943" s="292"/>
      <c r="EY943" s="292"/>
      <c r="EZ943" s="292"/>
      <c r="FA943" s="292"/>
      <c r="FB943" s="292"/>
      <c r="FC943" s="292"/>
      <c r="FD943" s="292"/>
      <c r="FE943" s="292"/>
      <c r="FF943" s="292"/>
      <c r="FG943" s="292"/>
      <c r="FH943" s="295"/>
      <c r="FI943" s="295"/>
      <c r="FJ943" s="295"/>
      <c r="FK943" s="292"/>
      <c r="FL943" s="292"/>
      <c r="FM943" s="292"/>
      <c r="FN943" s="292"/>
      <c r="FO943" s="292"/>
    </row>
    <row r="944" spans="1:171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5"/>
      <c r="AK944" s="295"/>
      <c r="AL944" s="292"/>
      <c r="AM944" s="295"/>
      <c r="AN944" s="295"/>
      <c r="AO944" s="292"/>
      <c r="AP944" s="295"/>
      <c r="AQ944" s="292"/>
      <c r="AR944" s="295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5"/>
      <c r="BF944" s="295"/>
      <c r="BG944" s="295"/>
      <c r="BH944" s="295"/>
      <c r="BI944" s="295"/>
      <c r="BJ944" s="295"/>
      <c r="BK944" s="295"/>
      <c r="BL944" s="295"/>
      <c r="BM944" s="295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5"/>
      <c r="CC944" s="295"/>
      <c r="CD944" s="295"/>
      <c r="CE944" s="295"/>
      <c r="CF944" s="295"/>
      <c r="CG944" s="295"/>
      <c r="CH944" s="295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5"/>
      <c r="CX944" s="295"/>
      <c r="CY944" s="295"/>
      <c r="CZ944" s="295"/>
      <c r="DA944" s="295"/>
      <c r="DB944" s="295"/>
      <c r="DC944" s="295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5"/>
      <c r="DS944" s="295"/>
      <c r="DT944" s="292"/>
      <c r="DU944" s="295"/>
      <c r="DV944" s="295"/>
      <c r="DW944" s="295"/>
      <c r="DX944" s="295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5"/>
      <c r="EL944" s="295"/>
      <c r="EM944" s="295"/>
      <c r="EN944" s="292"/>
      <c r="EO944" s="292"/>
      <c r="EP944" s="295"/>
      <c r="EQ944" s="295"/>
      <c r="ER944" s="295"/>
      <c r="ES944" s="292"/>
      <c r="ET944" s="292"/>
      <c r="EU944" s="292"/>
      <c r="EV944" s="292"/>
      <c r="EW944" s="292"/>
      <c r="EX944" s="292"/>
      <c r="EY944" s="292"/>
      <c r="EZ944" s="292"/>
      <c r="FA944" s="292"/>
      <c r="FB944" s="292"/>
      <c r="FC944" s="292"/>
      <c r="FD944" s="292"/>
      <c r="FE944" s="292"/>
      <c r="FF944" s="292"/>
      <c r="FG944" s="292"/>
      <c r="FH944" s="295"/>
      <c r="FI944" s="295"/>
      <c r="FJ944" s="295"/>
      <c r="FK944" s="292"/>
      <c r="FL944" s="292"/>
      <c r="FM944" s="292"/>
      <c r="FN944" s="292"/>
      <c r="FO944" s="292"/>
    </row>
    <row r="945" spans="1:171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5"/>
      <c r="AK945" s="295"/>
      <c r="AL945" s="292"/>
      <c r="AM945" s="295"/>
      <c r="AN945" s="295"/>
      <c r="AO945" s="292"/>
      <c r="AP945" s="295"/>
      <c r="AQ945" s="292"/>
      <c r="AR945" s="295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5"/>
      <c r="BF945" s="295"/>
      <c r="BG945" s="295"/>
      <c r="BH945" s="295"/>
      <c r="BI945" s="295"/>
      <c r="BJ945" s="295"/>
      <c r="BK945" s="295"/>
      <c r="BL945" s="295"/>
      <c r="BM945" s="295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5"/>
      <c r="CC945" s="295"/>
      <c r="CD945" s="295"/>
      <c r="CE945" s="295"/>
      <c r="CF945" s="295"/>
      <c r="CG945" s="295"/>
      <c r="CH945" s="295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5"/>
      <c r="CX945" s="295"/>
      <c r="CY945" s="295"/>
      <c r="CZ945" s="295"/>
      <c r="DA945" s="295"/>
      <c r="DB945" s="295"/>
      <c r="DC945" s="295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5"/>
      <c r="DS945" s="295"/>
      <c r="DT945" s="292"/>
      <c r="DU945" s="295"/>
      <c r="DV945" s="295"/>
      <c r="DW945" s="295"/>
      <c r="DX945" s="295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5"/>
      <c r="EL945" s="295"/>
      <c r="EM945" s="295"/>
      <c r="EN945" s="292"/>
      <c r="EO945" s="292"/>
      <c r="EP945" s="295"/>
      <c r="EQ945" s="295"/>
      <c r="ER945" s="295"/>
      <c r="ES945" s="292"/>
      <c r="ET945" s="292"/>
      <c r="EU945" s="292"/>
      <c r="EV945" s="292"/>
      <c r="EW945" s="292"/>
      <c r="EX945" s="292"/>
      <c r="EY945" s="292"/>
      <c r="EZ945" s="292"/>
      <c r="FA945" s="292"/>
      <c r="FB945" s="292"/>
      <c r="FC945" s="292"/>
      <c r="FD945" s="292"/>
      <c r="FE945" s="292"/>
      <c r="FF945" s="292"/>
      <c r="FG945" s="292"/>
      <c r="FH945" s="295"/>
      <c r="FI945" s="295"/>
      <c r="FJ945" s="295"/>
      <c r="FK945" s="292"/>
      <c r="FL945" s="292"/>
      <c r="FM945" s="292"/>
      <c r="FN945" s="292"/>
      <c r="FO945" s="292"/>
    </row>
    <row r="946" spans="1:171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5"/>
      <c r="AK946" s="295"/>
      <c r="AL946" s="292"/>
      <c r="AM946" s="295"/>
      <c r="AN946" s="295"/>
      <c r="AO946" s="292"/>
      <c r="AP946" s="295"/>
      <c r="AQ946" s="292"/>
      <c r="AR946" s="295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5"/>
      <c r="BF946" s="295"/>
      <c r="BG946" s="295"/>
      <c r="BH946" s="295"/>
      <c r="BI946" s="295"/>
      <c r="BJ946" s="295"/>
      <c r="BK946" s="295"/>
      <c r="BL946" s="295"/>
      <c r="BM946" s="295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5"/>
      <c r="CC946" s="295"/>
      <c r="CD946" s="295"/>
      <c r="CE946" s="295"/>
      <c r="CF946" s="295"/>
      <c r="CG946" s="295"/>
      <c r="CH946" s="295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5"/>
      <c r="CX946" s="295"/>
      <c r="CY946" s="295"/>
      <c r="CZ946" s="295"/>
      <c r="DA946" s="295"/>
      <c r="DB946" s="295"/>
      <c r="DC946" s="295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5"/>
      <c r="DS946" s="295"/>
      <c r="DT946" s="292"/>
      <c r="DU946" s="295"/>
      <c r="DV946" s="295"/>
      <c r="DW946" s="295"/>
      <c r="DX946" s="295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5"/>
      <c r="EL946" s="295"/>
      <c r="EM946" s="295"/>
      <c r="EN946" s="292"/>
      <c r="EO946" s="292"/>
      <c r="EP946" s="295"/>
      <c r="EQ946" s="295"/>
      <c r="ER946" s="295"/>
      <c r="ES946" s="292"/>
      <c r="ET946" s="292"/>
      <c r="EU946" s="292"/>
      <c r="EV946" s="292"/>
      <c r="EW946" s="292"/>
      <c r="EX946" s="292"/>
      <c r="EY946" s="292"/>
      <c r="EZ946" s="292"/>
      <c r="FA946" s="292"/>
      <c r="FB946" s="292"/>
      <c r="FC946" s="292"/>
      <c r="FD946" s="292"/>
      <c r="FE946" s="292"/>
      <c r="FF946" s="292"/>
      <c r="FG946" s="292"/>
      <c r="FH946" s="295"/>
      <c r="FI946" s="295"/>
      <c r="FJ946" s="295"/>
      <c r="FK946" s="292"/>
      <c r="FL946" s="292"/>
      <c r="FM946" s="292"/>
      <c r="FN946" s="292"/>
      <c r="FO946" s="292"/>
    </row>
    <row r="947" spans="1:171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5"/>
      <c r="AK947" s="295"/>
      <c r="AL947" s="292"/>
      <c r="AM947" s="295"/>
      <c r="AN947" s="295"/>
      <c r="AO947" s="292"/>
      <c r="AP947" s="295"/>
      <c r="AQ947" s="292"/>
      <c r="AR947" s="295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5"/>
      <c r="BF947" s="295"/>
      <c r="BG947" s="295"/>
      <c r="BH947" s="295"/>
      <c r="BI947" s="295"/>
      <c r="BJ947" s="295"/>
      <c r="BK947" s="295"/>
      <c r="BL947" s="295"/>
      <c r="BM947" s="295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5"/>
      <c r="CC947" s="295"/>
      <c r="CD947" s="295"/>
      <c r="CE947" s="295"/>
      <c r="CF947" s="295"/>
      <c r="CG947" s="295"/>
      <c r="CH947" s="295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5"/>
      <c r="CX947" s="295"/>
      <c r="CY947" s="295"/>
      <c r="CZ947" s="295"/>
      <c r="DA947" s="295"/>
      <c r="DB947" s="295"/>
      <c r="DC947" s="295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5"/>
      <c r="DS947" s="295"/>
      <c r="DT947" s="292"/>
      <c r="DU947" s="295"/>
      <c r="DV947" s="295"/>
      <c r="DW947" s="295"/>
      <c r="DX947" s="295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5"/>
      <c r="EL947" s="295"/>
      <c r="EM947" s="295"/>
      <c r="EN947" s="292"/>
      <c r="EO947" s="292"/>
      <c r="EP947" s="295"/>
      <c r="EQ947" s="295"/>
      <c r="ER947" s="295"/>
      <c r="ES947" s="292"/>
      <c r="ET947" s="292"/>
      <c r="EU947" s="292"/>
      <c r="EV947" s="292"/>
      <c r="EW947" s="292"/>
      <c r="EX947" s="292"/>
      <c r="EY947" s="292"/>
      <c r="EZ947" s="292"/>
      <c r="FA947" s="292"/>
      <c r="FB947" s="292"/>
      <c r="FC947" s="292"/>
      <c r="FD947" s="292"/>
      <c r="FE947" s="292"/>
      <c r="FF947" s="292"/>
      <c r="FG947" s="292"/>
      <c r="FH947" s="295"/>
      <c r="FI947" s="295"/>
      <c r="FJ947" s="295"/>
      <c r="FK947" s="292"/>
      <c r="FL947" s="292"/>
      <c r="FM947" s="292"/>
      <c r="FN947" s="292"/>
      <c r="FO947" s="292"/>
    </row>
    <row r="948" spans="1:171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5"/>
      <c r="AK948" s="295"/>
      <c r="AL948" s="292"/>
      <c r="AM948" s="295"/>
      <c r="AN948" s="295"/>
      <c r="AO948" s="292"/>
      <c r="AP948" s="295"/>
      <c r="AQ948" s="292"/>
      <c r="AR948" s="295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5"/>
      <c r="BF948" s="295"/>
      <c r="BG948" s="295"/>
      <c r="BH948" s="295"/>
      <c r="BI948" s="295"/>
      <c r="BJ948" s="295"/>
      <c r="BK948" s="295"/>
      <c r="BL948" s="295"/>
      <c r="BM948" s="295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5"/>
      <c r="CC948" s="295"/>
      <c r="CD948" s="295"/>
      <c r="CE948" s="295"/>
      <c r="CF948" s="295"/>
      <c r="CG948" s="295"/>
      <c r="CH948" s="295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5"/>
      <c r="CX948" s="295"/>
      <c r="CY948" s="295"/>
      <c r="CZ948" s="295"/>
      <c r="DA948" s="295"/>
      <c r="DB948" s="295"/>
      <c r="DC948" s="295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5"/>
      <c r="DS948" s="295"/>
      <c r="DT948" s="292"/>
      <c r="DU948" s="295"/>
      <c r="DV948" s="295"/>
      <c r="DW948" s="295"/>
      <c r="DX948" s="295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5"/>
      <c r="EL948" s="295"/>
      <c r="EM948" s="295"/>
      <c r="EN948" s="292"/>
      <c r="EO948" s="292"/>
      <c r="EP948" s="295"/>
      <c r="EQ948" s="295"/>
      <c r="ER948" s="295"/>
      <c r="ES948" s="292"/>
      <c r="ET948" s="292"/>
      <c r="EU948" s="292"/>
      <c r="EV948" s="292"/>
      <c r="EW948" s="292"/>
      <c r="EX948" s="292"/>
      <c r="EY948" s="292"/>
      <c r="EZ948" s="292"/>
      <c r="FA948" s="292"/>
      <c r="FB948" s="292"/>
      <c r="FC948" s="292"/>
      <c r="FD948" s="292"/>
      <c r="FE948" s="292"/>
      <c r="FF948" s="292"/>
      <c r="FG948" s="292"/>
      <c r="FH948" s="295"/>
      <c r="FI948" s="295"/>
      <c r="FJ948" s="295"/>
      <c r="FK948" s="292"/>
      <c r="FL948" s="292"/>
      <c r="FM948" s="292"/>
      <c r="FN948" s="292"/>
      <c r="FO948" s="292"/>
    </row>
    <row r="949" spans="1:171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5"/>
      <c r="AK949" s="295"/>
      <c r="AL949" s="292"/>
      <c r="AM949" s="295"/>
      <c r="AN949" s="295"/>
      <c r="AO949" s="292"/>
      <c r="AP949" s="295"/>
      <c r="AQ949" s="292"/>
      <c r="AR949" s="295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5"/>
      <c r="BF949" s="295"/>
      <c r="BG949" s="295"/>
      <c r="BH949" s="295"/>
      <c r="BI949" s="295"/>
      <c r="BJ949" s="295"/>
      <c r="BK949" s="295"/>
      <c r="BL949" s="295"/>
      <c r="BM949" s="295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5"/>
      <c r="CC949" s="295"/>
      <c r="CD949" s="295"/>
      <c r="CE949" s="295"/>
      <c r="CF949" s="295"/>
      <c r="CG949" s="295"/>
      <c r="CH949" s="295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5"/>
      <c r="CX949" s="295"/>
      <c r="CY949" s="295"/>
      <c r="CZ949" s="295"/>
      <c r="DA949" s="295"/>
      <c r="DB949" s="295"/>
      <c r="DC949" s="295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5"/>
      <c r="DS949" s="295"/>
      <c r="DT949" s="292"/>
      <c r="DU949" s="295"/>
      <c r="DV949" s="295"/>
      <c r="DW949" s="295"/>
      <c r="DX949" s="295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5"/>
      <c r="EL949" s="295"/>
      <c r="EM949" s="295"/>
      <c r="EN949" s="292"/>
      <c r="EO949" s="292"/>
      <c r="EP949" s="295"/>
      <c r="EQ949" s="295"/>
      <c r="ER949" s="295"/>
      <c r="ES949" s="292"/>
      <c r="ET949" s="292"/>
      <c r="EU949" s="292"/>
      <c r="EV949" s="292"/>
      <c r="EW949" s="292"/>
      <c r="EX949" s="292"/>
      <c r="EY949" s="292"/>
      <c r="EZ949" s="292"/>
      <c r="FA949" s="292"/>
      <c r="FB949" s="292"/>
      <c r="FC949" s="292"/>
      <c r="FD949" s="292"/>
      <c r="FE949" s="292"/>
      <c r="FF949" s="292"/>
      <c r="FG949" s="292"/>
      <c r="FH949" s="295"/>
      <c r="FI949" s="295"/>
      <c r="FJ949" s="295"/>
      <c r="FK949" s="292"/>
      <c r="FL949" s="292"/>
      <c r="FM949" s="292"/>
      <c r="FN949" s="292"/>
      <c r="FO949" s="292"/>
    </row>
    <row r="950" spans="1:171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5"/>
      <c r="AK950" s="295"/>
      <c r="AL950" s="292"/>
      <c r="AM950" s="295"/>
      <c r="AN950" s="295"/>
      <c r="AO950" s="292"/>
      <c r="AP950" s="295"/>
      <c r="AQ950" s="292"/>
      <c r="AR950" s="295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5"/>
      <c r="BF950" s="295"/>
      <c r="BG950" s="295"/>
      <c r="BH950" s="295"/>
      <c r="BI950" s="295"/>
      <c r="BJ950" s="295"/>
      <c r="BK950" s="295"/>
      <c r="BL950" s="295"/>
      <c r="BM950" s="295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5"/>
      <c r="CC950" s="295"/>
      <c r="CD950" s="295"/>
      <c r="CE950" s="295"/>
      <c r="CF950" s="295"/>
      <c r="CG950" s="295"/>
      <c r="CH950" s="295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5"/>
      <c r="CX950" s="295"/>
      <c r="CY950" s="295"/>
      <c r="CZ950" s="295"/>
      <c r="DA950" s="295"/>
      <c r="DB950" s="295"/>
      <c r="DC950" s="295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5"/>
      <c r="DS950" s="295"/>
      <c r="DT950" s="292"/>
      <c r="DU950" s="295"/>
      <c r="DV950" s="295"/>
      <c r="DW950" s="295"/>
      <c r="DX950" s="295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5"/>
      <c r="EL950" s="295"/>
      <c r="EM950" s="295"/>
      <c r="EN950" s="292"/>
      <c r="EO950" s="292"/>
      <c r="EP950" s="295"/>
      <c r="EQ950" s="295"/>
      <c r="ER950" s="295"/>
      <c r="ES950" s="292"/>
      <c r="ET950" s="292"/>
      <c r="EU950" s="292"/>
      <c r="EV950" s="292"/>
      <c r="EW950" s="292"/>
      <c r="EX950" s="292"/>
      <c r="EY950" s="292"/>
      <c r="EZ950" s="292"/>
      <c r="FA950" s="292"/>
      <c r="FB950" s="292"/>
      <c r="FC950" s="292"/>
      <c r="FD950" s="292"/>
      <c r="FE950" s="292"/>
      <c r="FF950" s="292"/>
      <c r="FG950" s="292"/>
      <c r="FH950" s="295"/>
      <c r="FI950" s="295"/>
      <c r="FJ950" s="295"/>
      <c r="FK950" s="292"/>
      <c r="FL950" s="292"/>
      <c r="FM950" s="292"/>
      <c r="FN950" s="292"/>
      <c r="FO950" s="292"/>
    </row>
    <row r="951" spans="1:171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5"/>
      <c r="AK951" s="295"/>
      <c r="AL951" s="292"/>
      <c r="AM951" s="295"/>
      <c r="AN951" s="295"/>
      <c r="AO951" s="292"/>
      <c r="AP951" s="295"/>
      <c r="AQ951" s="292"/>
      <c r="AR951" s="295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5"/>
      <c r="BF951" s="295"/>
      <c r="BG951" s="295"/>
      <c r="BH951" s="295"/>
      <c r="BI951" s="295"/>
      <c r="BJ951" s="295"/>
      <c r="BK951" s="295"/>
      <c r="BL951" s="295"/>
      <c r="BM951" s="295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5"/>
      <c r="CC951" s="295"/>
      <c r="CD951" s="295"/>
      <c r="CE951" s="295"/>
      <c r="CF951" s="295"/>
      <c r="CG951" s="295"/>
      <c r="CH951" s="295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5"/>
      <c r="CX951" s="295"/>
      <c r="CY951" s="295"/>
      <c r="CZ951" s="295"/>
      <c r="DA951" s="295"/>
      <c r="DB951" s="295"/>
      <c r="DC951" s="295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5"/>
      <c r="DS951" s="295"/>
      <c r="DT951" s="292"/>
      <c r="DU951" s="295"/>
      <c r="DV951" s="295"/>
      <c r="DW951" s="295"/>
      <c r="DX951" s="295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5"/>
      <c r="EL951" s="295"/>
      <c r="EM951" s="295"/>
      <c r="EN951" s="292"/>
      <c r="EO951" s="292"/>
      <c r="EP951" s="295"/>
      <c r="EQ951" s="295"/>
      <c r="ER951" s="295"/>
      <c r="ES951" s="292"/>
      <c r="ET951" s="292"/>
      <c r="EU951" s="292"/>
      <c r="EV951" s="292"/>
      <c r="EW951" s="292"/>
      <c r="EX951" s="292"/>
      <c r="EY951" s="292"/>
      <c r="EZ951" s="292"/>
      <c r="FA951" s="292"/>
      <c r="FB951" s="292"/>
      <c r="FC951" s="292"/>
      <c r="FD951" s="292"/>
      <c r="FE951" s="292"/>
      <c r="FF951" s="292"/>
      <c r="FG951" s="292"/>
      <c r="FH951" s="295"/>
      <c r="FI951" s="295"/>
      <c r="FJ951" s="295"/>
      <c r="FK951" s="292"/>
      <c r="FL951" s="292"/>
      <c r="FM951" s="292"/>
      <c r="FN951" s="292"/>
      <c r="FO951" s="292"/>
    </row>
    <row r="952" spans="1:171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5"/>
      <c r="AK952" s="295"/>
      <c r="AL952" s="292"/>
      <c r="AM952" s="295"/>
      <c r="AN952" s="295"/>
      <c r="AO952" s="292"/>
      <c r="AP952" s="295"/>
      <c r="AQ952" s="292"/>
      <c r="AR952" s="295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5"/>
      <c r="BF952" s="295"/>
      <c r="BG952" s="295"/>
      <c r="BH952" s="295"/>
      <c r="BI952" s="295"/>
      <c r="BJ952" s="295"/>
      <c r="BK952" s="295"/>
      <c r="BL952" s="295"/>
      <c r="BM952" s="295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5"/>
      <c r="CC952" s="295"/>
      <c r="CD952" s="295"/>
      <c r="CE952" s="295"/>
      <c r="CF952" s="295"/>
      <c r="CG952" s="295"/>
      <c r="CH952" s="295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5"/>
      <c r="CX952" s="295"/>
      <c r="CY952" s="295"/>
      <c r="CZ952" s="295"/>
      <c r="DA952" s="295"/>
      <c r="DB952" s="295"/>
      <c r="DC952" s="295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5"/>
      <c r="DS952" s="295"/>
      <c r="DT952" s="292"/>
      <c r="DU952" s="295"/>
      <c r="DV952" s="295"/>
      <c r="DW952" s="295"/>
      <c r="DX952" s="295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5"/>
      <c r="EL952" s="295"/>
      <c r="EM952" s="295"/>
      <c r="EN952" s="292"/>
      <c r="EO952" s="292"/>
      <c r="EP952" s="295"/>
      <c r="EQ952" s="295"/>
      <c r="ER952" s="295"/>
      <c r="ES952" s="292"/>
      <c r="ET952" s="292"/>
      <c r="EU952" s="292"/>
      <c r="EV952" s="292"/>
      <c r="EW952" s="292"/>
      <c r="EX952" s="292"/>
      <c r="EY952" s="292"/>
      <c r="EZ952" s="292"/>
      <c r="FA952" s="292"/>
      <c r="FB952" s="292"/>
      <c r="FC952" s="292"/>
      <c r="FD952" s="292"/>
      <c r="FE952" s="292"/>
      <c r="FF952" s="292"/>
      <c r="FG952" s="292"/>
      <c r="FH952" s="295"/>
      <c r="FI952" s="295"/>
      <c r="FJ952" s="295"/>
      <c r="FK952" s="292"/>
      <c r="FL952" s="292"/>
      <c r="FM952" s="292"/>
      <c r="FN952" s="292"/>
      <c r="FO952" s="292"/>
    </row>
    <row r="953" spans="1:171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5"/>
      <c r="AK953" s="295"/>
      <c r="AL953" s="292"/>
      <c r="AM953" s="295"/>
      <c r="AN953" s="295"/>
      <c r="AO953" s="292"/>
      <c r="AP953" s="295"/>
      <c r="AQ953" s="292"/>
      <c r="AR953" s="295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5"/>
      <c r="BF953" s="295"/>
      <c r="BG953" s="295"/>
      <c r="BH953" s="295"/>
      <c r="BI953" s="295"/>
      <c r="BJ953" s="295"/>
      <c r="BK953" s="295"/>
      <c r="BL953" s="295"/>
      <c r="BM953" s="295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5"/>
      <c r="CC953" s="295"/>
      <c r="CD953" s="295"/>
      <c r="CE953" s="295"/>
      <c r="CF953" s="295"/>
      <c r="CG953" s="295"/>
      <c r="CH953" s="295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5"/>
      <c r="CX953" s="295"/>
      <c r="CY953" s="295"/>
      <c r="CZ953" s="295"/>
      <c r="DA953" s="295"/>
      <c r="DB953" s="295"/>
      <c r="DC953" s="295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5"/>
      <c r="DS953" s="295"/>
      <c r="DT953" s="292"/>
      <c r="DU953" s="295"/>
      <c r="DV953" s="295"/>
      <c r="DW953" s="295"/>
      <c r="DX953" s="295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5"/>
      <c r="EL953" s="295"/>
      <c r="EM953" s="295"/>
      <c r="EN953" s="292"/>
      <c r="EO953" s="292"/>
      <c r="EP953" s="295"/>
      <c r="EQ953" s="295"/>
      <c r="ER953" s="295"/>
      <c r="ES953" s="292"/>
      <c r="ET953" s="292"/>
      <c r="EU953" s="292"/>
      <c r="EV953" s="292"/>
      <c r="EW953" s="292"/>
      <c r="EX953" s="292"/>
      <c r="EY953" s="292"/>
      <c r="EZ953" s="292"/>
      <c r="FA953" s="292"/>
      <c r="FB953" s="292"/>
      <c r="FC953" s="292"/>
      <c r="FD953" s="292"/>
      <c r="FE953" s="292"/>
      <c r="FF953" s="292"/>
      <c r="FG953" s="292"/>
      <c r="FH953" s="295"/>
      <c r="FI953" s="295"/>
      <c r="FJ953" s="295"/>
      <c r="FK953" s="292"/>
      <c r="FL953" s="292"/>
      <c r="FM953" s="292"/>
      <c r="FN953" s="292"/>
      <c r="FO953" s="292"/>
    </row>
    <row r="954" spans="1:171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5"/>
      <c r="AK954" s="295"/>
      <c r="AL954" s="292"/>
      <c r="AM954" s="295"/>
      <c r="AN954" s="295"/>
      <c r="AO954" s="292"/>
      <c r="AP954" s="295"/>
      <c r="AQ954" s="292"/>
      <c r="AR954" s="295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5"/>
      <c r="BF954" s="295"/>
      <c r="BG954" s="295"/>
      <c r="BH954" s="295"/>
      <c r="BI954" s="295"/>
      <c r="BJ954" s="295"/>
      <c r="BK954" s="295"/>
      <c r="BL954" s="295"/>
      <c r="BM954" s="295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5"/>
      <c r="CC954" s="295"/>
      <c r="CD954" s="295"/>
      <c r="CE954" s="295"/>
      <c r="CF954" s="295"/>
      <c r="CG954" s="295"/>
      <c r="CH954" s="295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5"/>
      <c r="CX954" s="295"/>
      <c r="CY954" s="295"/>
      <c r="CZ954" s="295"/>
      <c r="DA954" s="295"/>
      <c r="DB954" s="295"/>
      <c r="DC954" s="295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5"/>
      <c r="DS954" s="295"/>
      <c r="DT954" s="292"/>
      <c r="DU954" s="295"/>
      <c r="DV954" s="295"/>
      <c r="DW954" s="295"/>
      <c r="DX954" s="295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5"/>
      <c r="EL954" s="295"/>
      <c r="EM954" s="295"/>
      <c r="EN954" s="292"/>
      <c r="EO954" s="292"/>
      <c r="EP954" s="295"/>
      <c r="EQ954" s="295"/>
      <c r="ER954" s="295"/>
      <c r="ES954" s="292"/>
      <c r="ET954" s="292"/>
      <c r="EU954" s="292"/>
      <c r="EV954" s="292"/>
      <c r="EW954" s="292"/>
      <c r="EX954" s="292"/>
      <c r="EY954" s="292"/>
      <c r="EZ954" s="292"/>
      <c r="FA954" s="292"/>
      <c r="FB954" s="292"/>
      <c r="FC954" s="292"/>
      <c r="FD954" s="292"/>
      <c r="FE954" s="292"/>
      <c r="FF954" s="292"/>
      <c r="FG954" s="292"/>
      <c r="FH954" s="295"/>
      <c r="FI954" s="295"/>
      <c r="FJ954" s="295"/>
      <c r="FK954" s="292"/>
      <c r="FL954" s="292"/>
      <c r="FM954" s="292"/>
      <c r="FN954" s="292"/>
      <c r="FO954" s="292"/>
    </row>
    <row r="955" spans="1:171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5"/>
      <c r="AK955" s="295"/>
      <c r="AL955" s="292"/>
      <c r="AM955" s="295"/>
      <c r="AN955" s="295"/>
      <c r="AO955" s="292"/>
      <c r="AP955" s="295"/>
      <c r="AQ955" s="292"/>
      <c r="AR955" s="295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5"/>
      <c r="BF955" s="295"/>
      <c r="BG955" s="295"/>
      <c r="BH955" s="295"/>
      <c r="BI955" s="295"/>
      <c r="BJ955" s="295"/>
      <c r="BK955" s="295"/>
      <c r="BL955" s="295"/>
      <c r="BM955" s="295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5"/>
      <c r="CC955" s="295"/>
      <c r="CD955" s="295"/>
      <c r="CE955" s="295"/>
      <c r="CF955" s="295"/>
      <c r="CG955" s="295"/>
      <c r="CH955" s="295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5"/>
      <c r="CX955" s="295"/>
      <c r="CY955" s="295"/>
      <c r="CZ955" s="295"/>
      <c r="DA955" s="295"/>
      <c r="DB955" s="295"/>
      <c r="DC955" s="295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5"/>
      <c r="DS955" s="295"/>
      <c r="DT955" s="292"/>
      <c r="DU955" s="295"/>
      <c r="DV955" s="295"/>
      <c r="DW955" s="295"/>
      <c r="DX955" s="295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5"/>
      <c r="EL955" s="295"/>
      <c r="EM955" s="295"/>
      <c r="EN955" s="292"/>
      <c r="EO955" s="292"/>
      <c r="EP955" s="295"/>
      <c r="EQ955" s="295"/>
      <c r="ER955" s="295"/>
      <c r="ES955" s="292"/>
      <c r="ET955" s="292"/>
      <c r="EU955" s="292"/>
      <c r="EV955" s="292"/>
      <c r="EW955" s="292"/>
      <c r="EX955" s="292"/>
      <c r="EY955" s="292"/>
      <c r="EZ955" s="292"/>
      <c r="FA955" s="292"/>
      <c r="FB955" s="292"/>
      <c r="FC955" s="292"/>
      <c r="FD955" s="292"/>
      <c r="FE955" s="292"/>
      <c r="FF955" s="292"/>
      <c r="FG955" s="292"/>
      <c r="FH955" s="295"/>
      <c r="FI955" s="295"/>
      <c r="FJ955" s="295"/>
      <c r="FK955" s="292"/>
      <c r="FL955" s="292"/>
      <c r="FM955" s="292"/>
      <c r="FN955" s="292"/>
      <c r="FO955" s="292"/>
    </row>
    <row r="956" spans="1:171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5"/>
      <c r="AK956" s="295"/>
      <c r="AL956" s="292"/>
      <c r="AM956" s="295"/>
      <c r="AN956" s="295"/>
      <c r="AO956" s="292"/>
      <c r="AP956" s="295"/>
      <c r="AQ956" s="292"/>
      <c r="AR956" s="295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5"/>
      <c r="BF956" s="295"/>
      <c r="BG956" s="295"/>
      <c r="BH956" s="295"/>
      <c r="BI956" s="295"/>
      <c r="BJ956" s="295"/>
      <c r="BK956" s="295"/>
      <c r="BL956" s="295"/>
      <c r="BM956" s="295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5"/>
      <c r="CC956" s="295"/>
      <c r="CD956" s="295"/>
      <c r="CE956" s="295"/>
      <c r="CF956" s="295"/>
      <c r="CG956" s="295"/>
      <c r="CH956" s="295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5"/>
      <c r="CX956" s="295"/>
      <c r="CY956" s="295"/>
      <c r="CZ956" s="295"/>
      <c r="DA956" s="295"/>
      <c r="DB956" s="295"/>
      <c r="DC956" s="295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5"/>
      <c r="DS956" s="295"/>
      <c r="DT956" s="292"/>
      <c r="DU956" s="295"/>
      <c r="DV956" s="295"/>
      <c r="DW956" s="295"/>
      <c r="DX956" s="295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5"/>
      <c r="EL956" s="295"/>
      <c r="EM956" s="295"/>
      <c r="EN956" s="292"/>
      <c r="EO956" s="292"/>
      <c r="EP956" s="295"/>
      <c r="EQ956" s="295"/>
      <c r="ER956" s="295"/>
      <c r="ES956" s="292"/>
      <c r="ET956" s="292"/>
      <c r="EU956" s="292"/>
      <c r="EV956" s="292"/>
      <c r="EW956" s="292"/>
      <c r="EX956" s="292"/>
      <c r="EY956" s="292"/>
      <c r="EZ956" s="292"/>
      <c r="FA956" s="292"/>
      <c r="FB956" s="292"/>
      <c r="FC956" s="292"/>
      <c r="FD956" s="292"/>
      <c r="FE956" s="292"/>
      <c r="FF956" s="292"/>
      <c r="FG956" s="292"/>
      <c r="FH956" s="295"/>
      <c r="FI956" s="295"/>
      <c r="FJ956" s="295"/>
      <c r="FK956" s="292"/>
      <c r="FL956" s="292"/>
      <c r="FM956" s="292"/>
      <c r="FN956" s="292"/>
      <c r="FO956" s="292"/>
    </row>
    <row r="957" spans="1:171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5"/>
      <c r="AK957" s="295"/>
      <c r="AL957" s="292"/>
      <c r="AM957" s="295"/>
      <c r="AN957" s="295"/>
      <c r="AO957" s="292"/>
      <c r="AP957" s="295"/>
      <c r="AQ957" s="292"/>
      <c r="AR957" s="295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5"/>
      <c r="BF957" s="295"/>
      <c r="BG957" s="295"/>
      <c r="BH957" s="295"/>
      <c r="BI957" s="295"/>
      <c r="BJ957" s="295"/>
      <c r="BK957" s="295"/>
      <c r="BL957" s="295"/>
      <c r="BM957" s="295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5"/>
      <c r="CC957" s="295"/>
      <c r="CD957" s="295"/>
      <c r="CE957" s="295"/>
      <c r="CF957" s="295"/>
      <c r="CG957" s="295"/>
      <c r="CH957" s="295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5"/>
      <c r="CX957" s="295"/>
      <c r="CY957" s="295"/>
      <c r="CZ957" s="295"/>
      <c r="DA957" s="295"/>
      <c r="DB957" s="295"/>
      <c r="DC957" s="295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5"/>
      <c r="DS957" s="295"/>
      <c r="DT957" s="292"/>
      <c r="DU957" s="295"/>
      <c r="DV957" s="295"/>
      <c r="DW957" s="295"/>
      <c r="DX957" s="295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5"/>
      <c r="EL957" s="295"/>
      <c r="EM957" s="295"/>
      <c r="EN957" s="292"/>
      <c r="EO957" s="292"/>
      <c r="EP957" s="295"/>
      <c r="EQ957" s="295"/>
      <c r="ER957" s="295"/>
      <c r="ES957" s="292"/>
      <c r="ET957" s="292"/>
      <c r="EU957" s="292"/>
      <c r="EV957" s="292"/>
      <c r="EW957" s="292"/>
      <c r="EX957" s="292"/>
      <c r="EY957" s="292"/>
      <c r="EZ957" s="292"/>
      <c r="FA957" s="292"/>
      <c r="FB957" s="292"/>
      <c r="FC957" s="292"/>
      <c r="FD957" s="292"/>
      <c r="FE957" s="292"/>
      <c r="FF957" s="292"/>
      <c r="FG957" s="292"/>
      <c r="FH957" s="295"/>
      <c r="FI957" s="295"/>
      <c r="FJ957" s="295"/>
      <c r="FK957" s="292"/>
      <c r="FL957" s="292"/>
      <c r="FM957" s="292"/>
      <c r="FN957" s="292"/>
      <c r="FO957" s="292"/>
    </row>
    <row r="958" spans="1:171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5"/>
      <c r="AK958" s="295"/>
      <c r="AL958" s="292"/>
      <c r="AM958" s="295"/>
      <c r="AN958" s="295"/>
      <c r="AO958" s="292"/>
      <c r="AP958" s="295"/>
      <c r="AQ958" s="292"/>
      <c r="AR958" s="295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5"/>
      <c r="BF958" s="295"/>
      <c r="BG958" s="295"/>
      <c r="BH958" s="295"/>
      <c r="BI958" s="295"/>
      <c r="BJ958" s="295"/>
      <c r="BK958" s="295"/>
      <c r="BL958" s="295"/>
      <c r="BM958" s="295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5"/>
      <c r="CC958" s="295"/>
      <c r="CD958" s="295"/>
      <c r="CE958" s="295"/>
      <c r="CF958" s="295"/>
      <c r="CG958" s="295"/>
      <c r="CH958" s="295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5"/>
      <c r="CX958" s="295"/>
      <c r="CY958" s="295"/>
      <c r="CZ958" s="295"/>
      <c r="DA958" s="295"/>
      <c r="DB958" s="295"/>
      <c r="DC958" s="295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5"/>
      <c r="DS958" s="295"/>
      <c r="DT958" s="292"/>
      <c r="DU958" s="295"/>
      <c r="DV958" s="295"/>
      <c r="DW958" s="295"/>
      <c r="DX958" s="295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5"/>
      <c r="EL958" s="295"/>
      <c r="EM958" s="295"/>
      <c r="EN958" s="292"/>
      <c r="EO958" s="292"/>
      <c r="EP958" s="295"/>
      <c r="EQ958" s="295"/>
      <c r="ER958" s="295"/>
      <c r="ES958" s="292"/>
      <c r="ET958" s="292"/>
      <c r="EU958" s="292"/>
      <c r="EV958" s="292"/>
      <c r="EW958" s="292"/>
      <c r="EX958" s="292"/>
      <c r="EY958" s="292"/>
      <c r="EZ958" s="292"/>
      <c r="FA958" s="292"/>
      <c r="FB958" s="292"/>
      <c r="FC958" s="292"/>
      <c r="FD958" s="292"/>
      <c r="FE958" s="292"/>
      <c r="FF958" s="292"/>
      <c r="FG958" s="292"/>
      <c r="FH958" s="295"/>
      <c r="FI958" s="295"/>
      <c r="FJ958" s="295"/>
      <c r="FK958" s="292"/>
      <c r="FL958" s="292"/>
      <c r="FM958" s="292"/>
      <c r="FN958" s="292"/>
      <c r="FO958" s="292"/>
    </row>
    <row r="959" spans="1:171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5"/>
      <c r="AK959" s="295"/>
      <c r="AL959" s="292"/>
      <c r="AM959" s="295"/>
      <c r="AN959" s="295"/>
      <c r="AO959" s="292"/>
      <c r="AP959" s="295"/>
      <c r="AQ959" s="292"/>
      <c r="AR959" s="295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5"/>
      <c r="BF959" s="295"/>
      <c r="BG959" s="295"/>
      <c r="BH959" s="295"/>
      <c r="BI959" s="295"/>
      <c r="BJ959" s="295"/>
      <c r="BK959" s="295"/>
      <c r="BL959" s="295"/>
      <c r="BM959" s="295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5"/>
      <c r="CC959" s="295"/>
      <c r="CD959" s="295"/>
      <c r="CE959" s="295"/>
      <c r="CF959" s="295"/>
      <c r="CG959" s="295"/>
      <c r="CH959" s="295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5"/>
      <c r="CX959" s="295"/>
      <c r="CY959" s="295"/>
      <c r="CZ959" s="295"/>
      <c r="DA959" s="295"/>
      <c r="DB959" s="295"/>
      <c r="DC959" s="295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5"/>
      <c r="DS959" s="295"/>
      <c r="DT959" s="292"/>
      <c r="DU959" s="295"/>
      <c r="DV959" s="295"/>
      <c r="DW959" s="295"/>
      <c r="DX959" s="295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5"/>
      <c r="EL959" s="295"/>
      <c r="EM959" s="295"/>
      <c r="EN959" s="292"/>
      <c r="EO959" s="292"/>
      <c r="EP959" s="295"/>
      <c r="EQ959" s="295"/>
      <c r="ER959" s="295"/>
      <c r="ES959" s="292"/>
      <c r="ET959" s="292"/>
      <c r="EU959" s="292"/>
      <c r="EV959" s="292"/>
      <c r="EW959" s="292"/>
      <c r="EX959" s="292"/>
      <c r="EY959" s="292"/>
      <c r="EZ959" s="292"/>
      <c r="FA959" s="292"/>
      <c r="FB959" s="292"/>
      <c r="FC959" s="292"/>
      <c r="FD959" s="292"/>
      <c r="FE959" s="292"/>
      <c r="FF959" s="292"/>
      <c r="FG959" s="292"/>
      <c r="FH959" s="295"/>
      <c r="FI959" s="295"/>
      <c r="FJ959" s="295"/>
      <c r="FK959" s="292"/>
      <c r="FL959" s="292"/>
      <c r="FM959" s="292"/>
      <c r="FN959" s="292"/>
      <c r="FO959" s="292"/>
    </row>
    <row r="960" spans="1:171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5"/>
      <c r="AK960" s="295"/>
      <c r="AL960" s="292"/>
      <c r="AM960" s="295"/>
      <c r="AN960" s="295"/>
      <c r="AO960" s="292"/>
      <c r="AP960" s="295"/>
      <c r="AQ960" s="292"/>
      <c r="AR960" s="295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5"/>
      <c r="BF960" s="295"/>
      <c r="BG960" s="295"/>
      <c r="BH960" s="295"/>
      <c r="BI960" s="295"/>
      <c r="BJ960" s="295"/>
      <c r="BK960" s="295"/>
      <c r="BL960" s="295"/>
      <c r="BM960" s="295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5"/>
      <c r="CC960" s="295"/>
      <c r="CD960" s="295"/>
      <c r="CE960" s="295"/>
      <c r="CF960" s="295"/>
      <c r="CG960" s="295"/>
      <c r="CH960" s="295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5"/>
      <c r="CX960" s="295"/>
      <c r="CY960" s="295"/>
      <c r="CZ960" s="295"/>
      <c r="DA960" s="295"/>
      <c r="DB960" s="295"/>
      <c r="DC960" s="295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5"/>
      <c r="DS960" s="295"/>
      <c r="DT960" s="292"/>
      <c r="DU960" s="295"/>
      <c r="DV960" s="295"/>
      <c r="DW960" s="295"/>
      <c r="DX960" s="295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5"/>
      <c r="EL960" s="295"/>
      <c r="EM960" s="295"/>
      <c r="EN960" s="292"/>
      <c r="EO960" s="292"/>
      <c r="EP960" s="295"/>
      <c r="EQ960" s="295"/>
      <c r="ER960" s="295"/>
      <c r="ES960" s="292"/>
      <c r="ET960" s="292"/>
      <c r="EU960" s="292"/>
      <c r="EV960" s="292"/>
      <c r="EW960" s="292"/>
      <c r="EX960" s="292"/>
      <c r="EY960" s="292"/>
      <c r="EZ960" s="292"/>
      <c r="FA960" s="292"/>
      <c r="FB960" s="292"/>
      <c r="FC960" s="292"/>
      <c r="FD960" s="292"/>
      <c r="FE960" s="292"/>
      <c r="FF960" s="292"/>
      <c r="FG960" s="292"/>
      <c r="FH960" s="295"/>
      <c r="FI960" s="295"/>
      <c r="FJ960" s="295"/>
      <c r="FK960" s="292"/>
      <c r="FL960" s="292"/>
      <c r="FM960" s="292"/>
      <c r="FN960" s="292"/>
      <c r="FO960" s="292"/>
    </row>
    <row r="961" spans="1:171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5"/>
      <c r="AK961" s="295"/>
      <c r="AL961" s="292"/>
      <c r="AM961" s="295"/>
      <c r="AN961" s="295"/>
      <c r="AO961" s="292"/>
      <c r="AP961" s="295"/>
      <c r="AQ961" s="292"/>
      <c r="AR961" s="295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5"/>
      <c r="BF961" s="295"/>
      <c r="BG961" s="295"/>
      <c r="BH961" s="295"/>
      <c r="BI961" s="295"/>
      <c r="BJ961" s="295"/>
      <c r="BK961" s="295"/>
      <c r="BL961" s="295"/>
      <c r="BM961" s="295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5"/>
      <c r="CC961" s="295"/>
      <c r="CD961" s="295"/>
      <c r="CE961" s="295"/>
      <c r="CF961" s="295"/>
      <c r="CG961" s="295"/>
      <c r="CH961" s="295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5"/>
      <c r="CX961" s="295"/>
      <c r="CY961" s="295"/>
      <c r="CZ961" s="295"/>
      <c r="DA961" s="295"/>
      <c r="DB961" s="295"/>
      <c r="DC961" s="295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5"/>
      <c r="DS961" s="295"/>
      <c r="DT961" s="292"/>
      <c r="DU961" s="295"/>
      <c r="DV961" s="295"/>
      <c r="DW961" s="295"/>
      <c r="DX961" s="295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5"/>
      <c r="EL961" s="295"/>
      <c r="EM961" s="295"/>
      <c r="EN961" s="292"/>
      <c r="EO961" s="292"/>
      <c r="EP961" s="295"/>
      <c r="EQ961" s="295"/>
      <c r="ER961" s="295"/>
      <c r="ES961" s="292"/>
      <c r="ET961" s="292"/>
      <c r="EU961" s="292"/>
      <c r="EV961" s="292"/>
      <c r="EW961" s="292"/>
      <c r="EX961" s="292"/>
      <c r="EY961" s="292"/>
      <c r="EZ961" s="292"/>
      <c r="FA961" s="292"/>
      <c r="FB961" s="292"/>
      <c r="FC961" s="292"/>
      <c r="FD961" s="292"/>
      <c r="FE961" s="292"/>
      <c r="FF961" s="292"/>
      <c r="FG961" s="292"/>
      <c r="FH961" s="295"/>
      <c r="FI961" s="295"/>
      <c r="FJ961" s="295"/>
      <c r="FK961" s="292"/>
      <c r="FL961" s="292"/>
      <c r="FM961" s="292"/>
      <c r="FN961" s="292"/>
      <c r="FO961" s="292"/>
    </row>
    <row r="962" spans="1:171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5"/>
      <c r="AK962" s="295"/>
      <c r="AL962" s="292"/>
      <c r="AM962" s="295"/>
      <c r="AN962" s="295"/>
      <c r="AO962" s="292"/>
      <c r="AP962" s="295"/>
      <c r="AQ962" s="292"/>
      <c r="AR962" s="295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5"/>
      <c r="BF962" s="295"/>
      <c r="BG962" s="295"/>
      <c r="BH962" s="295"/>
      <c r="BI962" s="295"/>
      <c r="BJ962" s="295"/>
      <c r="BK962" s="295"/>
      <c r="BL962" s="295"/>
      <c r="BM962" s="295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5"/>
      <c r="CC962" s="295"/>
      <c r="CD962" s="295"/>
      <c r="CE962" s="295"/>
      <c r="CF962" s="295"/>
      <c r="CG962" s="295"/>
      <c r="CH962" s="295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5"/>
      <c r="CX962" s="295"/>
      <c r="CY962" s="295"/>
      <c r="CZ962" s="295"/>
      <c r="DA962" s="295"/>
      <c r="DB962" s="295"/>
      <c r="DC962" s="295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5"/>
      <c r="DS962" s="295"/>
      <c r="DT962" s="292"/>
      <c r="DU962" s="295"/>
      <c r="DV962" s="295"/>
      <c r="DW962" s="295"/>
      <c r="DX962" s="295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5"/>
      <c r="EL962" s="295"/>
      <c r="EM962" s="295"/>
      <c r="EN962" s="292"/>
      <c r="EO962" s="292"/>
      <c r="EP962" s="295"/>
      <c r="EQ962" s="295"/>
      <c r="ER962" s="295"/>
      <c r="ES962" s="292"/>
      <c r="ET962" s="292"/>
      <c r="EU962" s="292"/>
      <c r="EV962" s="292"/>
      <c r="EW962" s="292"/>
      <c r="EX962" s="292"/>
      <c r="EY962" s="292"/>
      <c r="EZ962" s="292"/>
      <c r="FA962" s="292"/>
      <c r="FB962" s="292"/>
      <c r="FC962" s="292"/>
      <c r="FD962" s="292"/>
      <c r="FE962" s="292"/>
      <c r="FF962" s="292"/>
      <c r="FG962" s="292"/>
      <c r="FH962" s="295"/>
      <c r="FI962" s="295"/>
      <c r="FJ962" s="295"/>
      <c r="FK962" s="292"/>
      <c r="FL962" s="292"/>
      <c r="FM962" s="292"/>
      <c r="FN962" s="292"/>
      <c r="FO962" s="292"/>
    </row>
    <row r="963" spans="1:171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5"/>
      <c r="AK963" s="295"/>
      <c r="AL963" s="292"/>
      <c r="AM963" s="295"/>
      <c r="AN963" s="295"/>
      <c r="AO963" s="292"/>
      <c r="AP963" s="295"/>
      <c r="AQ963" s="292"/>
      <c r="AR963" s="295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5"/>
      <c r="BF963" s="295"/>
      <c r="BG963" s="295"/>
      <c r="BH963" s="295"/>
      <c r="BI963" s="295"/>
      <c r="BJ963" s="295"/>
      <c r="BK963" s="295"/>
      <c r="BL963" s="295"/>
      <c r="BM963" s="295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5"/>
      <c r="CC963" s="295"/>
      <c r="CD963" s="295"/>
      <c r="CE963" s="295"/>
      <c r="CF963" s="295"/>
      <c r="CG963" s="295"/>
      <c r="CH963" s="295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5"/>
      <c r="CX963" s="295"/>
      <c r="CY963" s="295"/>
      <c r="CZ963" s="295"/>
      <c r="DA963" s="295"/>
      <c r="DB963" s="295"/>
      <c r="DC963" s="295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5"/>
      <c r="DS963" s="295"/>
      <c r="DT963" s="292"/>
      <c r="DU963" s="295"/>
      <c r="DV963" s="295"/>
      <c r="DW963" s="295"/>
      <c r="DX963" s="295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5"/>
      <c r="EL963" s="295"/>
      <c r="EM963" s="295"/>
      <c r="EN963" s="292"/>
      <c r="EO963" s="292"/>
      <c r="EP963" s="295"/>
      <c r="EQ963" s="295"/>
      <c r="ER963" s="295"/>
      <c r="ES963" s="292"/>
      <c r="ET963" s="292"/>
      <c r="EU963" s="292"/>
      <c r="EV963" s="292"/>
      <c r="EW963" s="292"/>
      <c r="EX963" s="292"/>
      <c r="EY963" s="292"/>
      <c r="EZ963" s="292"/>
      <c r="FA963" s="292"/>
      <c r="FB963" s="292"/>
      <c r="FC963" s="292"/>
      <c r="FD963" s="292"/>
      <c r="FE963" s="292"/>
      <c r="FF963" s="292"/>
      <c r="FG963" s="292"/>
      <c r="FH963" s="295"/>
      <c r="FI963" s="295"/>
      <c r="FJ963" s="295"/>
      <c r="FK963" s="292"/>
      <c r="FL963" s="292"/>
      <c r="FM963" s="292"/>
      <c r="FN963" s="292"/>
      <c r="FO963" s="292"/>
    </row>
    <row r="964" spans="1:171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5"/>
      <c r="AK964" s="295"/>
      <c r="AL964" s="292"/>
      <c r="AM964" s="295"/>
      <c r="AN964" s="295"/>
      <c r="AO964" s="292"/>
      <c r="AP964" s="295"/>
      <c r="AQ964" s="292"/>
      <c r="AR964" s="295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5"/>
      <c r="BF964" s="295"/>
      <c r="BG964" s="295"/>
      <c r="BH964" s="295"/>
      <c r="BI964" s="295"/>
      <c r="BJ964" s="295"/>
      <c r="BK964" s="295"/>
      <c r="BL964" s="295"/>
      <c r="BM964" s="295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5"/>
      <c r="CC964" s="295"/>
      <c r="CD964" s="295"/>
      <c r="CE964" s="295"/>
      <c r="CF964" s="295"/>
      <c r="CG964" s="295"/>
      <c r="CH964" s="295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5"/>
      <c r="CX964" s="295"/>
      <c r="CY964" s="295"/>
      <c r="CZ964" s="295"/>
      <c r="DA964" s="295"/>
      <c r="DB964" s="295"/>
      <c r="DC964" s="295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5"/>
      <c r="DS964" s="295"/>
      <c r="DT964" s="292"/>
      <c r="DU964" s="295"/>
      <c r="DV964" s="295"/>
      <c r="DW964" s="295"/>
      <c r="DX964" s="295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5"/>
      <c r="EL964" s="295"/>
      <c r="EM964" s="295"/>
      <c r="EN964" s="292"/>
      <c r="EO964" s="292"/>
      <c r="EP964" s="295"/>
      <c r="EQ964" s="295"/>
      <c r="ER964" s="295"/>
      <c r="ES964" s="292"/>
      <c r="ET964" s="292"/>
      <c r="EU964" s="292"/>
      <c r="EV964" s="292"/>
      <c r="EW964" s="292"/>
      <c r="EX964" s="292"/>
      <c r="EY964" s="292"/>
      <c r="EZ964" s="292"/>
      <c r="FA964" s="292"/>
      <c r="FB964" s="292"/>
      <c r="FC964" s="292"/>
      <c r="FD964" s="292"/>
      <c r="FE964" s="292"/>
      <c r="FF964" s="292"/>
      <c r="FG964" s="292"/>
      <c r="FH964" s="295"/>
      <c r="FI964" s="295"/>
      <c r="FJ964" s="295"/>
      <c r="FK964" s="292"/>
      <c r="FL964" s="292"/>
      <c r="FM964" s="292"/>
      <c r="FN964" s="292"/>
      <c r="FO964" s="292"/>
    </row>
    <row r="965" spans="1:171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5"/>
      <c r="AK965" s="295"/>
      <c r="AL965" s="292"/>
      <c r="AM965" s="295"/>
      <c r="AN965" s="295"/>
      <c r="AO965" s="292"/>
      <c r="AP965" s="295"/>
      <c r="AQ965" s="292"/>
      <c r="AR965" s="295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5"/>
      <c r="BF965" s="295"/>
      <c r="BG965" s="295"/>
      <c r="BH965" s="295"/>
      <c r="BI965" s="295"/>
      <c r="BJ965" s="295"/>
      <c r="BK965" s="295"/>
      <c r="BL965" s="295"/>
      <c r="BM965" s="295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5"/>
      <c r="CC965" s="295"/>
      <c r="CD965" s="295"/>
      <c r="CE965" s="295"/>
      <c r="CF965" s="295"/>
      <c r="CG965" s="295"/>
      <c r="CH965" s="295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5"/>
      <c r="CX965" s="295"/>
      <c r="CY965" s="295"/>
      <c r="CZ965" s="295"/>
      <c r="DA965" s="295"/>
      <c r="DB965" s="295"/>
      <c r="DC965" s="295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5"/>
      <c r="DS965" s="295"/>
      <c r="DT965" s="292"/>
      <c r="DU965" s="295"/>
      <c r="DV965" s="295"/>
      <c r="DW965" s="295"/>
      <c r="DX965" s="295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5"/>
      <c r="EL965" s="295"/>
      <c r="EM965" s="295"/>
      <c r="EN965" s="292"/>
      <c r="EO965" s="292"/>
      <c r="EP965" s="295"/>
      <c r="EQ965" s="295"/>
      <c r="ER965" s="295"/>
      <c r="ES965" s="292"/>
      <c r="ET965" s="292"/>
      <c r="EU965" s="292"/>
      <c r="EV965" s="292"/>
      <c r="EW965" s="292"/>
      <c r="EX965" s="292"/>
      <c r="EY965" s="292"/>
      <c r="EZ965" s="292"/>
      <c r="FA965" s="292"/>
      <c r="FB965" s="292"/>
      <c r="FC965" s="292"/>
      <c r="FD965" s="292"/>
      <c r="FE965" s="292"/>
      <c r="FF965" s="292"/>
      <c r="FG965" s="292"/>
      <c r="FH965" s="295"/>
      <c r="FI965" s="295"/>
      <c r="FJ965" s="295"/>
      <c r="FK965" s="292"/>
      <c r="FL965" s="292"/>
      <c r="FM965" s="292"/>
      <c r="FN965" s="292"/>
      <c r="FO965" s="292"/>
    </row>
    <row r="966" spans="1:171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5"/>
      <c r="AK966" s="295"/>
      <c r="AL966" s="292"/>
      <c r="AM966" s="295"/>
      <c r="AN966" s="295"/>
      <c r="AO966" s="292"/>
      <c r="AP966" s="295"/>
      <c r="AQ966" s="292"/>
      <c r="AR966" s="295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5"/>
      <c r="BF966" s="295"/>
      <c r="BG966" s="295"/>
      <c r="BH966" s="295"/>
      <c r="BI966" s="295"/>
      <c r="BJ966" s="295"/>
      <c r="BK966" s="295"/>
      <c r="BL966" s="295"/>
      <c r="BM966" s="295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5"/>
      <c r="CC966" s="295"/>
      <c r="CD966" s="295"/>
      <c r="CE966" s="295"/>
      <c r="CF966" s="295"/>
      <c r="CG966" s="295"/>
      <c r="CH966" s="295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5"/>
      <c r="CX966" s="295"/>
      <c r="CY966" s="295"/>
      <c r="CZ966" s="295"/>
      <c r="DA966" s="295"/>
      <c r="DB966" s="295"/>
      <c r="DC966" s="295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5"/>
      <c r="DS966" s="295"/>
      <c r="DT966" s="292"/>
      <c r="DU966" s="295"/>
      <c r="DV966" s="295"/>
      <c r="DW966" s="295"/>
      <c r="DX966" s="295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5"/>
      <c r="EL966" s="295"/>
      <c r="EM966" s="295"/>
      <c r="EN966" s="292"/>
      <c r="EO966" s="292"/>
      <c r="EP966" s="295"/>
      <c r="EQ966" s="295"/>
      <c r="ER966" s="295"/>
      <c r="ES966" s="292"/>
      <c r="ET966" s="292"/>
      <c r="EU966" s="292"/>
      <c r="EV966" s="292"/>
      <c r="EW966" s="292"/>
      <c r="EX966" s="292"/>
      <c r="EY966" s="292"/>
      <c r="EZ966" s="292"/>
      <c r="FA966" s="292"/>
      <c r="FB966" s="292"/>
      <c r="FC966" s="292"/>
      <c r="FD966" s="292"/>
      <c r="FE966" s="292"/>
      <c r="FF966" s="292"/>
      <c r="FG966" s="292"/>
      <c r="FH966" s="295"/>
      <c r="FI966" s="295"/>
      <c r="FJ966" s="295"/>
      <c r="FK966" s="292"/>
      <c r="FL966" s="292"/>
      <c r="FM966" s="292"/>
      <c r="FN966" s="292"/>
      <c r="FO966" s="292"/>
    </row>
    <row r="967" spans="1:171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5"/>
      <c r="AK967" s="295"/>
      <c r="AL967" s="292"/>
      <c r="AM967" s="295"/>
      <c r="AN967" s="295"/>
      <c r="AO967" s="292"/>
      <c r="AP967" s="295"/>
      <c r="AQ967" s="292"/>
      <c r="AR967" s="295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5"/>
      <c r="BF967" s="295"/>
      <c r="BG967" s="295"/>
      <c r="BH967" s="295"/>
      <c r="BI967" s="295"/>
      <c r="BJ967" s="295"/>
      <c r="BK967" s="295"/>
      <c r="BL967" s="295"/>
      <c r="BM967" s="295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5"/>
      <c r="CC967" s="295"/>
      <c r="CD967" s="295"/>
      <c r="CE967" s="295"/>
      <c r="CF967" s="295"/>
      <c r="CG967" s="295"/>
      <c r="CH967" s="295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5"/>
      <c r="CX967" s="295"/>
      <c r="CY967" s="295"/>
      <c r="CZ967" s="295"/>
      <c r="DA967" s="295"/>
      <c r="DB967" s="295"/>
      <c r="DC967" s="295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5"/>
      <c r="DS967" s="295"/>
      <c r="DT967" s="292"/>
      <c r="DU967" s="295"/>
      <c r="DV967" s="295"/>
      <c r="DW967" s="295"/>
      <c r="DX967" s="295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5"/>
      <c r="EL967" s="295"/>
      <c r="EM967" s="295"/>
      <c r="EN967" s="292"/>
      <c r="EO967" s="292"/>
      <c r="EP967" s="295"/>
      <c r="EQ967" s="295"/>
      <c r="ER967" s="295"/>
      <c r="ES967" s="292"/>
      <c r="ET967" s="292"/>
      <c r="EU967" s="292"/>
      <c r="EV967" s="292"/>
      <c r="EW967" s="292"/>
      <c r="EX967" s="292"/>
      <c r="EY967" s="292"/>
      <c r="EZ967" s="292"/>
      <c r="FA967" s="292"/>
      <c r="FB967" s="292"/>
      <c r="FC967" s="292"/>
      <c r="FD967" s="292"/>
      <c r="FE967" s="292"/>
      <c r="FF967" s="292"/>
      <c r="FG967" s="292"/>
      <c r="FH967" s="295"/>
      <c r="FI967" s="295"/>
      <c r="FJ967" s="295"/>
      <c r="FK967" s="292"/>
      <c r="FL967" s="292"/>
      <c r="FM967" s="292"/>
      <c r="FN967" s="292"/>
      <c r="FO967" s="292"/>
    </row>
    <row r="968" spans="1:171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5"/>
      <c r="AK968" s="295"/>
      <c r="AL968" s="292"/>
      <c r="AM968" s="295"/>
      <c r="AN968" s="295"/>
      <c r="AO968" s="292"/>
      <c r="AP968" s="295"/>
      <c r="AQ968" s="292"/>
      <c r="AR968" s="295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5"/>
      <c r="BF968" s="295"/>
      <c r="BG968" s="295"/>
      <c r="BH968" s="295"/>
      <c r="BI968" s="295"/>
      <c r="BJ968" s="295"/>
      <c r="BK968" s="295"/>
      <c r="BL968" s="295"/>
      <c r="BM968" s="295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5"/>
      <c r="CC968" s="295"/>
      <c r="CD968" s="295"/>
      <c r="CE968" s="295"/>
      <c r="CF968" s="295"/>
      <c r="CG968" s="295"/>
      <c r="CH968" s="295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5"/>
      <c r="CX968" s="295"/>
      <c r="CY968" s="295"/>
      <c r="CZ968" s="295"/>
      <c r="DA968" s="295"/>
      <c r="DB968" s="295"/>
      <c r="DC968" s="295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5"/>
      <c r="DS968" s="295"/>
      <c r="DT968" s="292"/>
      <c r="DU968" s="295"/>
      <c r="DV968" s="295"/>
      <c r="DW968" s="295"/>
      <c r="DX968" s="295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5"/>
      <c r="EL968" s="295"/>
      <c r="EM968" s="295"/>
      <c r="EN968" s="292"/>
      <c r="EO968" s="292"/>
      <c r="EP968" s="295"/>
      <c r="EQ968" s="295"/>
      <c r="ER968" s="295"/>
      <c r="ES968" s="292"/>
      <c r="ET968" s="292"/>
      <c r="EU968" s="292"/>
      <c r="EV968" s="292"/>
      <c r="EW968" s="292"/>
      <c r="EX968" s="292"/>
      <c r="EY968" s="292"/>
      <c r="EZ968" s="292"/>
      <c r="FA968" s="292"/>
      <c r="FB968" s="292"/>
      <c r="FC968" s="292"/>
      <c r="FD968" s="292"/>
      <c r="FE968" s="292"/>
      <c r="FF968" s="292"/>
      <c r="FG968" s="292"/>
      <c r="FH968" s="295"/>
      <c r="FI968" s="295"/>
      <c r="FJ968" s="295"/>
      <c r="FK968" s="292"/>
      <c r="FL968" s="292"/>
      <c r="FM968" s="292"/>
      <c r="FN968" s="292"/>
      <c r="FO968" s="292"/>
    </row>
    <row r="969" spans="1:171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5"/>
      <c r="AK969" s="295"/>
      <c r="AL969" s="292"/>
      <c r="AM969" s="295"/>
      <c r="AN969" s="295"/>
      <c r="AO969" s="292"/>
      <c r="AP969" s="295"/>
      <c r="AQ969" s="292"/>
      <c r="AR969" s="295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5"/>
      <c r="BF969" s="295"/>
      <c r="BG969" s="295"/>
      <c r="BH969" s="295"/>
      <c r="BI969" s="295"/>
      <c r="BJ969" s="295"/>
      <c r="BK969" s="295"/>
      <c r="BL969" s="295"/>
      <c r="BM969" s="295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5"/>
      <c r="CC969" s="295"/>
      <c r="CD969" s="295"/>
      <c r="CE969" s="295"/>
      <c r="CF969" s="295"/>
      <c r="CG969" s="295"/>
      <c r="CH969" s="295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5"/>
      <c r="CX969" s="295"/>
      <c r="CY969" s="295"/>
      <c r="CZ969" s="295"/>
      <c r="DA969" s="295"/>
      <c r="DB969" s="295"/>
      <c r="DC969" s="295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5"/>
      <c r="DS969" s="295"/>
      <c r="DT969" s="292"/>
      <c r="DU969" s="295"/>
      <c r="DV969" s="295"/>
      <c r="DW969" s="295"/>
      <c r="DX969" s="295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5"/>
      <c r="EL969" s="295"/>
      <c r="EM969" s="295"/>
      <c r="EN969" s="292"/>
      <c r="EO969" s="292"/>
      <c r="EP969" s="295"/>
      <c r="EQ969" s="295"/>
      <c r="ER969" s="295"/>
      <c r="ES969" s="292"/>
      <c r="ET969" s="292"/>
      <c r="EU969" s="292"/>
      <c r="EV969" s="292"/>
      <c r="EW969" s="292"/>
      <c r="EX969" s="292"/>
      <c r="EY969" s="292"/>
      <c r="EZ969" s="292"/>
      <c r="FA969" s="292"/>
      <c r="FB969" s="292"/>
      <c r="FC969" s="292"/>
      <c r="FD969" s="292"/>
      <c r="FE969" s="292"/>
      <c r="FF969" s="292"/>
      <c r="FG969" s="292"/>
      <c r="FH969" s="295"/>
      <c r="FI969" s="295"/>
      <c r="FJ969" s="295"/>
      <c r="FK969" s="292"/>
      <c r="FL969" s="292"/>
      <c r="FM969" s="292"/>
      <c r="FN969" s="292"/>
      <c r="FO969" s="292"/>
    </row>
    <row r="970" spans="1:171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5"/>
      <c r="AK970" s="295"/>
      <c r="AL970" s="292"/>
      <c r="AM970" s="295"/>
      <c r="AN970" s="295"/>
      <c r="AO970" s="292"/>
      <c r="AP970" s="295"/>
      <c r="AQ970" s="292"/>
      <c r="AR970" s="295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5"/>
      <c r="BF970" s="295"/>
      <c r="BG970" s="295"/>
      <c r="BH970" s="295"/>
      <c r="BI970" s="295"/>
      <c r="BJ970" s="295"/>
      <c r="BK970" s="295"/>
      <c r="BL970" s="295"/>
      <c r="BM970" s="295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5"/>
      <c r="CC970" s="295"/>
      <c r="CD970" s="295"/>
      <c r="CE970" s="295"/>
      <c r="CF970" s="295"/>
      <c r="CG970" s="295"/>
      <c r="CH970" s="295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5"/>
      <c r="CX970" s="295"/>
      <c r="CY970" s="295"/>
      <c r="CZ970" s="295"/>
      <c r="DA970" s="295"/>
      <c r="DB970" s="295"/>
      <c r="DC970" s="295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5"/>
      <c r="DS970" s="295"/>
      <c r="DT970" s="292"/>
      <c r="DU970" s="295"/>
      <c r="DV970" s="295"/>
      <c r="DW970" s="295"/>
      <c r="DX970" s="295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5"/>
      <c r="EL970" s="295"/>
      <c r="EM970" s="295"/>
      <c r="EN970" s="292"/>
      <c r="EO970" s="292"/>
      <c r="EP970" s="295"/>
      <c r="EQ970" s="295"/>
      <c r="ER970" s="295"/>
      <c r="ES970" s="292"/>
      <c r="ET970" s="292"/>
      <c r="EU970" s="292"/>
      <c r="EV970" s="292"/>
      <c r="EW970" s="292"/>
      <c r="EX970" s="292"/>
      <c r="EY970" s="292"/>
      <c r="EZ970" s="292"/>
      <c r="FA970" s="292"/>
      <c r="FB970" s="292"/>
      <c r="FC970" s="292"/>
      <c r="FD970" s="292"/>
      <c r="FE970" s="292"/>
      <c r="FF970" s="292"/>
      <c r="FG970" s="292"/>
      <c r="FH970" s="295"/>
      <c r="FI970" s="295"/>
      <c r="FJ970" s="295"/>
      <c r="FK970" s="292"/>
      <c r="FL970" s="292"/>
      <c r="FM970" s="292"/>
      <c r="FN970" s="292"/>
      <c r="FO970" s="292"/>
    </row>
    <row r="971" spans="1:171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5"/>
      <c r="AK971" s="295"/>
      <c r="AL971" s="292"/>
      <c r="AM971" s="295"/>
      <c r="AN971" s="295"/>
      <c r="AO971" s="292"/>
      <c r="AP971" s="295"/>
      <c r="AQ971" s="292"/>
      <c r="AR971" s="295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5"/>
      <c r="BF971" s="295"/>
      <c r="BG971" s="295"/>
      <c r="BH971" s="295"/>
      <c r="BI971" s="295"/>
      <c r="BJ971" s="295"/>
      <c r="BK971" s="295"/>
      <c r="BL971" s="295"/>
      <c r="BM971" s="295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5"/>
      <c r="CC971" s="295"/>
      <c r="CD971" s="295"/>
      <c r="CE971" s="295"/>
      <c r="CF971" s="295"/>
      <c r="CG971" s="295"/>
      <c r="CH971" s="295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5"/>
      <c r="CX971" s="295"/>
      <c r="CY971" s="295"/>
      <c r="CZ971" s="295"/>
      <c r="DA971" s="295"/>
      <c r="DB971" s="295"/>
      <c r="DC971" s="295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5"/>
      <c r="DS971" s="295"/>
      <c r="DT971" s="292"/>
      <c r="DU971" s="295"/>
      <c r="DV971" s="295"/>
      <c r="DW971" s="295"/>
      <c r="DX971" s="295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5"/>
      <c r="EL971" s="295"/>
      <c r="EM971" s="295"/>
      <c r="EN971" s="292"/>
      <c r="EO971" s="292"/>
      <c r="EP971" s="295"/>
      <c r="EQ971" s="295"/>
      <c r="ER971" s="295"/>
      <c r="ES971" s="292"/>
      <c r="ET971" s="292"/>
      <c r="EU971" s="292"/>
      <c r="EV971" s="292"/>
      <c r="EW971" s="292"/>
      <c r="EX971" s="292"/>
      <c r="EY971" s="292"/>
      <c r="EZ971" s="292"/>
      <c r="FA971" s="292"/>
      <c r="FB971" s="292"/>
      <c r="FC971" s="292"/>
      <c r="FD971" s="292"/>
      <c r="FE971" s="292"/>
      <c r="FF971" s="292"/>
      <c r="FG971" s="292"/>
      <c r="FH971" s="295"/>
      <c r="FI971" s="295"/>
      <c r="FJ971" s="295"/>
      <c r="FK971" s="292"/>
      <c r="FL971" s="292"/>
      <c r="FM971" s="292"/>
      <c r="FN971" s="292"/>
      <c r="FO971" s="292"/>
    </row>
    <row r="972" spans="1:171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5"/>
      <c r="AK972" s="295"/>
      <c r="AL972" s="292"/>
      <c r="AM972" s="295"/>
      <c r="AN972" s="295"/>
      <c r="AO972" s="292"/>
      <c r="AP972" s="295"/>
      <c r="AQ972" s="292"/>
      <c r="AR972" s="295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5"/>
      <c r="BF972" s="295"/>
      <c r="BG972" s="295"/>
      <c r="BH972" s="295"/>
      <c r="BI972" s="295"/>
      <c r="BJ972" s="295"/>
      <c r="BK972" s="295"/>
      <c r="BL972" s="295"/>
      <c r="BM972" s="295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5"/>
      <c r="CC972" s="295"/>
      <c r="CD972" s="295"/>
      <c r="CE972" s="295"/>
      <c r="CF972" s="295"/>
      <c r="CG972" s="295"/>
      <c r="CH972" s="295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5"/>
      <c r="CX972" s="295"/>
      <c r="CY972" s="295"/>
      <c r="CZ972" s="295"/>
      <c r="DA972" s="295"/>
      <c r="DB972" s="295"/>
      <c r="DC972" s="295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5"/>
      <c r="DS972" s="295"/>
      <c r="DT972" s="292"/>
      <c r="DU972" s="295"/>
      <c r="DV972" s="295"/>
      <c r="DW972" s="295"/>
      <c r="DX972" s="295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5"/>
      <c r="EL972" s="295"/>
      <c r="EM972" s="295"/>
      <c r="EN972" s="292"/>
      <c r="EO972" s="292"/>
      <c r="EP972" s="295"/>
      <c r="EQ972" s="295"/>
      <c r="ER972" s="295"/>
      <c r="ES972" s="292"/>
      <c r="ET972" s="292"/>
      <c r="EU972" s="292"/>
      <c r="EV972" s="292"/>
      <c r="EW972" s="292"/>
      <c r="EX972" s="292"/>
      <c r="EY972" s="292"/>
      <c r="EZ972" s="292"/>
      <c r="FA972" s="292"/>
      <c r="FB972" s="292"/>
      <c r="FC972" s="292"/>
      <c r="FD972" s="292"/>
      <c r="FE972" s="292"/>
      <c r="FF972" s="292"/>
      <c r="FG972" s="292"/>
      <c r="FH972" s="295"/>
      <c r="FI972" s="295"/>
      <c r="FJ972" s="295"/>
      <c r="FK972" s="292"/>
      <c r="FL972" s="292"/>
      <c r="FM972" s="292"/>
      <c r="FN972" s="292"/>
      <c r="FO972" s="292"/>
    </row>
    <row r="973" spans="1:171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5"/>
      <c r="AK973" s="295"/>
      <c r="AL973" s="292"/>
      <c r="AM973" s="295"/>
      <c r="AN973" s="295"/>
      <c r="AO973" s="292"/>
      <c r="AP973" s="295"/>
      <c r="AQ973" s="292"/>
      <c r="AR973" s="295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5"/>
      <c r="BF973" s="295"/>
      <c r="BG973" s="295"/>
      <c r="BH973" s="295"/>
      <c r="BI973" s="295"/>
      <c r="BJ973" s="295"/>
      <c r="BK973" s="295"/>
      <c r="BL973" s="295"/>
      <c r="BM973" s="295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5"/>
      <c r="CC973" s="295"/>
      <c r="CD973" s="295"/>
      <c r="CE973" s="295"/>
      <c r="CF973" s="295"/>
      <c r="CG973" s="295"/>
      <c r="CH973" s="295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5"/>
      <c r="CX973" s="295"/>
      <c r="CY973" s="295"/>
      <c r="CZ973" s="295"/>
      <c r="DA973" s="295"/>
      <c r="DB973" s="295"/>
      <c r="DC973" s="295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5"/>
      <c r="DS973" s="295"/>
      <c r="DT973" s="292"/>
      <c r="DU973" s="295"/>
      <c r="DV973" s="295"/>
      <c r="DW973" s="295"/>
      <c r="DX973" s="295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5"/>
      <c r="EL973" s="295"/>
      <c r="EM973" s="295"/>
      <c r="EN973" s="292"/>
      <c r="EO973" s="292"/>
      <c r="EP973" s="295"/>
      <c r="EQ973" s="295"/>
      <c r="ER973" s="295"/>
      <c r="ES973" s="292"/>
      <c r="ET973" s="292"/>
      <c r="EU973" s="292"/>
      <c r="EV973" s="292"/>
      <c r="EW973" s="292"/>
      <c r="EX973" s="292"/>
      <c r="EY973" s="292"/>
      <c r="EZ973" s="292"/>
      <c r="FA973" s="292"/>
      <c r="FB973" s="292"/>
      <c r="FC973" s="292"/>
      <c r="FD973" s="292"/>
      <c r="FE973" s="292"/>
      <c r="FF973" s="292"/>
      <c r="FG973" s="292"/>
      <c r="FH973" s="295"/>
      <c r="FI973" s="295"/>
      <c r="FJ973" s="295"/>
      <c r="FK973" s="292"/>
      <c r="FL973" s="292"/>
      <c r="FM973" s="292"/>
      <c r="FN973" s="292"/>
      <c r="FO973" s="292"/>
    </row>
    <row r="974" spans="1:171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5"/>
      <c r="AK974" s="295"/>
      <c r="AL974" s="292"/>
      <c r="AM974" s="295"/>
      <c r="AN974" s="295"/>
      <c r="AO974" s="292"/>
      <c r="AP974" s="295"/>
      <c r="AQ974" s="292"/>
      <c r="AR974" s="295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5"/>
      <c r="BF974" s="295"/>
      <c r="BG974" s="295"/>
      <c r="BH974" s="295"/>
      <c r="BI974" s="295"/>
      <c r="BJ974" s="295"/>
      <c r="BK974" s="295"/>
      <c r="BL974" s="295"/>
      <c r="BM974" s="295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5"/>
      <c r="CC974" s="295"/>
      <c r="CD974" s="295"/>
      <c r="CE974" s="295"/>
      <c r="CF974" s="295"/>
      <c r="CG974" s="295"/>
      <c r="CH974" s="295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5"/>
      <c r="CX974" s="295"/>
      <c r="CY974" s="295"/>
      <c r="CZ974" s="295"/>
      <c r="DA974" s="295"/>
      <c r="DB974" s="295"/>
      <c r="DC974" s="295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5"/>
      <c r="DS974" s="295"/>
      <c r="DT974" s="292"/>
      <c r="DU974" s="295"/>
      <c r="DV974" s="295"/>
      <c r="DW974" s="295"/>
      <c r="DX974" s="295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5"/>
      <c r="EL974" s="295"/>
      <c r="EM974" s="295"/>
      <c r="EN974" s="292"/>
      <c r="EO974" s="292"/>
      <c r="EP974" s="295"/>
      <c r="EQ974" s="295"/>
      <c r="ER974" s="295"/>
      <c r="ES974" s="292"/>
      <c r="ET974" s="292"/>
      <c r="EU974" s="292"/>
      <c r="EV974" s="292"/>
      <c r="EW974" s="292"/>
      <c r="EX974" s="292"/>
      <c r="EY974" s="292"/>
      <c r="EZ974" s="292"/>
      <c r="FA974" s="292"/>
      <c r="FB974" s="292"/>
      <c r="FC974" s="292"/>
      <c r="FD974" s="292"/>
      <c r="FE974" s="292"/>
      <c r="FF974" s="292"/>
      <c r="FG974" s="292"/>
      <c r="FH974" s="295"/>
      <c r="FI974" s="295"/>
      <c r="FJ974" s="295"/>
      <c r="FK974" s="292"/>
      <c r="FL974" s="292"/>
      <c r="FM974" s="292"/>
      <c r="FN974" s="292"/>
      <c r="FO974" s="292"/>
    </row>
    <row r="975" spans="1:171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5"/>
      <c r="AK975" s="295"/>
      <c r="AL975" s="292"/>
      <c r="AM975" s="295"/>
      <c r="AN975" s="295"/>
      <c r="AO975" s="292"/>
      <c r="AP975" s="295"/>
      <c r="AQ975" s="292"/>
      <c r="AR975" s="295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5"/>
      <c r="BF975" s="295"/>
      <c r="BG975" s="295"/>
      <c r="BH975" s="295"/>
      <c r="BI975" s="295"/>
      <c r="BJ975" s="295"/>
      <c r="BK975" s="295"/>
      <c r="BL975" s="295"/>
      <c r="BM975" s="295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5"/>
      <c r="CC975" s="295"/>
      <c r="CD975" s="295"/>
      <c r="CE975" s="295"/>
      <c r="CF975" s="295"/>
      <c r="CG975" s="295"/>
      <c r="CH975" s="295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5"/>
      <c r="CX975" s="295"/>
      <c r="CY975" s="295"/>
      <c r="CZ975" s="295"/>
      <c r="DA975" s="295"/>
      <c r="DB975" s="295"/>
      <c r="DC975" s="295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5"/>
      <c r="DS975" s="295"/>
      <c r="DT975" s="292"/>
      <c r="DU975" s="295"/>
      <c r="DV975" s="295"/>
      <c r="DW975" s="295"/>
      <c r="DX975" s="295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5"/>
      <c r="EL975" s="295"/>
      <c r="EM975" s="295"/>
      <c r="EN975" s="292"/>
      <c r="EO975" s="292"/>
      <c r="EP975" s="295"/>
      <c r="EQ975" s="295"/>
      <c r="ER975" s="295"/>
      <c r="ES975" s="292"/>
      <c r="ET975" s="292"/>
      <c r="EU975" s="292"/>
      <c r="EV975" s="292"/>
      <c r="EW975" s="292"/>
      <c r="EX975" s="292"/>
      <c r="EY975" s="292"/>
      <c r="EZ975" s="292"/>
      <c r="FA975" s="292"/>
      <c r="FB975" s="292"/>
      <c r="FC975" s="292"/>
      <c r="FD975" s="292"/>
      <c r="FE975" s="292"/>
      <c r="FF975" s="292"/>
      <c r="FG975" s="292"/>
      <c r="FH975" s="295"/>
      <c r="FI975" s="295"/>
      <c r="FJ975" s="295"/>
      <c r="FK975" s="292"/>
      <c r="FL975" s="292"/>
      <c r="FM975" s="292"/>
      <c r="FN975" s="292"/>
      <c r="FO975" s="292"/>
    </row>
    <row r="976" spans="1:171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5"/>
      <c r="AK976" s="295"/>
      <c r="AL976" s="292"/>
      <c r="AM976" s="295"/>
      <c r="AN976" s="295"/>
      <c r="AO976" s="292"/>
      <c r="AP976" s="295"/>
      <c r="AQ976" s="292"/>
      <c r="AR976" s="295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5"/>
      <c r="BF976" s="295"/>
      <c r="BG976" s="295"/>
      <c r="BH976" s="295"/>
      <c r="BI976" s="295"/>
      <c r="BJ976" s="295"/>
      <c r="BK976" s="295"/>
      <c r="BL976" s="295"/>
      <c r="BM976" s="295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5"/>
      <c r="CC976" s="295"/>
      <c r="CD976" s="295"/>
      <c r="CE976" s="295"/>
      <c r="CF976" s="295"/>
      <c r="CG976" s="295"/>
      <c r="CH976" s="295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5"/>
      <c r="CX976" s="295"/>
      <c r="CY976" s="295"/>
      <c r="CZ976" s="295"/>
      <c r="DA976" s="295"/>
      <c r="DB976" s="295"/>
      <c r="DC976" s="295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5"/>
      <c r="DS976" s="295"/>
      <c r="DT976" s="292"/>
      <c r="DU976" s="295"/>
      <c r="DV976" s="295"/>
      <c r="DW976" s="295"/>
      <c r="DX976" s="295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5"/>
      <c r="EL976" s="295"/>
      <c r="EM976" s="295"/>
      <c r="EN976" s="292"/>
      <c r="EO976" s="292"/>
      <c r="EP976" s="295"/>
      <c r="EQ976" s="295"/>
      <c r="ER976" s="295"/>
      <c r="ES976" s="292"/>
      <c r="ET976" s="292"/>
      <c r="EU976" s="292"/>
      <c r="EV976" s="292"/>
      <c r="EW976" s="292"/>
      <c r="EX976" s="292"/>
      <c r="EY976" s="292"/>
      <c r="EZ976" s="292"/>
      <c r="FA976" s="292"/>
      <c r="FB976" s="292"/>
      <c r="FC976" s="292"/>
      <c r="FD976" s="292"/>
      <c r="FE976" s="292"/>
      <c r="FF976" s="292"/>
      <c r="FG976" s="292"/>
      <c r="FH976" s="295"/>
      <c r="FI976" s="295"/>
      <c r="FJ976" s="295"/>
      <c r="FK976" s="292"/>
      <c r="FL976" s="292"/>
      <c r="FM976" s="292"/>
      <c r="FN976" s="292"/>
      <c r="FO976" s="292"/>
    </row>
    <row r="977" spans="1:171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5"/>
      <c r="AK977" s="295"/>
      <c r="AL977" s="292"/>
      <c r="AM977" s="295"/>
      <c r="AN977" s="295"/>
      <c r="AO977" s="292"/>
      <c r="AP977" s="295"/>
      <c r="AQ977" s="292"/>
      <c r="AR977" s="295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5"/>
      <c r="BF977" s="295"/>
      <c r="BG977" s="295"/>
      <c r="BH977" s="295"/>
      <c r="BI977" s="295"/>
      <c r="BJ977" s="295"/>
      <c r="BK977" s="295"/>
      <c r="BL977" s="295"/>
      <c r="BM977" s="295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5"/>
      <c r="CC977" s="295"/>
      <c r="CD977" s="295"/>
      <c r="CE977" s="295"/>
      <c r="CF977" s="295"/>
      <c r="CG977" s="295"/>
      <c r="CH977" s="295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5"/>
      <c r="CX977" s="295"/>
      <c r="CY977" s="295"/>
      <c r="CZ977" s="295"/>
      <c r="DA977" s="295"/>
      <c r="DB977" s="295"/>
      <c r="DC977" s="295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5"/>
      <c r="DS977" s="295"/>
      <c r="DT977" s="292"/>
      <c r="DU977" s="295"/>
      <c r="DV977" s="295"/>
      <c r="DW977" s="295"/>
      <c r="DX977" s="295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5"/>
      <c r="EL977" s="295"/>
      <c r="EM977" s="295"/>
      <c r="EN977" s="292"/>
      <c r="EO977" s="292"/>
      <c r="EP977" s="295"/>
      <c r="EQ977" s="295"/>
      <c r="ER977" s="295"/>
      <c r="ES977" s="292"/>
      <c r="ET977" s="292"/>
      <c r="EU977" s="292"/>
      <c r="EV977" s="292"/>
      <c r="EW977" s="292"/>
      <c r="EX977" s="292"/>
      <c r="EY977" s="292"/>
      <c r="EZ977" s="292"/>
      <c r="FA977" s="292"/>
      <c r="FB977" s="292"/>
      <c r="FC977" s="292"/>
      <c r="FD977" s="292"/>
      <c r="FE977" s="292"/>
      <c r="FF977" s="292"/>
      <c r="FG977" s="292"/>
      <c r="FH977" s="295"/>
      <c r="FI977" s="295"/>
      <c r="FJ977" s="295"/>
      <c r="FK977" s="292"/>
      <c r="FL977" s="292"/>
      <c r="FM977" s="292"/>
      <c r="FN977" s="292"/>
      <c r="FO977" s="292"/>
    </row>
    <row r="978" spans="1:171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5"/>
      <c r="AK978" s="295"/>
      <c r="AL978" s="292"/>
      <c r="AM978" s="295"/>
      <c r="AN978" s="295"/>
      <c r="AO978" s="292"/>
      <c r="AP978" s="295"/>
      <c r="AQ978" s="292"/>
      <c r="AR978" s="295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5"/>
      <c r="BF978" s="295"/>
      <c r="BG978" s="295"/>
      <c r="BH978" s="295"/>
      <c r="BI978" s="295"/>
      <c r="BJ978" s="295"/>
      <c r="BK978" s="295"/>
      <c r="BL978" s="295"/>
      <c r="BM978" s="295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5"/>
      <c r="CC978" s="295"/>
      <c r="CD978" s="295"/>
      <c r="CE978" s="295"/>
      <c r="CF978" s="295"/>
      <c r="CG978" s="295"/>
      <c r="CH978" s="295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5"/>
      <c r="CX978" s="295"/>
      <c r="CY978" s="295"/>
      <c r="CZ978" s="295"/>
      <c r="DA978" s="295"/>
      <c r="DB978" s="295"/>
      <c r="DC978" s="295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5"/>
      <c r="DS978" s="295"/>
      <c r="DT978" s="292"/>
      <c r="DU978" s="295"/>
      <c r="DV978" s="295"/>
      <c r="DW978" s="295"/>
      <c r="DX978" s="295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5"/>
      <c r="EL978" s="295"/>
      <c r="EM978" s="295"/>
      <c r="EN978" s="292"/>
      <c r="EO978" s="292"/>
      <c r="EP978" s="295"/>
      <c r="EQ978" s="295"/>
      <c r="ER978" s="295"/>
      <c r="ES978" s="292"/>
      <c r="ET978" s="292"/>
      <c r="EU978" s="292"/>
      <c r="EV978" s="292"/>
      <c r="EW978" s="292"/>
      <c r="EX978" s="292"/>
      <c r="EY978" s="292"/>
      <c r="EZ978" s="292"/>
      <c r="FA978" s="292"/>
      <c r="FB978" s="292"/>
      <c r="FC978" s="292"/>
      <c r="FD978" s="292"/>
      <c r="FE978" s="292"/>
      <c r="FF978" s="292"/>
      <c r="FG978" s="292"/>
      <c r="FH978" s="295"/>
      <c r="FI978" s="295"/>
      <c r="FJ978" s="295"/>
      <c r="FK978" s="292"/>
      <c r="FL978" s="292"/>
      <c r="FM978" s="292"/>
      <c r="FN978" s="292"/>
      <c r="FO978" s="292"/>
    </row>
    <row r="979" spans="1:171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5"/>
      <c r="AK979" s="295"/>
      <c r="AL979" s="292"/>
      <c r="AM979" s="295"/>
      <c r="AN979" s="295"/>
      <c r="AO979" s="292"/>
      <c r="AP979" s="295"/>
      <c r="AQ979" s="292"/>
      <c r="AR979" s="295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5"/>
      <c r="BF979" s="295"/>
      <c r="BG979" s="295"/>
      <c r="BH979" s="295"/>
      <c r="BI979" s="295"/>
      <c r="BJ979" s="295"/>
      <c r="BK979" s="295"/>
      <c r="BL979" s="295"/>
      <c r="BM979" s="295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5"/>
      <c r="CC979" s="295"/>
      <c r="CD979" s="295"/>
      <c r="CE979" s="295"/>
      <c r="CF979" s="295"/>
      <c r="CG979" s="295"/>
      <c r="CH979" s="295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5"/>
      <c r="CX979" s="295"/>
      <c r="CY979" s="295"/>
      <c r="CZ979" s="295"/>
      <c r="DA979" s="295"/>
      <c r="DB979" s="295"/>
      <c r="DC979" s="295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5"/>
      <c r="DS979" s="295"/>
      <c r="DT979" s="292"/>
      <c r="DU979" s="295"/>
      <c r="DV979" s="295"/>
      <c r="DW979" s="295"/>
      <c r="DX979" s="295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5"/>
      <c r="EL979" s="295"/>
      <c r="EM979" s="295"/>
      <c r="EN979" s="292"/>
      <c r="EO979" s="292"/>
      <c r="EP979" s="295"/>
      <c r="EQ979" s="295"/>
      <c r="ER979" s="295"/>
      <c r="ES979" s="292"/>
      <c r="ET979" s="292"/>
      <c r="EU979" s="292"/>
      <c r="EV979" s="292"/>
      <c r="EW979" s="292"/>
      <c r="EX979" s="292"/>
      <c r="EY979" s="292"/>
      <c r="EZ979" s="292"/>
      <c r="FA979" s="292"/>
      <c r="FB979" s="292"/>
      <c r="FC979" s="292"/>
      <c r="FD979" s="292"/>
      <c r="FE979" s="292"/>
      <c r="FF979" s="292"/>
      <c r="FG979" s="292"/>
      <c r="FH979" s="295"/>
      <c r="FI979" s="295"/>
      <c r="FJ979" s="295"/>
      <c r="FK979" s="292"/>
      <c r="FL979" s="292"/>
      <c r="FM979" s="292"/>
      <c r="FN979" s="292"/>
      <c r="FO979" s="292"/>
    </row>
    <row r="980" spans="1:171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5"/>
      <c r="AK980" s="295"/>
      <c r="AL980" s="292"/>
      <c r="AM980" s="295"/>
      <c r="AN980" s="295"/>
      <c r="AO980" s="292"/>
      <c r="AP980" s="295"/>
      <c r="AQ980" s="292"/>
      <c r="AR980" s="295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5"/>
      <c r="BF980" s="295"/>
      <c r="BG980" s="295"/>
      <c r="BH980" s="295"/>
      <c r="BI980" s="295"/>
      <c r="BJ980" s="295"/>
      <c r="BK980" s="295"/>
      <c r="BL980" s="295"/>
      <c r="BM980" s="295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5"/>
      <c r="CC980" s="295"/>
      <c r="CD980" s="295"/>
      <c r="CE980" s="295"/>
      <c r="CF980" s="295"/>
      <c r="CG980" s="295"/>
      <c r="CH980" s="295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5"/>
      <c r="CX980" s="295"/>
      <c r="CY980" s="295"/>
      <c r="CZ980" s="295"/>
      <c r="DA980" s="295"/>
      <c r="DB980" s="295"/>
      <c r="DC980" s="295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5"/>
      <c r="DS980" s="295"/>
      <c r="DT980" s="292"/>
      <c r="DU980" s="295"/>
      <c r="DV980" s="295"/>
      <c r="DW980" s="295"/>
      <c r="DX980" s="295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5"/>
      <c r="EL980" s="295"/>
      <c r="EM980" s="295"/>
      <c r="EN980" s="292"/>
      <c r="EO980" s="292"/>
      <c r="EP980" s="295"/>
      <c r="EQ980" s="295"/>
      <c r="ER980" s="295"/>
      <c r="ES980" s="292"/>
      <c r="ET980" s="292"/>
      <c r="EU980" s="292"/>
      <c r="EV980" s="292"/>
      <c r="EW980" s="292"/>
      <c r="EX980" s="292"/>
      <c r="EY980" s="292"/>
      <c r="EZ980" s="292"/>
      <c r="FA980" s="292"/>
      <c r="FB980" s="292"/>
      <c r="FC980" s="292"/>
      <c r="FD980" s="292"/>
      <c r="FE980" s="292"/>
      <c r="FF980" s="292"/>
      <c r="FG980" s="292"/>
      <c r="FH980" s="295"/>
      <c r="FI980" s="295"/>
      <c r="FJ980" s="295"/>
      <c r="FK980" s="292"/>
      <c r="FL980" s="292"/>
      <c r="FM980" s="292"/>
      <c r="FN980" s="292"/>
      <c r="FO980" s="292"/>
    </row>
    <row r="981" spans="1:171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5"/>
      <c r="AK981" s="295"/>
      <c r="AL981" s="292"/>
      <c r="AM981" s="295"/>
      <c r="AN981" s="295"/>
      <c r="AO981" s="292"/>
      <c r="AP981" s="295"/>
      <c r="AQ981" s="292"/>
      <c r="AR981" s="295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5"/>
      <c r="BF981" s="295"/>
      <c r="BG981" s="295"/>
      <c r="BH981" s="295"/>
      <c r="BI981" s="295"/>
      <c r="BJ981" s="295"/>
      <c r="BK981" s="295"/>
      <c r="BL981" s="295"/>
      <c r="BM981" s="295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5"/>
      <c r="CC981" s="295"/>
      <c r="CD981" s="295"/>
      <c r="CE981" s="295"/>
      <c r="CF981" s="295"/>
      <c r="CG981" s="295"/>
      <c r="CH981" s="295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5"/>
      <c r="CX981" s="295"/>
      <c r="CY981" s="295"/>
      <c r="CZ981" s="295"/>
      <c r="DA981" s="295"/>
      <c r="DB981" s="295"/>
      <c r="DC981" s="295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5"/>
      <c r="DS981" s="295"/>
      <c r="DT981" s="292"/>
      <c r="DU981" s="295"/>
      <c r="DV981" s="295"/>
      <c r="DW981" s="295"/>
      <c r="DX981" s="295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5"/>
      <c r="EL981" s="295"/>
      <c r="EM981" s="295"/>
      <c r="EN981" s="292"/>
      <c r="EO981" s="292"/>
      <c r="EP981" s="295"/>
      <c r="EQ981" s="295"/>
      <c r="ER981" s="295"/>
      <c r="ES981" s="292"/>
      <c r="ET981" s="292"/>
      <c r="EU981" s="292"/>
      <c r="EV981" s="292"/>
      <c r="EW981" s="292"/>
      <c r="EX981" s="292"/>
      <c r="EY981" s="292"/>
      <c r="EZ981" s="292"/>
      <c r="FA981" s="292"/>
      <c r="FB981" s="292"/>
      <c r="FC981" s="292"/>
      <c r="FD981" s="292"/>
      <c r="FE981" s="292"/>
      <c r="FF981" s="292"/>
      <c r="FG981" s="292"/>
      <c r="FH981" s="295"/>
      <c r="FI981" s="295"/>
      <c r="FJ981" s="295"/>
      <c r="FK981" s="292"/>
      <c r="FL981" s="292"/>
      <c r="FM981" s="292"/>
      <c r="FN981" s="292"/>
      <c r="FO981" s="292"/>
    </row>
    <row r="982" spans="1:171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5"/>
      <c r="AK982" s="295"/>
      <c r="AL982" s="292"/>
      <c r="AM982" s="295"/>
      <c r="AN982" s="295"/>
      <c r="AO982" s="292"/>
      <c r="AP982" s="295"/>
      <c r="AQ982" s="292"/>
      <c r="AR982" s="295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5"/>
      <c r="BF982" s="295"/>
      <c r="BG982" s="295"/>
      <c r="BH982" s="295"/>
      <c r="BI982" s="295"/>
      <c r="BJ982" s="295"/>
      <c r="BK982" s="295"/>
      <c r="BL982" s="295"/>
      <c r="BM982" s="295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5"/>
      <c r="CC982" s="295"/>
      <c r="CD982" s="295"/>
      <c r="CE982" s="295"/>
      <c r="CF982" s="295"/>
      <c r="CG982" s="295"/>
      <c r="CH982" s="295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5"/>
      <c r="CX982" s="295"/>
      <c r="CY982" s="295"/>
      <c r="CZ982" s="295"/>
      <c r="DA982" s="295"/>
      <c r="DB982" s="295"/>
      <c r="DC982" s="295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5"/>
      <c r="DS982" s="295"/>
      <c r="DT982" s="292"/>
      <c r="DU982" s="295"/>
      <c r="DV982" s="295"/>
      <c r="DW982" s="295"/>
      <c r="DX982" s="295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5"/>
      <c r="EL982" s="295"/>
      <c r="EM982" s="295"/>
      <c r="EN982" s="292"/>
      <c r="EO982" s="292"/>
      <c r="EP982" s="295"/>
      <c r="EQ982" s="295"/>
      <c r="ER982" s="295"/>
      <c r="ES982" s="292"/>
      <c r="ET982" s="292"/>
      <c r="EU982" s="292"/>
      <c r="EV982" s="292"/>
      <c r="EW982" s="292"/>
      <c r="EX982" s="292"/>
      <c r="EY982" s="292"/>
      <c r="EZ982" s="292"/>
      <c r="FA982" s="292"/>
      <c r="FB982" s="292"/>
      <c r="FC982" s="292"/>
      <c r="FD982" s="292"/>
      <c r="FE982" s="292"/>
      <c r="FF982" s="292"/>
      <c r="FG982" s="292"/>
      <c r="FH982" s="295"/>
      <c r="FI982" s="295"/>
      <c r="FJ982" s="295"/>
      <c r="FK982" s="292"/>
      <c r="FL982" s="292"/>
      <c r="FM982" s="292"/>
      <c r="FN982" s="292"/>
      <c r="FO982" s="292"/>
    </row>
    <row r="983" spans="1:171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5"/>
      <c r="AK983" s="295"/>
      <c r="AL983" s="292"/>
      <c r="AM983" s="295"/>
      <c r="AN983" s="295"/>
      <c r="AO983" s="292"/>
      <c r="AP983" s="295"/>
      <c r="AQ983" s="292"/>
      <c r="AR983" s="295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5"/>
      <c r="BF983" s="295"/>
      <c r="BG983" s="295"/>
      <c r="BH983" s="295"/>
      <c r="BI983" s="295"/>
      <c r="BJ983" s="295"/>
      <c r="BK983" s="295"/>
      <c r="BL983" s="295"/>
      <c r="BM983" s="295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5"/>
      <c r="CC983" s="295"/>
      <c r="CD983" s="295"/>
      <c r="CE983" s="295"/>
      <c r="CF983" s="295"/>
      <c r="CG983" s="295"/>
      <c r="CH983" s="295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5"/>
      <c r="CX983" s="295"/>
      <c r="CY983" s="295"/>
      <c r="CZ983" s="295"/>
      <c r="DA983" s="295"/>
      <c r="DB983" s="295"/>
      <c r="DC983" s="295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5"/>
      <c r="DS983" s="295"/>
      <c r="DT983" s="292"/>
      <c r="DU983" s="295"/>
      <c r="DV983" s="295"/>
      <c r="DW983" s="295"/>
      <c r="DX983" s="295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5"/>
      <c r="EL983" s="295"/>
      <c r="EM983" s="295"/>
      <c r="EN983" s="292"/>
      <c r="EO983" s="292"/>
      <c r="EP983" s="295"/>
      <c r="EQ983" s="295"/>
      <c r="ER983" s="295"/>
      <c r="ES983" s="292"/>
      <c r="ET983" s="292"/>
      <c r="EU983" s="292"/>
      <c r="EV983" s="292"/>
      <c r="EW983" s="292"/>
      <c r="EX983" s="292"/>
      <c r="EY983" s="292"/>
      <c r="EZ983" s="292"/>
      <c r="FA983" s="292"/>
      <c r="FB983" s="292"/>
      <c r="FC983" s="292"/>
      <c r="FD983" s="292"/>
      <c r="FE983" s="292"/>
      <c r="FF983" s="292"/>
      <c r="FG983" s="292"/>
      <c r="FH983" s="295"/>
      <c r="FI983" s="295"/>
      <c r="FJ983" s="295"/>
      <c r="FK983" s="292"/>
      <c r="FL983" s="292"/>
      <c r="FM983" s="292"/>
      <c r="FN983" s="292"/>
      <c r="FO983" s="292"/>
    </row>
    <row r="984" spans="1:171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5"/>
      <c r="AK984" s="295"/>
      <c r="AL984" s="292"/>
      <c r="AM984" s="295"/>
      <c r="AN984" s="295"/>
      <c r="AO984" s="292"/>
      <c r="AP984" s="295"/>
      <c r="AQ984" s="292"/>
      <c r="AR984" s="295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5"/>
      <c r="BF984" s="295"/>
      <c r="BG984" s="295"/>
      <c r="BH984" s="295"/>
      <c r="BI984" s="295"/>
      <c r="BJ984" s="295"/>
      <c r="BK984" s="295"/>
      <c r="BL984" s="295"/>
      <c r="BM984" s="295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5"/>
      <c r="CC984" s="295"/>
      <c r="CD984" s="295"/>
      <c r="CE984" s="295"/>
      <c r="CF984" s="295"/>
      <c r="CG984" s="295"/>
      <c r="CH984" s="295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5"/>
      <c r="CX984" s="295"/>
      <c r="CY984" s="295"/>
      <c r="CZ984" s="295"/>
      <c r="DA984" s="295"/>
      <c r="DB984" s="295"/>
      <c r="DC984" s="295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5"/>
      <c r="DS984" s="295"/>
      <c r="DT984" s="292"/>
      <c r="DU984" s="295"/>
      <c r="DV984" s="295"/>
      <c r="DW984" s="295"/>
      <c r="DX984" s="295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5"/>
      <c r="EL984" s="295"/>
      <c r="EM984" s="295"/>
      <c r="EN984" s="292"/>
      <c r="EO984" s="292"/>
      <c r="EP984" s="295"/>
      <c r="EQ984" s="295"/>
      <c r="ER984" s="295"/>
      <c r="ES984" s="292"/>
      <c r="ET984" s="292"/>
      <c r="EU984" s="292"/>
      <c r="EV984" s="292"/>
      <c r="EW984" s="292"/>
      <c r="EX984" s="292"/>
      <c r="EY984" s="292"/>
      <c r="EZ984" s="292"/>
      <c r="FA984" s="292"/>
      <c r="FB984" s="292"/>
      <c r="FC984" s="292"/>
      <c r="FD984" s="292"/>
      <c r="FE984" s="292"/>
      <c r="FF984" s="292"/>
      <c r="FG984" s="292"/>
      <c r="FH984" s="295"/>
      <c r="FI984" s="295"/>
      <c r="FJ984" s="295"/>
      <c r="FK984" s="292"/>
      <c r="FL984" s="292"/>
      <c r="FM984" s="292"/>
      <c r="FN984" s="292"/>
      <c r="FO984" s="292"/>
    </row>
    <row r="985" spans="1:171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5"/>
      <c r="AK985" s="295"/>
      <c r="AL985" s="292"/>
      <c r="AM985" s="295"/>
      <c r="AN985" s="295"/>
      <c r="AO985" s="292"/>
      <c r="AP985" s="295"/>
      <c r="AQ985" s="292"/>
      <c r="AR985" s="295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5"/>
      <c r="BF985" s="295"/>
      <c r="BG985" s="295"/>
      <c r="BH985" s="295"/>
      <c r="BI985" s="295"/>
      <c r="BJ985" s="295"/>
      <c r="BK985" s="295"/>
      <c r="BL985" s="295"/>
      <c r="BM985" s="295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5"/>
      <c r="CC985" s="295"/>
      <c r="CD985" s="295"/>
      <c r="CE985" s="295"/>
      <c r="CF985" s="295"/>
      <c r="CG985" s="295"/>
      <c r="CH985" s="295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5"/>
      <c r="CX985" s="295"/>
      <c r="CY985" s="295"/>
      <c r="CZ985" s="295"/>
      <c r="DA985" s="295"/>
      <c r="DB985" s="295"/>
      <c r="DC985" s="295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5"/>
      <c r="DS985" s="295"/>
      <c r="DT985" s="292"/>
      <c r="DU985" s="295"/>
      <c r="DV985" s="295"/>
      <c r="DW985" s="295"/>
      <c r="DX985" s="295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5"/>
      <c r="EL985" s="295"/>
      <c r="EM985" s="295"/>
      <c r="EN985" s="292"/>
      <c r="EO985" s="292"/>
      <c r="EP985" s="295"/>
      <c r="EQ985" s="295"/>
      <c r="ER985" s="295"/>
      <c r="ES985" s="292"/>
      <c r="ET985" s="292"/>
      <c r="EU985" s="292"/>
      <c r="EV985" s="292"/>
      <c r="EW985" s="292"/>
      <c r="EX985" s="292"/>
      <c r="EY985" s="292"/>
      <c r="EZ985" s="292"/>
      <c r="FA985" s="292"/>
      <c r="FB985" s="292"/>
      <c r="FC985" s="292"/>
      <c r="FD985" s="292"/>
      <c r="FE985" s="292"/>
      <c r="FF985" s="292"/>
      <c r="FG985" s="292"/>
      <c r="FH985" s="295"/>
      <c r="FI985" s="295"/>
      <c r="FJ985" s="295"/>
      <c r="FK985" s="292"/>
      <c r="FL985" s="292"/>
      <c r="FM985" s="292"/>
      <c r="FN985" s="292"/>
      <c r="FO985" s="292"/>
    </row>
    <row r="986" spans="1:171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5"/>
      <c r="AK986" s="295"/>
      <c r="AL986" s="292"/>
      <c r="AM986" s="295"/>
      <c r="AN986" s="295"/>
      <c r="AO986" s="292"/>
      <c r="AP986" s="295"/>
      <c r="AQ986" s="292"/>
      <c r="AR986" s="295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5"/>
      <c r="BF986" s="295"/>
      <c r="BG986" s="295"/>
      <c r="BH986" s="295"/>
      <c r="BI986" s="295"/>
      <c r="BJ986" s="295"/>
      <c r="BK986" s="295"/>
      <c r="BL986" s="295"/>
      <c r="BM986" s="295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5"/>
      <c r="CC986" s="295"/>
      <c r="CD986" s="295"/>
      <c r="CE986" s="295"/>
      <c r="CF986" s="295"/>
      <c r="CG986" s="295"/>
      <c r="CH986" s="295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5"/>
      <c r="CX986" s="295"/>
      <c r="CY986" s="295"/>
      <c r="CZ986" s="295"/>
      <c r="DA986" s="295"/>
      <c r="DB986" s="295"/>
      <c r="DC986" s="295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5"/>
      <c r="DS986" s="295"/>
      <c r="DT986" s="292"/>
      <c r="DU986" s="295"/>
      <c r="DV986" s="295"/>
      <c r="DW986" s="295"/>
      <c r="DX986" s="295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5"/>
      <c r="EL986" s="295"/>
      <c r="EM986" s="295"/>
      <c r="EN986" s="292"/>
      <c r="EO986" s="292"/>
      <c r="EP986" s="295"/>
      <c r="EQ986" s="295"/>
      <c r="ER986" s="295"/>
      <c r="ES986" s="292"/>
      <c r="ET986" s="292"/>
      <c r="EU986" s="292"/>
      <c r="EV986" s="292"/>
      <c r="EW986" s="292"/>
      <c r="EX986" s="292"/>
      <c r="EY986" s="292"/>
      <c r="EZ986" s="292"/>
      <c r="FA986" s="292"/>
      <c r="FB986" s="292"/>
      <c r="FC986" s="292"/>
      <c r="FD986" s="292"/>
      <c r="FE986" s="292"/>
      <c r="FF986" s="292"/>
      <c r="FG986" s="292"/>
      <c r="FH986" s="295"/>
      <c r="FI986" s="295"/>
      <c r="FJ986" s="295"/>
      <c r="FK986" s="292"/>
      <c r="FL986" s="292"/>
      <c r="FM986" s="292"/>
      <c r="FN986" s="292"/>
      <c r="FO986" s="292"/>
    </row>
    <row r="987" spans="1:171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5"/>
      <c r="AK987" s="295"/>
      <c r="AL987" s="292"/>
      <c r="AM987" s="295"/>
      <c r="AN987" s="295"/>
      <c r="AO987" s="292"/>
      <c r="AP987" s="295"/>
      <c r="AQ987" s="292"/>
      <c r="AR987" s="295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5"/>
      <c r="BF987" s="295"/>
      <c r="BG987" s="295"/>
      <c r="BH987" s="295"/>
      <c r="BI987" s="295"/>
      <c r="BJ987" s="295"/>
      <c r="BK987" s="295"/>
      <c r="BL987" s="295"/>
      <c r="BM987" s="295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5"/>
      <c r="CC987" s="295"/>
      <c r="CD987" s="295"/>
      <c r="CE987" s="295"/>
      <c r="CF987" s="295"/>
      <c r="CG987" s="295"/>
      <c r="CH987" s="295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5"/>
      <c r="CX987" s="295"/>
      <c r="CY987" s="295"/>
      <c r="CZ987" s="295"/>
      <c r="DA987" s="295"/>
      <c r="DB987" s="295"/>
      <c r="DC987" s="295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5"/>
      <c r="DS987" s="295"/>
      <c r="DT987" s="292"/>
      <c r="DU987" s="295"/>
      <c r="DV987" s="295"/>
      <c r="DW987" s="295"/>
      <c r="DX987" s="295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5"/>
      <c r="EL987" s="295"/>
      <c r="EM987" s="295"/>
      <c r="EN987" s="292"/>
      <c r="EO987" s="292"/>
      <c r="EP987" s="295"/>
      <c r="EQ987" s="295"/>
      <c r="ER987" s="295"/>
      <c r="ES987" s="292"/>
      <c r="ET987" s="292"/>
      <c r="EU987" s="292"/>
      <c r="EV987" s="292"/>
      <c r="EW987" s="292"/>
      <c r="EX987" s="292"/>
      <c r="EY987" s="292"/>
      <c r="EZ987" s="292"/>
      <c r="FA987" s="292"/>
      <c r="FB987" s="292"/>
      <c r="FC987" s="292"/>
      <c r="FD987" s="292"/>
      <c r="FE987" s="292"/>
      <c r="FF987" s="292"/>
      <c r="FG987" s="292"/>
      <c r="FH987" s="295"/>
      <c r="FI987" s="295"/>
      <c r="FJ987" s="295"/>
      <c r="FK987" s="292"/>
      <c r="FL987" s="292"/>
      <c r="FM987" s="292"/>
      <c r="FN987" s="292"/>
      <c r="FO987" s="292"/>
    </row>
    <row r="988" spans="1:171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5"/>
      <c r="AK988" s="295"/>
      <c r="AL988" s="292"/>
      <c r="AM988" s="295"/>
      <c r="AN988" s="295"/>
      <c r="AO988" s="292"/>
      <c r="AP988" s="295"/>
      <c r="AQ988" s="292"/>
      <c r="AR988" s="295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5"/>
      <c r="BF988" s="295"/>
      <c r="BG988" s="295"/>
      <c r="BH988" s="295"/>
      <c r="BI988" s="295"/>
      <c r="BJ988" s="295"/>
      <c r="BK988" s="295"/>
      <c r="BL988" s="295"/>
      <c r="BM988" s="295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5"/>
      <c r="CC988" s="295"/>
      <c r="CD988" s="295"/>
      <c r="CE988" s="295"/>
      <c r="CF988" s="295"/>
      <c r="CG988" s="295"/>
      <c r="CH988" s="295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5"/>
      <c r="CX988" s="295"/>
      <c r="CY988" s="295"/>
      <c r="CZ988" s="295"/>
      <c r="DA988" s="295"/>
      <c r="DB988" s="295"/>
      <c r="DC988" s="295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5"/>
      <c r="DS988" s="295"/>
      <c r="DT988" s="292"/>
      <c r="DU988" s="295"/>
      <c r="DV988" s="295"/>
      <c r="DW988" s="295"/>
      <c r="DX988" s="295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5"/>
      <c r="EL988" s="295"/>
      <c r="EM988" s="295"/>
      <c r="EN988" s="292"/>
      <c r="EO988" s="292"/>
      <c r="EP988" s="295"/>
      <c r="EQ988" s="295"/>
      <c r="ER988" s="295"/>
      <c r="ES988" s="292"/>
      <c r="ET988" s="292"/>
      <c r="EU988" s="292"/>
      <c r="EV988" s="292"/>
      <c r="EW988" s="292"/>
      <c r="EX988" s="292"/>
      <c r="EY988" s="292"/>
      <c r="EZ988" s="292"/>
      <c r="FA988" s="292"/>
      <c r="FB988" s="292"/>
      <c r="FC988" s="292"/>
      <c r="FD988" s="292"/>
      <c r="FE988" s="292"/>
      <c r="FF988" s="292"/>
      <c r="FG988" s="292"/>
      <c r="FH988" s="295"/>
      <c r="FI988" s="295"/>
      <c r="FJ988" s="295"/>
      <c r="FK988" s="292"/>
      <c r="FL988" s="292"/>
      <c r="FM988" s="292"/>
      <c r="FN988" s="292"/>
      <c r="FO988" s="292"/>
    </row>
    <row r="989" spans="1:171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5"/>
      <c r="AK989" s="295"/>
      <c r="AL989" s="292"/>
      <c r="AM989" s="295"/>
      <c r="AN989" s="295"/>
      <c r="AO989" s="292"/>
      <c r="AP989" s="295"/>
      <c r="AQ989" s="292"/>
      <c r="AR989" s="295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5"/>
      <c r="BF989" s="295"/>
      <c r="BG989" s="295"/>
      <c r="BH989" s="295"/>
      <c r="BI989" s="295"/>
      <c r="BJ989" s="295"/>
      <c r="BK989" s="295"/>
      <c r="BL989" s="295"/>
      <c r="BM989" s="295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5"/>
      <c r="CC989" s="295"/>
      <c r="CD989" s="295"/>
      <c r="CE989" s="295"/>
      <c r="CF989" s="295"/>
      <c r="CG989" s="295"/>
      <c r="CH989" s="295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5"/>
      <c r="CX989" s="295"/>
      <c r="CY989" s="295"/>
      <c r="CZ989" s="295"/>
      <c r="DA989" s="295"/>
      <c r="DB989" s="295"/>
      <c r="DC989" s="295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5"/>
      <c r="DS989" s="295"/>
      <c r="DT989" s="292"/>
      <c r="DU989" s="295"/>
      <c r="DV989" s="295"/>
      <c r="DW989" s="295"/>
      <c r="DX989" s="295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5"/>
      <c r="EL989" s="295"/>
      <c r="EM989" s="295"/>
      <c r="EN989" s="292"/>
      <c r="EO989" s="292"/>
      <c r="EP989" s="295"/>
      <c r="EQ989" s="295"/>
      <c r="ER989" s="295"/>
      <c r="ES989" s="292"/>
      <c r="ET989" s="292"/>
      <c r="EU989" s="292"/>
      <c r="EV989" s="292"/>
      <c r="EW989" s="292"/>
      <c r="EX989" s="292"/>
      <c r="EY989" s="292"/>
      <c r="EZ989" s="292"/>
      <c r="FA989" s="292"/>
      <c r="FB989" s="292"/>
      <c r="FC989" s="292"/>
      <c r="FD989" s="292"/>
      <c r="FE989" s="292"/>
      <c r="FF989" s="292"/>
      <c r="FG989" s="292"/>
      <c r="FH989" s="295"/>
      <c r="FI989" s="295"/>
      <c r="FJ989" s="295"/>
      <c r="FK989" s="292"/>
      <c r="FL989" s="292"/>
      <c r="FM989" s="292"/>
      <c r="FN989" s="292"/>
      <c r="FO989" s="292"/>
    </row>
    <row r="990" spans="1:171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5"/>
      <c r="AK990" s="295"/>
      <c r="AL990" s="292"/>
      <c r="AM990" s="295"/>
      <c r="AN990" s="295"/>
      <c r="AO990" s="292"/>
      <c r="AP990" s="295"/>
      <c r="AQ990" s="292"/>
      <c r="AR990" s="295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5"/>
      <c r="BF990" s="295"/>
      <c r="BG990" s="295"/>
      <c r="BH990" s="295"/>
      <c r="BI990" s="295"/>
      <c r="BJ990" s="295"/>
      <c r="BK990" s="295"/>
      <c r="BL990" s="295"/>
      <c r="BM990" s="295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5"/>
      <c r="CC990" s="295"/>
      <c r="CD990" s="295"/>
      <c r="CE990" s="295"/>
      <c r="CF990" s="295"/>
      <c r="CG990" s="295"/>
      <c r="CH990" s="295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5"/>
      <c r="CX990" s="295"/>
      <c r="CY990" s="295"/>
      <c r="CZ990" s="295"/>
      <c r="DA990" s="295"/>
      <c r="DB990" s="295"/>
      <c r="DC990" s="295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5"/>
      <c r="DS990" s="295"/>
      <c r="DT990" s="292"/>
      <c r="DU990" s="295"/>
      <c r="DV990" s="295"/>
      <c r="DW990" s="295"/>
      <c r="DX990" s="295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5"/>
      <c r="EL990" s="295"/>
      <c r="EM990" s="295"/>
      <c r="EN990" s="292"/>
      <c r="EO990" s="292"/>
      <c r="EP990" s="295"/>
      <c r="EQ990" s="295"/>
      <c r="ER990" s="295"/>
      <c r="ES990" s="292"/>
      <c r="ET990" s="292"/>
      <c r="EU990" s="292"/>
      <c r="EV990" s="292"/>
      <c r="EW990" s="292"/>
      <c r="EX990" s="292"/>
      <c r="EY990" s="292"/>
      <c r="EZ990" s="292"/>
      <c r="FA990" s="292"/>
      <c r="FB990" s="292"/>
      <c r="FC990" s="292"/>
      <c r="FD990" s="292"/>
      <c r="FE990" s="292"/>
      <c r="FF990" s="292"/>
      <c r="FG990" s="292"/>
      <c r="FH990" s="295"/>
      <c r="FI990" s="295"/>
      <c r="FJ990" s="295"/>
      <c r="FK990" s="292"/>
      <c r="FL990" s="292"/>
      <c r="FM990" s="292"/>
      <c r="FN990" s="292"/>
      <c r="FO990" s="292"/>
    </row>
    <row r="991" spans="1:171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5"/>
      <c r="AK991" s="295"/>
      <c r="AL991" s="292"/>
      <c r="AM991" s="295"/>
      <c r="AN991" s="295"/>
      <c r="AO991" s="292"/>
      <c r="AP991" s="295"/>
      <c r="AQ991" s="292"/>
      <c r="AR991" s="295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5"/>
      <c r="BF991" s="295"/>
      <c r="BG991" s="295"/>
      <c r="BH991" s="295"/>
      <c r="BI991" s="295"/>
      <c r="BJ991" s="295"/>
      <c r="BK991" s="295"/>
      <c r="BL991" s="295"/>
      <c r="BM991" s="295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5"/>
      <c r="CC991" s="295"/>
      <c r="CD991" s="295"/>
      <c r="CE991" s="295"/>
      <c r="CF991" s="295"/>
      <c r="CG991" s="295"/>
      <c r="CH991" s="295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5"/>
      <c r="CX991" s="295"/>
      <c r="CY991" s="295"/>
      <c r="CZ991" s="295"/>
      <c r="DA991" s="295"/>
      <c r="DB991" s="295"/>
      <c r="DC991" s="295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5"/>
      <c r="DS991" s="295"/>
      <c r="DT991" s="292"/>
      <c r="DU991" s="295"/>
      <c r="DV991" s="295"/>
      <c r="DW991" s="295"/>
      <c r="DX991" s="295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5"/>
      <c r="EL991" s="295"/>
      <c r="EM991" s="295"/>
      <c r="EN991" s="292"/>
      <c r="EO991" s="292"/>
      <c r="EP991" s="295"/>
      <c r="EQ991" s="295"/>
      <c r="ER991" s="295"/>
      <c r="ES991" s="292"/>
      <c r="ET991" s="292"/>
      <c r="EU991" s="292"/>
      <c r="EV991" s="292"/>
      <c r="EW991" s="292"/>
      <c r="EX991" s="292"/>
      <c r="EY991" s="292"/>
      <c r="EZ991" s="292"/>
      <c r="FA991" s="292"/>
      <c r="FB991" s="292"/>
      <c r="FC991" s="292"/>
      <c r="FD991" s="292"/>
      <c r="FE991" s="292"/>
      <c r="FF991" s="292"/>
      <c r="FG991" s="292"/>
      <c r="FH991" s="295"/>
      <c r="FI991" s="295"/>
      <c r="FJ991" s="295"/>
      <c r="FK991" s="292"/>
      <c r="FL991" s="292"/>
      <c r="FM991" s="292"/>
      <c r="FN991" s="292"/>
      <c r="FO991" s="292"/>
    </row>
    <row r="992" spans="1:171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5"/>
      <c r="AK992" s="295"/>
      <c r="AL992" s="292"/>
      <c r="AM992" s="295"/>
      <c r="AN992" s="295"/>
      <c r="AO992" s="292"/>
      <c r="AP992" s="295"/>
      <c r="AQ992" s="292"/>
      <c r="AR992" s="295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5"/>
      <c r="BF992" s="295"/>
      <c r="BG992" s="295"/>
      <c r="BH992" s="295"/>
      <c r="BI992" s="295"/>
      <c r="BJ992" s="295"/>
      <c r="BK992" s="295"/>
      <c r="BL992" s="295"/>
      <c r="BM992" s="295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5"/>
      <c r="CC992" s="295"/>
      <c r="CD992" s="295"/>
      <c r="CE992" s="295"/>
      <c r="CF992" s="295"/>
      <c r="CG992" s="295"/>
      <c r="CH992" s="295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5"/>
      <c r="CX992" s="295"/>
      <c r="CY992" s="295"/>
      <c r="CZ992" s="295"/>
      <c r="DA992" s="295"/>
      <c r="DB992" s="295"/>
      <c r="DC992" s="295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5"/>
      <c r="DS992" s="295"/>
      <c r="DT992" s="292"/>
      <c r="DU992" s="295"/>
      <c r="DV992" s="295"/>
      <c r="DW992" s="295"/>
      <c r="DX992" s="295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5"/>
      <c r="EL992" s="295"/>
      <c r="EM992" s="295"/>
      <c r="EN992" s="292"/>
      <c r="EO992" s="292"/>
      <c r="EP992" s="295"/>
      <c r="EQ992" s="295"/>
      <c r="ER992" s="295"/>
      <c r="ES992" s="292"/>
      <c r="ET992" s="292"/>
      <c r="EU992" s="292"/>
      <c r="EV992" s="292"/>
      <c r="EW992" s="292"/>
      <c r="EX992" s="292"/>
      <c r="EY992" s="292"/>
      <c r="EZ992" s="292"/>
      <c r="FA992" s="292"/>
      <c r="FB992" s="292"/>
      <c r="FC992" s="292"/>
      <c r="FD992" s="292"/>
      <c r="FE992" s="292"/>
      <c r="FF992" s="292"/>
      <c r="FG992" s="292"/>
      <c r="FH992" s="295"/>
      <c r="FI992" s="295"/>
      <c r="FJ992" s="295"/>
      <c r="FK992" s="292"/>
      <c r="FL992" s="292"/>
      <c r="FM992" s="292"/>
      <c r="FN992" s="292"/>
      <c r="FO992" s="292"/>
    </row>
    <row r="993" spans="1:171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5"/>
      <c r="AK993" s="295"/>
      <c r="AL993" s="292"/>
      <c r="AM993" s="295"/>
      <c r="AN993" s="295"/>
      <c r="AO993" s="292"/>
      <c r="AP993" s="295"/>
      <c r="AQ993" s="292"/>
      <c r="AR993" s="295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5"/>
      <c r="BF993" s="295"/>
      <c r="BG993" s="295"/>
      <c r="BH993" s="295"/>
      <c r="BI993" s="295"/>
      <c r="BJ993" s="295"/>
      <c r="BK993" s="295"/>
      <c r="BL993" s="295"/>
      <c r="BM993" s="295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5"/>
      <c r="CC993" s="295"/>
      <c r="CD993" s="295"/>
      <c r="CE993" s="295"/>
      <c r="CF993" s="295"/>
      <c r="CG993" s="295"/>
      <c r="CH993" s="295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5"/>
      <c r="CX993" s="295"/>
      <c r="CY993" s="295"/>
      <c r="CZ993" s="295"/>
      <c r="DA993" s="295"/>
      <c r="DB993" s="295"/>
      <c r="DC993" s="295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5"/>
      <c r="DS993" s="295"/>
      <c r="DT993" s="292"/>
      <c r="DU993" s="295"/>
      <c r="DV993" s="295"/>
      <c r="DW993" s="295"/>
      <c r="DX993" s="295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5"/>
      <c r="EL993" s="295"/>
      <c r="EM993" s="295"/>
      <c r="EN993" s="292"/>
      <c r="EO993" s="292"/>
      <c r="EP993" s="295"/>
      <c r="EQ993" s="295"/>
      <c r="ER993" s="295"/>
      <c r="ES993" s="292"/>
      <c r="ET993" s="292"/>
      <c r="EU993" s="292"/>
      <c r="EV993" s="292"/>
      <c r="EW993" s="292"/>
      <c r="EX993" s="292"/>
      <c r="EY993" s="292"/>
      <c r="EZ993" s="292"/>
      <c r="FA993" s="292"/>
      <c r="FB993" s="292"/>
      <c r="FC993" s="292"/>
      <c r="FD993" s="292"/>
      <c r="FE993" s="292"/>
      <c r="FF993" s="292"/>
      <c r="FG993" s="292"/>
      <c r="FH993" s="295"/>
      <c r="FI993" s="295"/>
      <c r="FJ993" s="295"/>
      <c r="FK993" s="292"/>
      <c r="FL993" s="292"/>
      <c r="FM993" s="292"/>
      <c r="FN993" s="292"/>
      <c r="FO993" s="292"/>
    </row>
    <row r="994" spans="1:171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5"/>
      <c r="AK994" s="295"/>
      <c r="AL994" s="292"/>
      <c r="AM994" s="295"/>
      <c r="AN994" s="295"/>
      <c r="AO994" s="292"/>
      <c r="AP994" s="295"/>
      <c r="AQ994" s="292"/>
      <c r="AR994" s="295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5"/>
      <c r="BF994" s="295"/>
      <c r="BG994" s="295"/>
      <c r="BH994" s="295"/>
      <c r="BI994" s="295"/>
      <c r="BJ994" s="295"/>
      <c r="BK994" s="295"/>
      <c r="BL994" s="295"/>
      <c r="BM994" s="295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5"/>
      <c r="CC994" s="295"/>
      <c r="CD994" s="295"/>
      <c r="CE994" s="295"/>
      <c r="CF994" s="295"/>
      <c r="CG994" s="295"/>
      <c r="CH994" s="295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5"/>
      <c r="CX994" s="295"/>
      <c r="CY994" s="295"/>
      <c r="CZ994" s="295"/>
      <c r="DA994" s="295"/>
      <c r="DB994" s="295"/>
      <c r="DC994" s="295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5"/>
      <c r="DS994" s="295"/>
      <c r="DT994" s="292"/>
      <c r="DU994" s="295"/>
      <c r="DV994" s="295"/>
      <c r="DW994" s="295"/>
      <c r="DX994" s="295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5"/>
      <c r="EL994" s="295"/>
      <c r="EM994" s="295"/>
      <c r="EN994" s="292"/>
      <c r="EO994" s="292"/>
      <c r="EP994" s="295"/>
      <c r="EQ994" s="295"/>
      <c r="ER994" s="295"/>
      <c r="ES994" s="292"/>
      <c r="ET994" s="292"/>
      <c r="EU994" s="292"/>
      <c r="EV994" s="292"/>
      <c r="EW994" s="292"/>
      <c r="EX994" s="292"/>
      <c r="EY994" s="292"/>
      <c r="EZ994" s="292"/>
      <c r="FA994" s="292"/>
      <c r="FB994" s="292"/>
      <c r="FC994" s="292"/>
      <c r="FD994" s="292"/>
      <c r="FE994" s="292"/>
      <c r="FF994" s="292"/>
      <c r="FG994" s="292"/>
      <c r="FH994" s="295"/>
      <c r="FI994" s="295"/>
      <c r="FJ994" s="295"/>
      <c r="FK994" s="292"/>
      <c r="FL994" s="292"/>
      <c r="FM994" s="292"/>
      <c r="FN994" s="292"/>
      <c r="FO994" s="292"/>
    </row>
    <row r="995" spans="1:171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5"/>
      <c r="AK995" s="295"/>
      <c r="AL995" s="292"/>
      <c r="AM995" s="295"/>
      <c r="AN995" s="295"/>
      <c r="AO995" s="292"/>
      <c r="AP995" s="295"/>
      <c r="AQ995" s="292"/>
      <c r="AR995" s="295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5"/>
      <c r="BF995" s="295"/>
      <c r="BG995" s="295"/>
      <c r="BH995" s="295"/>
      <c r="BI995" s="295"/>
      <c r="BJ995" s="295"/>
      <c r="BK995" s="295"/>
      <c r="BL995" s="295"/>
      <c r="BM995" s="295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5"/>
      <c r="CC995" s="295"/>
      <c r="CD995" s="295"/>
      <c r="CE995" s="295"/>
      <c r="CF995" s="295"/>
      <c r="CG995" s="295"/>
      <c r="CH995" s="295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5"/>
      <c r="CX995" s="295"/>
      <c r="CY995" s="295"/>
      <c r="CZ995" s="295"/>
      <c r="DA995" s="295"/>
      <c r="DB995" s="295"/>
      <c r="DC995" s="295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5"/>
      <c r="DS995" s="295"/>
      <c r="DT995" s="292"/>
      <c r="DU995" s="295"/>
      <c r="DV995" s="295"/>
      <c r="DW995" s="295"/>
      <c r="DX995" s="295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5"/>
      <c r="EL995" s="295"/>
      <c r="EM995" s="295"/>
      <c r="EN995" s="292"/>
      <c r="EO995" s="292"/>
      <c r="EP995" s="295"/>
      <c r="EQ995" s="295"/>
      <c r="ER995" s="295"/>
      <c r="ES995" s="292"/>
      <c r="ET995" s="292"/>
      <c r="EU995" s="292"/>
      <c r="EV995" s="292"/>
      <c r="EW995" s="292"/>
      <c r="EX995" s="292"/>
      <c r="EY995" s="292"/>
      <c r="EZ995" s="292"/>
      <c r="FA995" s="292"/>
      <c r="FB995" s="292"/>
      <c r="FC995" s="292"/>
      <c r="FD995" s="292"/>
      <c r="FE995" s="292"/>
      <c r="FF995" s="292"/>
      <c r="FG995" s="292"/>
      <c r="FH995" s="295"/>
      <c r="FI995" s="295"/>
      <c r="FJ995" s="295"/>
      <c r="FK995" s="292"/>
      <c r="FL995" s="292"/>
      <c r="FM995" s="292"/>
      <c r="FN995" s="292"/>
      <c r="FO995" s="292"/>
    </row>
    <row r="996" spans="1:171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5"/>
      <c r="AK996" s="295"/>
      <c r="AL996" s="292"/>
      <c r="AM996" s="295"/>
      <c r="AN996" s="295"/>
      <c r="AO996" s="292"/>
      <c r="AP996" s="295"/>
      <c r="AQ996" s="292"/>
      <c r="AR996" s="295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5"/>
      <c r="BF996" s="295"/>
      <c r="BG996" s="295"/>
      <c r="BH996" s="295"/>
      <c r="BI996" s="295"/>
      <c r="BJ996" s="295"/>
      <c r="BK996" s="295"/>
      <c r="BL996" s="295"/>
      <c r="BM996" s="295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5"/>
      <c r="CC996" s="295"/>
      <c r="CD996" s="295"/>
      <c r="CE996" s="295"/>
      <c r="CF996" s="295"/>
      <c r="CG996" s="295"/>
      <c r="CH996" s="295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5"/>
      <c r="CX996" s="295"/>
      <c r="CY996" s="295"/>
      <c r="CZ996" s="295"/>
      <c r="DA996" s="295"/>
      <c r="DB996" s="295"/>
      <c r="DC996" s="295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5"/>
      <c r="DS996" s="295"/>
      <c r="DT996" s="292"/>
      <c r="DU996" s="295"/>
      <c r="DV996" s="295"/>
      <c r="DW996" s="295"/>
      <c r="DX996" s="295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5"/>
      <c r="EL996" s="295"/>
      <c r="EM996" s="295"/>
      <c r="EN996" s="292"/>
      <c r="EO996" s="292"/>
      <c r="EP996" s="295"/>
      <c r="EQ996" s="295"/>
      <c r="ER996" s="295"/>
      <c r="ES996" s="292"/>
      <c r="ET996" s="292"/>
      <c r="EU996" s="292"/>
      <c r="EV996" s="292"/>
      <c r="EW996" s="292"/>
      <c r="EX996" s="292"/>
      <c r="EY996" s="292"/>
      <c r="EZ996" s="292"/>
      <c r="FA996" s="292"/>
      <c r="FB996" s="292"/>
      <c r="FC996" s="292"/>
      <c r="FD996" s="292"/>
      <c r="FE996" s="292"/>
      <c r="FF996" s="292"/>
      <c r="FG996" s="292"/>
      <c r="FH996" s="295"/>
      <c r="FI996" s="295"/>
      <c r="FJ996" s="295"/>
      <c r="FK996" s="292"/>
      <c r="FL996" s="292"/>
      <c r="FM996" s="292"/>
      <c r="FN996" s="292"/>
      <c r="FO996" s="292"/>
    </row>
    <row r="997" spans="1:171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5"/>
      <c r="AK997" s="295"/>
      <c r="AL997" s="292"/>
      <c r="AM997" s="295"/>
      <c r="AN997" s="295"/>
      <c r="AO997" s="292"/>
      <c r="AP997" s="295"/>
      <c r="AQ997" s="292"/>
      <c r="AR997" s="295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5"/>
      <c r="BF997" s="295"/>
      <c r="BG997" s="295"/>
      <c r="BH997" s="295"/>
      <c r="BI997" s="295"/>
      <c r="BJ997" s="295"/>
      <c r="BK997" s="295"/>
      <c r="BL997" s="295"/>
      <c r="BM997" s="295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5"/>
      <c r="CC997" s="295"/>
      <c r="CD997" s="295"/>
      <c r="CE997" s="295"/>
      <c r="CF997" s="295"/>
      <c r="CG997" s="295"/>
      <c r="CH997" s="295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5"/>
      <c r="CX997" s="295"/>
      <c r="CY997" s="295"/>
      <c r="CZ997" s="295"/>
      <c r="DA997" s="295"/>
      <c r="DB997" s="295"/>
      <c r="DC997" s="295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5"/>
      <c r="DS997" s="295"/>
      <c r="DT997" s="292"/>
      <c r="DU997" s="295"/>
      <c r="DV997" s="295"/>
      <c r="DW997" s="295"/>
      <c r="DX997" s="295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5"/>
      <c r="EL997" s="295"/>
      <c r="EM997" s="295"/>
      <c r="EN997" s="292"/>
      <c r="EO997" s="292"/>
      <c r="EP997" s="295"/>
      <c r="EQ997" s="295"/>
      <c r="ER997" s="295"/>
      <c r="ES997" s="292"/>
      <c r="ET997" s="292"/>
      <c r="EU997" s="292"/>
      <c r="EV997" s="292"/>
      <c r="EW997" s="292"/>
      <c r="EX997" s="292"/>
      <c r="EY997" s="292"/>
      <c r="EZ997" s="292"/>
      <c r="FA997" s="292"/>
      <c r="FB997" s="292"/>
      <c r="FC997" s="292"/>
      <c r="FD997" s="292"/>
      <c r="FE997" s="292"/>
      <c r="FF997" s="292"/>
      <c r="FG997" s="292"/>
      <c r="FH997" s="295"/>
      <c r="FI997" s="295"/>
      <c r="FJ997" s="295"/>
      <c r="FK997" s="292"/>
      <c r="FL997" s="292"/>
      <c r="FM997" s="292"/>
      <c r="FN997" s="292"/>
      <c r="FO997" s="292"/>
    </row>
    <row r="998" spans="1:171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5"/>
      <c r="AK998" s="295"/>
      <c r="AL998" s="292"/>
      <c r="AM998" s="295"/>
      <c r="AN998" s="295"/>
      <c r="AO998" s="292"/>
      <c r="AP998" s="295"/>
      <c r="AQ998" s="292"/>
      <c r="AR998" s="295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5"/>
      <c r="BF998" s="295"/>
      <c r="BG998" s="295"/>
      <c r="BH998" s="295"/>
      <c r="BI998" s="295"/>
      <c r="BJ998" s="295"/>
      <c r="BK998" s="295"/>
      <c r="BL998" s="295"/>
      <c r="BM998" s="295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5"/>
      <c r="CC998" s="295"/>
      <c r="CD998" s="295"/>
      <c r="CE998" s="295"/>
      <c r="CF998" s="295"/>
      <c r="CG998" s="295"/>
      <c r="CH998" s="295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5"/>
      <c r="CX998" s="295"/>
      <c r="CY998" s="295"/>
      <c r="CZ998" s="295"/>
      <c r="DA998" s="295"/>
      <c r="DB998" s="295"/>
      <c r="DC998" s="295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5"/>
      <c r="DS998" s="295"/>
      <c r="DT998" s="292"/>
      <c r="DU998" s="295"/>
      <c r="DV998" s="295"/>
      <c r="DW998" s="295"/>
      <c r="DX998" s="295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5"/>
      <c r="EL998" s="295"/>
      <c r="EM998" s="295"/>
      <c r="EN998" s="292"/>
      <c r="EO998" s="292"/>
      <c r="EP998" s="295"/>
      <c r="EQ998" s="295"/>
      <c r="ER998" s="295"/>
      <c r="ES998" s="292"/>
      <c r="ET998" s="292"/>
      <c r="EU998" s="292"/>
      <c r="EV998" s="292"/>
      <c r="EW998" s="292"/>
      <c r="EX998" s="292"/>
      <c r="EY998" s="292"/>
      <c r="EZ998" s="292"/>
      <c r="FA998" s="292"/>
      <c r="FB998" s="292"/>
      <c r="FC998" s="292"/>
      <c r="FD998" s="292"/>
      <c r="FE998" s="292"/>
      <c r="FF998" s="292"/>
      <c r="FG998" s="292"/>
      <c r="FH998" s="295"/>
      <c r="FI998" s="295"/>
      <c r="FJ998" s="295"/>
      <c r="FK998" s="292"/>
      <c r="FL998" s="292"/>
      <c r="FM998" s="292"/>
      <c r="FN998" s="292"/>
      <c r="FO998" s="292"/>
    </row>
    <row r="999" spans="1:171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5"/>
      <c r="AK999" s="295"/>
      <c r="AL999" s="292"/>
      <c r="AM999" s="295"/>
      <c r="AN999" s="295"/>
      <c r="AO999" s="292"/>
      <c r="AP999" s="295"/>
      <c r="AQ999" s="292"/>
      <c r="AR999" s="295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5"/>
      <c r="BF999" s="295"/>
      <c r="BG999" s="295"/>
      <c r="BH999" s="295"/>
      <c r="BI999" s="295"/>
      <c r="BJ999" s="295"/>
      <c r="BK999" s="295"/>
      <c r="BL999" s="295"/>
      <c r="BM999" s="295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5"/>
      <c r="CC999" s="295"/>
      <c r="CD999" s="295"/>
      <c r="CE999" s="295"/>
      <c r="CF999" s="295"/>
      <c r="CG999" s="295"/>
      <c r="CH999" s="295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5"/>
      <c r="CX999" s="295"/>
      <c r="CY999" s="295"/>
      <c r="CZ999" s="295"/>
      <c r="DA999" s="295"/>
      <c r="DB999" s="295"/>
      <c r="DC999" s="295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5"/>
      <c r="DS999" s="295"/>
      <c r="DT999" s="292"/>
      <c r="DU999" s="295"/>
      <c r="DV999" s="295"/>
      <c r="DW999" s="295"/>
      <c r="DX999" s="295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5"/>
      <c r="EL999" s="295"/>
      <c r="EM999" s="295"/>
      <c r="EN999" s="292"/>
      <c r="EO999" s="292"/>
      <c r="EP999" s="295"/>
      <c r="EQ999" s="295"/>
      <c r="ER999" s="295"/>
      <c r="ES999" s="292"/>
      <c r="ET999" s="292"/>
      <c r="EU999" s="292"/>
      <c r="EV999" s="292"/>
      <c r="EW999" s="292"/>
      <c r="EX999" s="292"/>
      <c r="EY999" s="292"/>
      <c r="EZ999" s="292"/>
      <c r="FA999" s="292"/>
      <c r="FB999" s="292"/>
      <c r="FC999" s="292"/>
      <c r="FD999" s="292"/>
      <c r="FE999" s="292"/>
      <c r="FF999" s="292"/>
      <c r="FG999" s="292"/>
      <c r="FH999" s="295"/>
      <c r="FI999" s="295"/>
      <c r="FJ999" s="295"/>
      <c r="FK999" s="292"/>
      <c r="FL999" s="292"/>
      <c r="FM999" s="292"/>
      <c r="FN999" s="292"/>
      <c r="FO999" s="292"/>
    </row>
    <row r="1000" spans="1:171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5"/>
      <c r="AK1000" s="295"/>
      <c r="AL1000" s="292"/>
      <c r="AM1000" s="295"/>
      <c r="AN1000" s="295"/>
      <c r="AO1000" s="292"/>
      <c r="AP1000" s="295"/>
      <c r="AQ1000" s="292"/>
      <c r="AR1000" s="295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5"/>
      <c r="BF1000" s="295"/>
      <c r="BG1000" s="295"/>
      <c r="BH1000" s="295"/>
      <c r="BI1000" s="295"/>
      <c r="BJ1000" s="295"/>
      <c r="BK1000" s="295"/>
      <c r="BL1000" s="295"/>
      <c r="BM1000" s="295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5"/>
      <c r="CC1000" s="295"/>
      <c r="CD1000" s="295"/>
      <c r="CE1000" s="295"/>
      <c r="CF1000" s="295"/>
      <c r="CG1000" s="295"/>
      <c r="CH1000" s="295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5"/>
      <c r="CX1000" s="295"/>
      <c r="CY1000" s="295"/>
      <c r="CZ1000" s="295"/>
      <c r="DA1000" s="295"/>
      <c r="DB1000" s="295"/>
      <c r="DC1000" s="295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5"/>
      <c r="DS1000" s="295"/>
      <c r="DT1000" s="292"/>
      <c r="DU1000" s="295"/>
      <c r="DV1000" s="295"/>
      <c r="DW1000" s="295"/>
      <c r="DX1000" s="295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5"/>
      <c r="EL1000" s="295"/>
      <c r="EM1000" s="295"/>
      <c r="EN1000" s="292"/>
      <c r="EO1000" s="292"/>
      <c r="EP1000" s="295"/>
      <c r="EQ1000" s="295"/>
      <c r="ER1000" s="295"/>
      <c r="ES1000" s="292"/>
      <c r="ET1000" s="292"/>
      <c r="EU1000" s="292"/>
      <c r="EV1000" s="292"/>
      <c r="EW1000" s="292"/>
      <c r="EX1000" s="292"/>
      <c r="EY1000" s="292"/>
      <c r="EZ1000" s="292"/>
      <c r="FA1000" s="292"/>
      <c r="FB1000" s="292"/>
      <c r="FC1000" s="292"/>
      <c r="FD1000" s="292"/>
      <c r="FE1000" s="292"/>
      <c r="FF1000" s="292"/>
      <c r="FG1000" s="292"/>
      <c r="FH1000" s="295"/>
      <c r="FI1000" s="295"/>
      <c r="FJ1000" s="295"/>
      <c r="FK1000" s="292"/>
      <c r="FL1000" s="292"/>
      <c r="FM1000" s="292"/>
      <c r="FN1000" s="292"/>
      <c r="FO1000" s="292"/>
    </row>
  </sheetData>
  <sortState ref="A8:FO48">
    <sortCondition ref="A8:A48"/>
    <sortCondition ref="B8:B48"/>
    <sortCondition ref="C8:C48"/>
  </sortState>
  <mergeCells count="171">
    <mergeCell ref="BA4:BA5"/>
    <mergeCell ref="BC4:BC5"/>
    <mergeCell ref="BD4:BD5"/>
    <mergeCell ref="BE4:BE5"/>
    <mergeCell ref="BB4:BB5"/>
    <mergeCell ref="BJ4:BJ5"/>
    <mergeCell ref="BI4:BI5"/>
    <mergeCell ref="CB4:CB5"/>
    <mergeCell ref="BF4:BF5"/>
    <mergeCell ref="BQ4:BQ5"/>
    <mergeCell ref="BR4:BR5"/>
    <mergeCell ref="BS4:BS5"/>
    <mergeCell ref="BT4:BT5"/>
    <mergeCell ref="BM4:BM5"/>
    <mergeCell ref="BO4:BO5"/>
    <mergeCell ref="BN4:BN5"/>
    <mergeCell ref="BP4:BP5"/>
    <mergeCell ref="BW4:BW5"/>
    <mergeCell ref="BV4:BV5"/>
    <mergeCell ref="BX4:BX5"/>
    <mergeCell ref="BY4:BY5"/>
    <mergeCell ref="BZ4:BZ5"/>
    <mergeCell ref="CA4:CA5"/>
    <mergeCell ref="BU4:BU5"/>
    <mergeCell ref="BL4:BL5"/>
    <mergeCell ref="BK4:BK5"/>
    <mergeCell ref="AV4:AV5"/>
    <mergeCell ref="AW4:AW5"/>
    <mergeCell ref="BG4:BG5"/>
    <mergeCell ref="AR4:AR5"/>
    <mergeCell ref="AS4:AS5"/>
    <mergeCell ref="AU4:AU5"/>
    <mergeCell ref="AT4:AT5"/>
    <mergeCell ref="AA4:AA5"/>
    <mergeCell ref="AD4:AD5"/>
    <mergeCell ref="AO4:AO5"/>
    <mergeCell ref="AQ4:AQ5"/>
    <mergeCell ref="AF4:AF5"/>
    <mergeCell ref="AH4:AH5"/>
    <mergeCell ref="AI4:AI5"/>
    <mergeCell ref="AJ4:AJ5"/>
    <mergeCell ref="AK4:AK5"/>
    <mergeCell ref="AL4:AL5"/>
    <mergeCell ref="AN4:AN5"/>
    <mergeCell ref="AM4:AM5"/>
    <mergeCell ref="AG4:AG5"/>
    <mergeCell ref="AP4:AP5"/>
    <mergeCell ref="AX4:AX5"/>
    <mergeCell ref="AY4:AY5"/>
    <mergeCell ref="AZ4:AZ5"/>
    <mergeCell ref="H3:H5"/>
    <mergeCell ref="O3:O5"/>
    <mergeCell ref="P3:P5"/>
    <mergeCell ref="Q3:Q5"/>
    <mergeCell ref="S3:S5"/>
    <mergeCell ref="Y4:Y5"/>
    <mergeCell ref="W3:W5"/>
    <mergeCell ref="X3:X5"/>
    <mergeCell ref="V3:V5"/>
    <mergeCell ref="R3:R5"/>
    <mergeCell ref="U3:U5"/>
    <mergeCell ref="L3:L5"/>
    <mergeCell ref="CJ4:CJ5"/>
    <mergeCell ref="CD4:CD5"/>
    <mergeCell ref="CE4:CE5"/>
    <mergeCell ref="CG4:CG5"/>
    <mergeCell ref="CH4:CH5"/>
    <mergeCell ref="CI4:CI5"/>
    <mergeCell ref="CK4:CK5"/>
    <mergeCell ref="A2:A6"/>
    <mergeCell ref="B2:B6"/>
    <mergeCell ref="C2:C6"/>
    <mergeCell ref="Z4:Z5"/>
    <mergeCell ref="D3:D5"/>
    <mergeCell ref="I3:I5"/>
    <mergeCell ref="J3:J5"/>
    <mergeCell ref="K3:K5"/>
    <mergeCell ref="M3:M5"/>
    <mergeCell ref="N3:N5"/>
    <mergeCell ref="AE4:AE5"/>
    <mergeCell ref="T3:T5"/>
    <mergeCell ref="E3:E5"/>
    <mergeCell ref="F3:F5"/>
    <mergeCell ref="AB4:AB5"/>
    <mergeCell ref="AC4:AC5"/>
    <mergeCell ref="G3:G5"/>
    <mergeCell ref="CN4:CN5"/>
    <mergeCell ref="CO4:CO5"/>
    <mergeCell ref="CP4:CP5"/>
    <mergeCell ref="CQ4:CQ5"/>
    <mergeCell ref="CS4:CS5"/>
    <mergeCell ref="CT4:CT5"/>
    <mergeCell ref="CV4:CV5"/>
    <mergeCell ref="CL4:CL5"/>
    <mergeCell ref="CM4:CM5"/>
    <mergeCell ref="CR4:CR5"/>
    <mergeCell ref="CW4:CW5"/>
    <mergeCell ref="CY4:CY5"/>
    <mergeCell ref="CZ4:CZ5"/>
    <mergeCell ref="DB4:DB5"/>
    <mergeCell ref="DC4:DC5"/>
    <mergeCell ref="DM4:DM5"/>
    <mergeCell ref="DF4:DF5"/>
    <mergeCell ref="DG4:DG5"/>
    <mergeCell ref="DE4:DE5"/>
    <mergeCell ref="EY4:EY5"/>
    <mergeCell ref="FE4:FE5"/>
    <mergeCell ref="EK4:EK5"/>
    <mergeCell ref="EL4:EL5"/>
    <mergeCell ref="EM4:EM5"/>
    <mergeCell ref="EO4:EO5"/>
    <mergeCell ref="FC4:FC5"/>
    <mergeCell ref="ES4:ES5"/>
    <mergeCell ref="ET4:ET5"/>
    <mergeCell ref="EU4:EU5"/>
    <mergeCell ref="ER4:ER5"/>
    <mergeCell ref="DR4:DR5"/>
    <mergeCell ref="DT4:DT5"/>
    <mergeCell ref="DY4:DY5"/>
    <mergeCell ref="EV4:EV5"/>
    <mergeCell ref="EW4:EW5"/>
    <mergeCell ref="EX4:EX5"/>
    <mergeCell ref="EG4:EG5"/>
    <mergeCell ref="EI4:EI5"/>
    <mergeCell ref="EJ4:EJ5"/>
    <mergeCell ref="EH4:EH5"/>
    <mergeCell ref="EB4:EB5"/>
    <mergeCell ref="EN4:EN5"/>
    <mergeCell ref="DU4:DU5"/>
    <mergeCell ref="DW4:DW5"/>
    <mergeCell ref="DX4:DX5"/>
    <mergeCell ref="EA4:EA5"/>
    <mergeCell ref="DZ4:DZ5"/>
    <mergeCell ref="FI4:FI5"/>
    <mergeCell ref="FO4:FO5"/>
    <mergeCell ref="FJ4:FJ5"/>
    <mergeCell ref="FK4:FK5"/>
    <mergeCell ref="FM4:FM5"/>
    <mergeCell ref="FN4:FN5"/>
    <mergeCell ref="FL4:FL5"/>
    <mergeCell ref="FH4:FH5"/>
    <mergeCell ref="EZ4:EZ5"/>
    <mergeCell ref="FA4:FA5"/>
    <mergeCell ref="FB4:FB5"/>
    <mergeCell ref="FD4:FD5"/>
    <mergeCell ref="FF4:FF5"/>
    <mergeCell ref="FG4:FG5"/>
    <mergeCell ref="CF4:CF5"/>
    <mergeCell ref="DA4:DA5"/>
    <mergeCell ref="DV4:DV5"/>
    <mergeCell ref="EQ4:EQ5"/>
    <mergeCell ref="EC4:EC5"/>
    <mergeCell ref="ED4:ED5"/>
    <mergeCell ref="EE4:EE5"/>
    <mergeCell ref="EF4:EF5"/>
    <mergeCell ref="BH4:BH5"/>
    <mergeCell ref="CC4:CC5"/>
    <mergeCell ref="CX4:CX5"/>
    <mergeCell ref="DS4:DS5"/>
    <mergeCell ref="EP4:EP5"/>
    <mergeCell ref="DD4:DD5"/>
    <mergeCell ref="DH4:DH5"/>
    <mergeCell ref="DI4:DI5"/>
    <mergeCell ref="DJ4:DJ5"/>
    <mergeCell ref="DK4:DK5"/>
    <mergeCell ref="DL4:DL5"/>
    <mergeCell ref="DN4:DN5"/>
    <mergeCell ref="DO4:DO5"/>
    <mergeCell ref="CU4:CU5"/>
    <mergeCell ref="DP4:DP5"/>
    <mergeCell ref="DQ4:DQ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&amp;L中間処理後の再生利用量の状況（平成28年度実績）</oddHeader>
  </headerFooter>
  <colBreaks count="7" manualBreakCount="7">
    <brk id="24" min="1" max="47" man="1"/>
    <brk id="45" min="1" max="47" man="1"/>
    <brk id="66" min="1" max="47" man="1"/>
    <brk id="87" min="1" max="47" man="1"/>
    <brk id="108" min="1" max="47" man="1"/>
    <brk id="129" min="1" max="47" man="1"/>
    <brk id="150" min="1" max="4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Y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03" width="10" style="227" customWidth="1"/>
    <col min="104" max="16384" width="9" style="222"/>
  </cols>
  <sheetData>
    <row r="1" spans="1:103" ht="17.25">
      <c r="A1" s="179" t="s">
        <v>753</v>
      </c>
      <c r="B1" s="223"/>
      <c r="C1" s="223"/>
    </row>
    <row r="2" spans="1:103" s="175" customFormat="1" ht="25.5" customHeight="1">
      <c r="A2" s="323" t="s">
        <v>11</v>
      </c>
      <c r="B2" s="365" t="s">
        <v>12</v>
      </c>
      <c r="C2" s="325" t="s">
        <v>13</v>
      </c>
      <c r="D2" s="281" t="s">
        <v>99</v>
      </c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3"/>
      <c r="P2" s="281" t="s">
        <v>100</v>
      </c>
      <c r="Q2" s="282"/>
      <c r="R2" s="282"/>
      <c r="S2" s="282"/>
      <c r="T2" s="282"/>
      <c r="U2" s="282"/>
      <c r="V2" s="282"/>
      <c r="W2" s="282"/>
      <c r="X2" s="281" t="s">
        <v>101</v>
      </c>
      <c r="Y2" s="284"/>
      <c r="Z2" s="284"/>
      <c r="AA2" s="284"/>
      <c r="AB2" s="284"/>
      <c r="AC2" s="284"/>
      <c r="AD2" s="284"/>
      <c r="AE2" s="285"/>
      <c r="AF2" s="281" t="s">
        <v>102</v>
      </c>
      <c r="AG2" s="284"/>
      <c r="AH2" s="284"/>
      <c r="AI2" s="284"/>
      <c r="AJ2" s="284"/>
      <c r="AK2" s="284"/>
      <c r="AL2" s="284"/>
      <c r="AM2" s="285"/>
      <c r="AN2" s="281" t="s">
        <v>103</v>
      </c>
      <c r="AO2" s="284"/>
      <c r="AP2" s="284"/>
      <c r="AQ2" s="284"/>
      <c r="AR2" s="284"/>
      <c r="AS2" s="284"/>
      <c r="AT2" s="284"/>
      <c r="AU2" s="285"/>
      <c r="AV2" s="281" t="s">
        <v>104</v>
      </c>
      <c r="AW2" s="284"/>
      <c r="AX2" s="284"/>
      <c r="AY2" s="284"/>
      <c r="AZ2" s="284"/>
      <c r="BA2" s="284"/>
      <c r="BB2" s="284"/>
      <c r="BC2" s="285"/>
      <c r="BD2" s="281" t="s">
        <v>105</v>
      </c>
      <c r="BE2" s="284"/>
      <c r="BF2" s="284"/>
      <c r="BG2" s="284"/>
      <c r="BH2" s="284"/>
      <c r="BI2" s="284"/>
      <c r="BJ2" s="284"/>
      <c r="BK2" s="285"/>
      <c r="BL2" s="281" t="s">
        <v>106</v>
      </c>
      <c r="BM2" s="284"/>
      <c r="BN2" s="284"/>
      <c r="BO2" s="284"/>
      <c r="BP2" s="284"/>
      <c r="BQ2" s="284"/>
      <c r="BR2" s="284"/>
      <c r="BS2" s="285"/>
      <c r="BT2" s="281" t="s">
        <v>107</v>
      </c>
      <c r="BU2" s="286"/>
      <c r="BV2" s="286"/>
      <c r="BW2" s="286"/>
      <c r="BX2" s="286"/>
      <c r="BY2" s="286"/>
      <c r="BZ2" s="286"/>
      <c r="CA2" s="287"/>
      <c r="CB2" s="362" t="s">
        <v>108</v>
      </c>
      <c r="CC2" s="363"/>
      <c r="CD2" s="363"/>
      <c r="CE2" s="363"/>
      <c r="CF2" s="363"/>
      <c r="CG2" s="363"/>
      <c r="CH2" s="363"/>
      <c r="CI2" s="363"/>
      <c r="CJ2" s="281" t="s">
        <v>109</v>
      </c>
      <c r="CK2" s="286"/>
      <c r="CL2" s="286"/>
      <c r="CM2" s="286"/>
      <c r="CN2" s="286"/>
      <c r="CO2" s="286"/>
      <c r="CP2" s="286"/>
      <c r="CQ2" s="287"/>
      <c r="CR2" s="281" t="s">
        <v>110</v>
      </c>
      <c r="CS2" s="286"/>
      <c r="CT2" s="286"/>
      <c r="CU2" s="286"/>
      <c r="CV2" s="286"/>
      <c r="CW2" s="286"/>
      <c r="CX2" s="286"/>
      <c r="CY2" s="287"/>
    </row>
    <row r="3" spans="1:103" s="175" customFormat="1" ht="25.5" customHeight="1">
      <c r="A3" s="324"/>
      <c r="B3" s="366"/>
      <c r="C3" s="326"/>
      <c r="D3" s="359" t="s">
        <v>3</v>
      </c>
      <c r="E3" s="358" t="s">
        <v>19</v>
      </c>
      <c r="F3" s="362" t="s">
        <v>111</v>
      </c>
      <c r="G3" s="363"/>
      <c r="H3" s="363"/>
      <c r="I3" s="363"/>
      <c r="J3" s="363"/>
      <c r="K3" s="363"/>
      <c r="L3" s="363"/>
      <c r="M3" s="364"/>
      <c r="N3" s="360" t="s">
        <v>112</v>
      </c>
      <c r="O3" s="360" t="s">
        <v>113</v>
      </c>
      <c r="P3" s="359" t="s">
        <v>3</v>
      </c>
      <c r="Q3" s="358" t="s">
        <v>114</v>
      </c>
      <c r="R3" s="358" t="s">
        <v>47</v>
      </c>
      <c r="S3" s="358" t="s">
        <v>48</v>
      </c>
      <c r="T3" s="358" t="s">
        <v>49</v>
      </c>
      <c r="U3" s="358" t="s">
        <v>50</v>
      </c>
      <c r="V3" s="358" t="s">
        <v>67</v>
      </c>
      <c r="W3" s="358" t="s">
        <v>52</v>
      </c>
      <c r="X3" s="359" t="s">
        <v>3</v>
      </c>
      <c r="Y3" s="358" t="s">
        <v>114</v>
      </c>
      <c r="Z3" s="358" t="s">
        <v>47</v>
      </c>
      <c r="AA3" s="358" t="s">
        <v>48</v>
      </c>
      <c r="AB3" s="358" t="s">
        <v>49</v>
      </c>
      <c r="AC3" s="358" t="s">
        <v>50</v>
      </c>
      <c r="AD3" s="358" t="s">
        <v>67</v>
      </c>
      <c r="AE3" s="358" t="s">
        <v>52</v>
      </c>
      <c r="AF3" s="359" t="s">
        <v>3</v>
      </c>
      <c r="AG3" s="358" t="s">
        <v>114</v>
      </c>
      <c r="AH3" s="358" t="s">
        <v>47</v>
      </c>
      <c r="AI3" s="358" t="s">
        <v>48</v>
      </c>
      <c r="AJ3" s="358" t="s">
        <v>49</v>
      </c>
      <c r="AK3" s="358" t="s">
        <v>50</v>
      </c>
      <c r="AL3" s="358" t="s">
        <v>67</v>
      </c>
      <c r="AM3" s="358" t="s">
        <v>52</v>
      </c>
      <c r="AN3" s="359" t="s">
        <v>3</v>
      </c>
      <c r="AO3" s="358" t="s">
        <v>114</v>
      </c>
      <c r="AP3" s="358" t="s">
        <v>47</v>
      </c>
      <c r="AQ3" s="358" t="s">
        <v>48</v>
      </c>
      <c r="AR3" s="358" t="s">
        <v>49</v>
      </c>
      <c r="AS3" s="358" t="s">
        <v>50</v>
      </c>
      <c r="AT3" s="358" t="s">
        <v>67</v>
      </c>
      <c r="AU3" s="358" t="s">
        <v>52</v>
      </c>
      <c r="AV3" s="359" t="s">
        <v>3</v>
      </c>
      <c r="AW3" s="358" t="s">
        <v>114</v>
      </c>
      <c r="AX3" s="358" t="s">
        <v>47</v>
      </c>
      <c r="AY3" s="358" t="s">
        <v>48</v>
      </c>
      <c r="AZ3" s="358" t="s">
        <v>49</v>
      </c>
      <c r="BA3" s="358" t="s">
        <v>50</v>
      </c>
      <c r="BB3" s="358" t="s">
        <v>67</v>
      </c>
      <c r="BC3" s="358" t="s">
        <v>52</v>
      </c>
      <c r="BD3" s="359" t="s">
        <v>3</v>
      </c>
      <c r="BE3" s="358" t="s">
        <v>114</v>
      </c>
      <c r="BF3" s="358" t="s">
        <v>47</v>
      </c>
      <c r="BG3" s="358" t="s">
        <v>48</v>
      </c>
      <c r="BH3" s="358" t="s">
        <v>49</v>
      </c>
      <c r="BI3" s="358" t="s">
        <v>50</v>
      </c>
      <c r="BJ3" s="358" t="s">
        <v>67</v>
      </c>
      <c r="BK3" s="358" t="s">
        <v>52</v>
      </c>
      <c r="BL3" s="359" t="s">
        <v>3</v>
      </c>
      <c r="BM3" s="358" t="s">
        <v>114</v>
      </c>
      <c r="BN3" s="358" t="s">
        <v>47</v>
      </c>
      <c r="BO3" s="358" t="s">
        <v>48</v>
      </c>
      <c r="BP3" s="358" t="s">
        <v>49</v>
      </c>
      <c r="BQ3" s="358" t="s">
        <v>50</v>
      </c>
      <c r="BR3" s="358" t="s">
        <v>67</v>
      </c>
      <c r="BS3" s="358" t="s">
        <v>52</v>
      </c>
      <c r="BT3" s="359" t="s">
        <v>3</v>
      </c>
      <c r="BU3" s="358" t="s">
        <v>114</v>
      </c>
      <c r="BV3" s="358" t="s">
        <v>47</v>
      </c>
      <c r="BW3" s="358" t="s">
        <v>48</v>
      </c>
      <c r="BX3" s="358" t="s">
        <v>49</v>
      </c>
      <c r="BY3" s="358" t="s">
        <v>50</v>
      </c>
      <c r="BZ3" s="358" t="s">
        <v>67</v>
      </c>
      <c r="CA3" s="358" t="s">
        <v>52</v>
      </c>
      <c r="CB3" s="359" t="s">
        <v>3</v>
      </c>
      <c r="CC3" s="358" t="s">
        <v>114</v>
      </c>
      <c r="CD3" s="358" t="s">
        <v>47</v>
      </c>
      <c r="CE3" s="358" t="s">
        <v>48</v>
      </c>
      <c r="CF3" s="358" t="s">
        <v>49</v>
      </c>
      <c r="CG3" s="358" t="s">
        <v>50</v>
      </c>
      <c r="CH3" s="358" t="s">
        <v>67</v>
      </c>
      <c r="CI3" s="358" t="s">
        <v>52</v>
      </c>
      <c r="CJ3" s="359" t="s">
        <v>3</v>
      </c>
      <c r="CK3" s="358" t="s">
        <v>114</v>
      </c>
      <c r="CL3" s="358" t="s">
        <v>47</v>
      </c>
      <c r="CM3" s="358" t="s">
        <v>48</v>
      </c>
      <c r="CN3" s="358" t="s">
        <v>49</v>
      </c>
      <c r="CO3" s="358" t="s">
        <v>50</v>
      </c>
      <c r="CP3" s="358" t="s">
        <v>67</v>
      </c>
      <c r="CQ3" s="358" t="s">
        <v>52</v>
      </c>
      <c r="CR3" s="359" t="s">
        <v>3</v>
      </c>
      <c r="CS3" s="358" t="s">
        <v>114</v>
      </c>
      <c r="CT3" s="358" t="s">
        <v>47</v>
      </c>
      <c r="CU3" s="358" t="s">
        <v>48</v>
      </c>
      <c r="CV3" s="358" t="s">
        <v>49</v>
      </c>
      <c r="CW3" s="358" t="s">
        <v>50</v>
      </c>
      <c r="CX3" s="358" t="s">
        <v>67</v>
      </c>
      <c r="CY3" s="358" t="s">
        <v>52</v>
      </c>
    </row>
    <row r="4" spans="1:103" s="175" customFormat="1" ht="25.5" customHeight="1">
      <c r="A4" s="324"/>
      <c r="B4" s="366"/>
      <c r="C4" s="326"/>
      <c r="D4" s="359"/>
      <c r="E4" s="359"/>
      <c r="F4" s="359" t="s">
        <v>3</v>
      </c>
      <c r="G4" s="360" t="s">
        <v>115</v>
      </c>
      <c r="H4" s="360" t="s">
        <v>20</v>
      </c>
      <c r="I4" s="360" t="s">
        <v>21</v>
      </c>
      <c r="J4" s="360" t="s">
        <v>22</v>
      </c>
      <c r="K4" s="360" t="s">
        <v>23</v>
      </c>
      <c r="L4" s="360" t="s">
        <v>24</v>
      </c>
      <c r="M4" s="360" t="s">
        <v>116</v>
      </c>
      <c r="N4" s="361"/>
      <c r="O4" s="361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59"/>
      <c r="AF4" s="359"/>
      <c r="AG4" s="359"/>
      <c r="AH4" s="359"/>
      <c r="AI4" s="359"/>
      <c r="AJ4" s="359"/>
      <c r="AK4" s="359"/>
      <c r="AL4" s="359"/>
      <c r="AM4" s="359"/>
      <c r="AN4" s="359"/>
      <c r="AO4" s="359"/>
      <c r="AP4" s="359"/>
      <c r="AQ4" s="359"/>
      <c r="AR4" s="359"/>
      <c r="AS4" s="359"/>
      <c r="AT4" s="359"/>
      <c r="AU4" s="359"/>
      <c r="AV4" s="359"/>
      <c r="AW4" s="359"/>
      <c r="AX4" s="359"/>
      <c r="AY4" s="359"/>
      <c r="AZ4" s="359"/>
      <c r="BA4" s="359"/>
      <c r="BB4" s="359"/>
      <c r="BC4" s="359"/>
      <c r="BD4" s="359"/>
      <c r="BE4" s="359"/>
      <c r="BF4" s="359"/>
      <c r="BG4" s="359"/>
      <c r="BH4" s="359"/>
      <c r="BI4" s="359"/>
      <c r="BJ4" s="359"/>
      <c r="BK4" s="359"/>
      <c r="BL4" s="359"/>
      <c r="BM4" s="359"/>
      <c r="BN4" s="359"/>
      <c r="BO4" s="359"/>
      <c r="BP4" s="359"/>
      <c r="BQ4" s="359"/>
      <c r="BR4" s="359"/>
      <c r="BS4" s="359"/>
      <c r="BT4" s="359"/>
      <c r="BU4" s="359"/>
      <c r="BV4" s="359"/>
      <c r="BW4" s="359"/>
      <c r="BX4" s="359"/>
      <c r="BY4" s="359"/>
      <c r="BZ4" s="359"/>
      <c r="CA4" s="359"/>
      <c r="CB4" s="359"/>
      <c r="CC4" s="359"/>
      <c r="CD4" s="359"/>
      <c r="CE4" s="359"/>
      <c r="CF4" s="359"/>
      <c r="CG4" s="359"/>
      <c r="CH4" s="359"/>
      <c r="CI4" s="359"/>
      <c r="CJ4" s="359"/>
      <c r="CK4" s="359"/>
      <c r="CL4" s="359"/>
      <c r="CM4" s="359"/>
      <c r="CN4" s="359"/>
      <c r="CO4" s="359"/>
      <c r="CP4" s="359"/>
      <c r="CQ4" s="359"/>
      <c r="CR4" s="359"/>
      <c r="CS4" s="359"/>
      <c r="CT4" s="359"/>
      <c r="CU4" s="359"/>
      <c r="CV4" s="359"/>
      <c r="CW4" s="359"/>
      <c r="CX4" s="359"/>
      <c r="CY4" s="359"/>
    </row>
    <row r="5" spans="1:103" s="175" customFormat="1" ht="22.5" customHeight="1">
      <c r="A5" s="324"/>
      <c r="B5" s="366"/>
      <c r="C5" s="326"/>
      <c r="D5" s="288"/>
      <c r="E5" s="359"/>
      <c r="F5" s="359"/>
      <c r="G5" s="361"/>
      <c r="H5" s="361"/>
      <c r="I5" s="361"/>
      <c r="J5" s="361"/>
      <c r="K5" s="361"/>
      <c r="L5" s="361"/>
      <c r="M5" s="361"/>
      <c r="N5" s="361"/>
      <c r="O5" s="361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59"/>
      <c r="AF5" s="359"/>
      <c r="AG5" s="359"/>
      <c r="AH5" s="359"/>
      <c r="AI5" s="359"/>
      <c r="AJ5" s="359"/>
      <c r="AK5" s="359"/>
      <c r="AL5" s="359"/>
      <c r="AM5" s="359"/>
      <c r="AN5" s="359"/>
      <c r="AO5" s="359"/>
      <c r="AP5" s="359"/>
      <c r="AQ5" s="359"/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59"/>
      <c r="BO5" s="359"/>
      <c r="BP5" s="359"/>
      <c r="BQ5" s="359"/>
      <c r="BR5" s="359"/>
      <c r="BS5" s="359"/>
      <c r="BT5" s="359"/>
      <c r="BU5" s="359"/>
      <c r="BV5" s="359"/>
      <c r="BW5" s="359"/>
      <c r="BX5" s="359"/>
      <c r="BY5" s="359"/>
      <c r="BZ5" s="359"/>
      <c r="CA5" s="359"/>
      <c r="CB5" s="359"/>
      <c r="CC5" s="359"/>
      <c r="CD5" s="359"/>
      <c r="CE5" s="359"/>
      <c r="CF5" s="359"/>
      <c r="CG5" s="359"/>
      <c r="CH5" s="359"/>
      <c r="CI5" s="359"/>
      <c r="CJ5" s="359"/>
      <c r="CK5" s="359"/>
      <c r="CL5" s="359"/>
      <c r="CM5" s="359"/>
      <c r="CN5" s="359"/>
      <c r="CO5" s="359"/>
      <c r="CP5" s="359"/>
      <c r="CQ5" s="359"/>
      <c r="CR5" s="359"/>
      <c r="CS5" s="359"/>
      <c r="CT5" s="359"/>
      <c r="CU5" s="359"/>
      <c r="CV5" s="359"/>
      <c r="CW5" s="359"/>
      <c r="CX5" s="359"/>
      <c r="CY5" s="359"/>
    </row>
    <row r="6" spans="1:103" s="176" customFormat="1" ht="13.5" customHeight="1">
      <c r="A6" s="324"/>
      <c r="B6" s="366"/>
      <c r="C6" s="326"/>
      <c r="D6" s="289" t="s">
        <v>5</v>
      </c>
      <c r="E6" s="289" t="s">
        <v>5</v>
      </c>
      <c r="F6" s="289" t="s">
        <v>5</v>
      </c>
      <c r="G6" s="289" t="s">
        <v>5</v>
      </c>
      <c r="H6" s="289" t="s">
        <v>5</v>
      </c>
      <c r="I6" s="289" t="s">
        <v>5</v>
      </c>
      <c r="J6" s="289" t="s">
        <v>5</v>
      </c>
      <c r="K6" s="289" t="s">
        <v>5</v>
      </c>
      <c r="L6" s="289" t="s">
        <v>5</v>
      </c>
      <c r="M6" s="289" t="s">
        <v>5</v>
      </c>
      <c r="N6" s="289" t="s">
        <v>5</v>
      </c>
      <c r="O6" s="289" t="s">
        <v>5</v>
      </c>
      <c r="P6" s="289" t="s">
        <v>5</v>
      </c>
      <c r="Q6" s="289" t="s">
        <v>5</v>
      </c>
      <c r="R6" s="289" t="s">
        <v>5</v>
      </c>
      <c r="S6" s="289" t="s">
        <v>5</v>
      </c>
      <c r="T6" s="289" t="s">
        <v>5</v>
      </c>
      <c r="U6" s="289" t="s">
        <v>5</v>
      </c>
      <c r="V6" s="289" t="s">
        <v>5</v>
      </c>
      <c r="W6" s="289" t="s">
        <v>5</v>
      </c>
      <c r="X6" s="289" t="s">
        <v>5</v>
      </c>
      <c r="Y6" s="289" t="s">
        <v>5</v>
      </c>
      <c r="Z6" s="289" t="s">
        <v>5</v>
      </c>
      <c r="AA6" s="289" t="s">
        <v>5</v>
      </c>
      <c r="AB6" s="289" t="s">
        <v>5</v>
      </c>
      <c r="AC6" s="289" t="s">
        <v>5</v>
      </c>
      <c r="AD6" s="289" t="s">
        <v>5</v>
      </c>
      <c r="AE6" s="289" t="s">
        <v>5</v>
      </c>
      <c r="AF6" s="289" t="s">
        <v>5</v>
      </c>
      <c r="AG6" s="289" t="s">
        <v>5</v>
      </c>
      <c r="AH6" s="289" t="s">
        <v>5</v>
      </c>
      <c r="AI6" s="289" t="s">
        <v>5</v>
      </c>
      <c r="AJ6" s="289" t="s">
        <v>5</v>
      </c>
      <c r="AK6" s="289" t="s">
        <v>5</v>
      </c>
      <c r="AL6" s="289" t="s">
        <v>5</v>
      </c>
      <c r="AM6" s="289" t="s">
        <v>5</v>
      </c>
      <c r="AN6" s="289" t="s">
        <v>5</v>
      </c>
      <c r="AO6" s="289" t="s">
        <v>5</v>
      </c>
      <c r="AP6" s="289" t="s">
        <v>5</v>
      </c>
      <c r="AQ6" s="289" t="s">
        <v>5</v>
      </c>
      <c r="AR6" s="289" t="s">
        <v>5</v>
      </c>
      <c r="AS6" s="289" t="s">
        <v>5</v>
      </c>
      <c r="AT6" s="289" t="s">
        <v>5</v>
      </c>
      <c r="AU6" s="289" t="s">
        <v>5</v>
      </c>
      <c r="AV6" s="289" t="s">
        <v>5</v>
      </c>
      <c r="AW6" s="289" t="s">
        <v>5</v>
      </c>
      <c r="AX6" s="289" t="s">
        <v>5</v>
      </c>
      <c r="AY6" s="289" t="s">
        <v>5</v>
      </c>
      <c r="AZ6" s="289" t="s">
        <v>5</v>
      </c>
      <c r="BA6" s="289" t="s">
        <v>5</v>
      </c>
      <c r="BB6" s="289" t="s">
        <v>5</v>
      </c>
      <c r="BC6" s="289" t="s">
        <v>5</v>
      </c>
      <c r="BD6" s="289" t="s">
        <v>5</v>
      </c>
      <c r="BE6" s="289" t="s">
        <v>5</v>
      </c>
      <c r="BF6" s="289" t="s">
        <v>5</v>
      </c>
      <c r="BG6" s="289" t="s">
        <v>5</v>
      </c>
      <c r="BH6" s="289" t="s">
        <v>5</v>
      </c>
      <c r="BI6" s="289" t="s">
        <v>5</v>
      </c>
      <c r="BJ6" s="289" t="s">
        <v>5</v>
      </c>
      <c r="BK6" s="289" t="s">
        <v>5</v>
      </c>
      <c r="BL6" s="289" t="s">
        <v>5</v>
      </c>
      <c r="BM6" s="289" t="s">
        <v>5</v>
      </c>
      <c r="BN6" s="289" t="s">
        <v>5</v>
      </c>
      <c r="BO6" s="289" t="s">
        <v>5</v>
      </c>
      <c r="BP6" s="289" t="s">
        <v>5</v>
      </c>
      <c r="BQ6" s="289" t="s">
        <v>5</v>
      </c>
      <c r="BR6" s="289" t="s">
        <v>5</v>
      </c>
      <c r="BS6" s="289" t="s">
        <v>5</v>
      </c>
      <c r="BT6" s="289" t="s">
        <v>5</v>
      </c>
      <c r="BU6" s="289" t="s">
        <v>5</v>
      </c>
      <c r="BV6" s="289" t="s">
        <v>5</v>
      </c>
      <c r="BW6" s="289" t="s">
        <v>5</v>
      </c>
      <c r="BX6" s="289" t="s">
        <v>5</v>
      </c>
      <c r="BY6" s="289" t="s">
        <v>5</v>
      </c>
      <c r="BZ6" s="289" t="s">
        <v>5</v>
      </c>
      <c r="CA6" s="289" t="s">
        <v>5</v>
      </c>
      <c r="CB6" s="289" t="s">
        <v>5</v>
      </c>
      <c r="CC6" s="289" t="s">
        <v>5</v>
      </c>
      <c r="CD6" s="289" t="s">
        <v>5</v>
      </c>
      <c r="CE6" s="289" t="s">
        <v>5</v>
      </c>
      <c r="CF6" s="289" t="s">
        <v>5</v>
      </c>
      <c r="CG6" s="289" t="s">
        <v>5</v>
      </c>
      <c r="CH6" s="289" t="s">
        <v>5</v>
      </c>
      <c r="CI6" s="289" t="s">
        <v>5</v>
      </c>
      <c r="CJ6" s="289" t="s">
        <v>5</v>
      </c>
      <c r="CK6" s="289" t="s">
        <v>5</v>
      </c>
      <c r="CL6" s="289" t="s">
        <v>5</v>
      </c>
      <c r="CM6" s="289" t="s">
        <v>5</v>
      </c>
      <c r="CN6" s="289" t="s">
        <v>5</v>
      </c>
      <c r="CO6" s="289" t="s">
        <v>5</v>
      </c>
      <c r="CP6" s="289" t="s">
        <v>5</v>
      </c>
      <c r="CQ6" s="289" t="s">
        <v>5</v>
      </c>
      <c r="CR6" s="289" t="s">
        <v>5</v>
      </c>
      <c r="CS6" s="289" t="s">
        <v>5</v>
      </c>
      <c r="CT6" s="289" t="s">
        <v>5</v>
      </c>
      <c r="CU6" s="289" t="s">
        <v>5</v>
      </c>
      <c r="CV6" s="289" t="s">
        <v>5</v>
      </c>
      <c r="CW6" s="289" t="s">
        <v>5</v>
      </c>
      <c r="CX6" s="289" t="s">
        <v>5</v>
      </c>
      <c r="CY6" s="289" t="s">
        <v>5</v>
      </c>
    </row>
    <row r="7" spans="1:103" s="300" customFormat="1" ht="13.5" customHeight="1">
      <c r="A7" s="302" t="str">
        <f>ごみ処理概要!A7</f>
        <v>沖縄県</v>
      </c>
      <c r="B7" s="303" t="str">
        <f>ごみ処理概要!B7</f>
        <v>47000</v>
      </c>
      <c r="C7" s="304" t="s">
        <v>3</v>
      </c>
      <c r="D7" s="305">
        <f>SUM(E7,F7,N7,O7)</f>
        <v>0</v>
      </c>
      <c r="E7" s="305">
        <f>X7</f>
        <v>0</v>
      </c>
      <c r="F7" s="305">
        <f>SUM(G7:M7)</f>
        <v>0</v>
      </c>
      <c r="G7" s="305">
        <f>AF7</f>
        <v>0</v>
      </c>
      <c r="H7" s="305">
        <f>AN7</f>
        <v>0</v>
      </c>
      <c r="I7" s="305">
        <f>AV7</f>
        <v>0</v>
      </c>
      <c r="J7" s="305">
        <f>BD7</f>
        <v>0</v>
      </c>
      <c r="K7" s="305">
        <f>BL7</f>
        <v>0</v>
      </c>
      <c r="L7" s="305">
        <f>BT7</f>
        <v>0</v>
      </c>
      <c r="M7" s="305">
        <f>CB7</f>
        <v>0</v>
      </c>
      <c r="N7" s="305">
        <f>CJ7</f>
        <v>0</v>
      </c>
      <c r="O7" s="305">
        <f>CR7</f>
        <v>0</v>
      </c>
      <c r="P7" s="305">
        <f>SUM(Q7:W7)</f>
        <v>0</v>
      </c>
      <c r="Q7" s="305">
        <f>0</f>
        <v>0</v>
      </c>
      <c r="R7" s="305">
        <f>0</f>
        <v>0</v>
      </c>
      <c r="S7" s="305">
        <f>0</f>
        <v>0</v>
      </c>
      <c r="T7" s="305">
        <f>0</f>
        <v>0</v>
      </c>
      <c r="U7" s="305">
        <f>0</f>
        <v>0</v>
      </c>
      <c r="V7" s="305">
        <f>0</f>
        <v>0</v>
      </c>
      <c r="W7" s="305">
        <f>0</f>
        <v>0</v>
      </c>
      <c r="X7" s="305">
        <f>SUM(Y7:AE7)</f>
        <v>0</v>
      </c>
      <c r="Y7" s="305">
        <f>0</f>
        <v>0</v>
      </c>
      <c r="Z7" s="305">
        <f>0</f>
        <v>0</v>
      </c>
      <c r="AA7" s="305">
        <f>0</f>
        <v>0</v>
      </c>
      <c r="AB7" s="305">
        <f>0</f>
        <v>0</v>
      </c>
      <c r="AC7" s="305">
        <f>0</f>
        <v>0</v>
      </c>
      <c r="AD7" s="305">
        <f>0</f>
        <v>0</v>
      </c>
      <c r="AE7" s="305">
        <f>0</f>
        <v>0</v>
      </c>
      <c r="AF7" s="305">
        <f>SUM(AG7:AM7)</f>
        <v>0</v>
      </c>
      <c r="AG7" s="305">
        <f>0</f>
        <v>0</v>
      </c>
      <c r="AH7" s="305">
        <f>0</f>
        <v>0</v>
      </c>
      <c r="AI7" s="305">
        <f>0</f>
        <v>0</v>
      </c>
      <c r="AJ7" s="305">
        <f>0</f>
        <v>0</v>
      </c>
      <c r="AK7" s="305">
        <f>0</f>
        <v>0</v>
      </c>
      <c r="AL7" s="305">
        <f>0</f>
        <v>0</v>
      </c>
      <c r="AM7" s="305">
        <f>0</f>
        <v>0</v>
      </c>
      <c r="AN7" s="305">
        <f>SUM(AO7:AU7)</f>
        <v>0</v>
      </c>
      <c r="AO7" s="305">
        <f>0</f>
        <v>0</v>
      </c>
      <c r="AP7" s="305">
        <f>0</f>
        <v>0</v>
      </c>
      <c r="AQ7" s="305">
        <f>0</f>
        <v>0</v>
      </c>
      <c r="AR7" s="305">
        <f>0</f>
        <v>0</v>
      </c>
      <c r="AS7" s="305">
        <f>0</f>
        <v>0</v>
      </c>
      <c r="AT7" s="305">
        <f>0</f>
        <v>0</v>
      </c>
      <c r="AU7" s="305">
        <f>0</f>
        <v>0</v>
      </c>
      <c r="AV7" s="305">
        <f>SUM(AW7:BC7)</f>
        <v>0</v>
      </c>
      <c r="AW7" s="305">
        <f>0</f>
        <v>0</v>
      </c>
      <c r="AX7" s="305">
        <f>0</f>
        <v>0</v>
      </c>
      <c r="AY7" s="305">
        <f>0</f>
        <v>0</v>
      </c>
      <c r="AZ7" s="305">
        <f>0</f>
        <v>0</v>
      </c>
      <c r="BA7" s="305">
        <f>0</f>
        <v>0</v>
      </c>
      <c r="BB7" s="305">
        <f>0</f>
        <v>0</v>
      </c>
      <c r="BC7" s="305">
        <f>0</f>
        <v>0</v>
      </c>
      <c r="BD7" s="305">
        <f>SUM(BE7:BK7)</f>
        <v>0</v>
      </c>
      <c r="BE7" s="305">
        <f>0</f>
        <v>0</v>
      </c>
      <c r="BF7" s="305">
        <f>0</f>
        <v>0</v>
      </c>
      <c r="BG7" s="305">
        <f>0</f>
        <v>0</v>
      </c>
      <c r="BH7" s="305">
        <f>0</f>
        <v>0</v>
      </c>
      <c r="BI7" s="305">
        <f>0</f>
        <v>0</v>
      </c>
      <c r="BJ7" s="305">
        <f>0</f>
        <v>0</v>
      </c>
      <c r="BK7" s="305">
        <f>0</f>
        <v>0</v>
      </c>
      <c r="BL7" s="305">
        <f>SUM(BM7:BS7)</f>
        <v>0</v>
      </c>
      <c r="BM7" s="305">
        <f>0</f>
        <v>0</v>
      </c>
      <c r="BN7" s="305">
        <f>0</f>
        <v>0</v>
      </c>
      <c r="BO7" s="305">
        <f>0</f>
        <v>0</v>
      </c>
      <c r="BP7" s="305">
        <f>0</f>
        <v>0</v>
      </c>
      <c r="BQ7" s="305">
        <f>0</f>
        <v>0</v>
      </c>
      <c r="BR7" s="305">
        <f>0</f>
        <v>0</v>
      </c>
      <c r="BS7" s="305">
        <f>0</f>
        <v>0</v>
      </c>
      <c r="BT7" s="305">
        <f>SUM(BU7:CA7)</f>
        <v>0</v>
      </c>
      <c r="BU7" s="305">
        <f>0</f>
        <v>0</v>
      </c>
      <c r="BV7" s="305">
        <f>0</f>
        <v>0</v>
      </c>
      <c r="BW7" s="305">
        <f>0</f>
        <v>0</v>
      </c>
      <c r="BX7" s="305">
        <f>0</f>
        <v>0</v>
      </c>
      <c r="BY7" s="305">
        <f>0</f>
        <v>0</v>
      </c>
      <c r="BZ7" s="305">
        <f>0</f>
        <v>0</v>
      </c>
      <c r="CA7" s="305">
        <f>0</f>
        <v>0</v>
      </c>
      <c r="CB7" s="305">
        <f>SUM(CC7:CI7)</f>
        <v>0</v>
      </c>
      <c r="CC7" s="305">
        <f>0</f>
        <v>0</v>
      </c>
      <c r="CD7" s="305">
        <f>0</f>
        <v>0</v>
      </c>
      <c r="CE7" s="305">
        <f>0</f>
        <v>0</v>
      </c>
      <c r="CF7" s="305">
        <f>0</f>
        <v>0</v>
      </c>
      <c r="CG7" s="305">
        <f>0</f>
        <v>0</v>
      </c>
      <c r="CH7" s="305">
        <f>0</f>
        <v>0</v>
      </c>
      <c r="CI7" s="305">
        <f>0</f>
        <v>0</v>
      </c>
      <c r="CJ7" s="305">
        <f>SUM(CK7:CQ7)</f>
        <v>0</v>
      </c>
      <c r="CK7" s="305">
        <f>0</f>
        <v>0</v>
      </c>
      <c r="CL7" s="305">
        <f>0</f>
        <v>0</v>
      </c>
      <c r="CM7" s="305">
        <f>0</f>
        <v>0</v>
      </c>
      <c r="CN7" s="305">
        <f>0</f>
        <v>0</v>
      </c>
      <c r="CO7" s="305">
        <f>0</f>
        <v>0</v>
      </c>
      <c r="CP7" s="305">
        <f>0</f>
        <v>0</v>
      </c>
      <c r="CQ7" s="305">
        <f>0</f>
        <v>0</v>
      </c>
      <c r="CR7" s="305">
        <f>SUM(CS7:CY7)</f>
        <v>0</v>
      </c>
      <c r="CS7" s="305">
        <f>0</f>
        <v>0</v>
      </c>
      <c r="CT7" s="305">
        <f>0</f>
        <v>0</v>
      </c>
      <c r="CU7" s="305">
        <f>0</f>
        <v>0</v>
      </c>
      <c r="CV7" s="305">
        <f>0</f>
        <v>0</v>
      </c>
      <c r="CW7" s="305">
        <f>0</f>
        <v>0</v>
      </c>
      <c r="CX7" s="305">
        <f>0</f>
        <v>0</v>
      </c>
      <c r="CY7" s="305">
        <f>0</f>
        <v>0</v>
      </c>
    </row>
    <row r="8" spans="1:103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0</v>
      </c>
      <c r="E8" s="292">
        <f>X8</f>
        <v>0</v>
      </c>
      <c r="F8" s="292">
        <f>SUM(G8:M8)</f>
        <v>0</v>
      </c>
      <c r="G8" s="292">
        <f>AF8</f>
        <v>0</v>
      </c>
      <c r="H8" s="292">
        <f>AN8</f>
        <v>0</v>
      </c>
      <c r="I8" s="292">
        <f>AV8</f>
        <v>0</v>
      </c>
      <c r="J8" s="292">
        <f>BD8</f>
        <v>0</v>
      </c>
      <c r="K8" s="292">
        <f>BL8</f>
        <v>0</v>
      </c>
      <c r="L8" s="292">
        <f>BT8</f>
        <v>0</v>
      </c>
      <c r="M8" s="292">
        <f>CB8</f>
        <v>0</v>
      </c>
      <c r="N8" s="292">
        <f>CJ8</f>
        <v>0</v>
      </c>
      <c r="O8" s="292">
        <f>CR8</f>
        <v>0</v>
      </c>
      <c r="P8" s="292">
        <f>SUM(Q8:W8)</f>
        <v>0</v>
      </c>
      <c r="Q8" s="292">
        <f>0</f>
        <v>0</v>
      </c>
      <c r="R8" s="292">
        <f>0</f>
        <v>0</v>
      </c>
      <c r="S8" s="292">
        <f>0</f>
        <v>0</v>
      </c>
      <c r="T8" s="292">
        <f>0</f>
        <v>0</v>
      </c>
      <c r="U8" s="292">
        <f>0</f>
        <v>0</v>
      </c>
      <c r="V8" s="292">
        <f>0</f>
        <v>0</v>
      </c>
      <c r="W8" s="292">
        <f>0</f>
        <v>0</v>
      </c>
      <c r="X8" s="292">
        <f>SUM(Y8:AE8)</f>
        <v>0</v>
      </c>
      <c r="Y8" s="292">
        <f>0</f>
        <v>0</v>
      </c>
      <c r="Z8" s="292">
        <f>0</f>
        <v>0</v>
      </c>
      <c r="AA8" s="292">
        <f>0</f>
        <v>0</v>
      </c>
      <c r="AB8" s="292">
        <f>0</f>
        <v>0</v>
      </c>
      <c r="AC8" s="292">
        <f>0</f>
        <v>0</v>
      </c>
      <c r="AD8" s="292">
        <f>0</f>
        <v>0</v>
      </c>
      <c r="AE8" s="292">
        <f>0</f>
        <v>0</v>
      </c>
      <c r="AF8" s="292">
        <f>SUM(AG8:AM8)</f>
        <v>0</v>
      </c>
      <c r="AG8" s="292">
        <f>0</f>
        <v>0</v>
      </c>
      <c r="AH8" s="292">
        <f>0</f>
        <v>0</v>
      </c>
      <c r="AI8" s="292">
        <f>0</f>
        <v>0</v>
      </c>
      <c r="AJ8" s="292">
        <f>0</f>
        <v>0</v>
      </c>
      <c r="AK8" s="292">
        <f>0</f>
        <v>0</v>
      </c>
      <c r="AL8" s="292">
        <f>0</f>
        <v>0</v>
      </c>
      <c r="AM8" s="292">
        <f>0</f>
        <v>0</v>
      </c>
      <c r="AN8" s="292">
        <f>SUM(AO8:AU8)</f>
        <v>0</v>
      </c>
      <c r="AO8" s="292">
        <f>0</f>
        <v>0</v>
      </c>
      <c r="AP8" s="292">
        <f>0</f>
        <v>0</v>
      </c>
      <c r="AQ8" s="292">
        <f>0</f>
        <v>0</v>
      </c>
      <c r="AR8" s="292">
        <f>0</f>
        <v>0</v>
      </c>
      <c r="AS8" s="292">
        <f>0</f>
        <v>0</v>
      </c>
      <c r="AT8" s="292">
        <f>0</f>
        <v>0</v>
      </c>
      <c r="AU8" s="292">
        <f>0</f>
        <v>0</v>
      </c>
      <c r="AV8" s="292">
        <f>SUM(AW8:BC8)</f>
        <v>0</v>
      </c>
      <c r="AW8" s="292">
        <f>0</f>
        <v>0</v>
      </c>
      <c r="AX8" s="292">
        <f>0</f>
        <v>0</v>
      </c>
      <c r="AY8" s="292">
        <f>0</f>
        <v>0</v>
      </c>
      <c r="AZ8" s="292">
        <f>0</f>
        <v>0</v>
      </c>
      <c r="BA8" s="292">
        <f>0</f>
        <v>0</v>
      </c>
      <c r="BB8" s="292">
        <f>0</f>
        <v>0</v>
      </c>
      <c r="BC8" s="292">
        <f>0</f>
        <v>0</v>
      </c>
      <c r="BD8" s="292">
        <f>SUM(BE8:BK8)</f>
        <v>0</v>
      </c>
      <c r="BE8" s="292">
        <f>0</f>
        <v>0</v>
      </c>
      <c r="BF8" s="292">
        <f>0</f>
        <v>0</v>
      </c>
      <c r="BG8" s="292">
        <f>0</f>
        <v>0</v>
      </c>
      <c r="BH8" s="292">
        <f>0</f>
        <v>0</v>
      </c>
      <c r="BI8" s="292">
        <f>0</f>
        <v>0</v>
      </c>
      <c r="BJ8" s="292">
        <f>0</f>
        <v>0</v>
      </c>
      <c r="BK8" s="292">
        <f>0</f>
        <v>0</v>
      </c>
      <c r="BL8" s="292">
        <f>SUM(BM8:BS8)</f>
        <v>0</v>
      </c>
      <c r="BM8" s="292">
        <f>0</f>
        <v>0</v>
      </c>
      <c r="BN8" s="292">
        <f>0</f>
        <v>0</v>
      </c>
      <c r="BO8" s="292">
        <f>0</f>
        <v>0</v>
      </c>
      <c r="BP8" s="292">
        <f>0</f>
        <v>0</v>
      </c>
      <c r="BQ8" s="292">
        <f>0</f>
        <v>0</v>
      </c>
      <c r="BR8" s="292">
        <f>0</f>
        <v>0</v>
      </c>
      <c r="BS8" s="292">
        <f>0</f>
        <v>0</v>
      </c>
      <c r="BT8" s="292">
        <f>SUM(BU8:CA8)</f>
        <v>0</v>
      </c>
      <c r="BU8" s="292">
        <f>0</f>
        <v>0</v>
      </c>
      <c r="BV8" s="292">
        <f>0</f>
        <v>0</v>
      </c>
      <c r="BW8" s="292">
        <f>0</f>
        <v>0</v>
      </c>
      <c r="BX8" s="292">
        <f>0</f>
        <v>0</v>
      </c>
      <c r="BY8" s="292">
        <f>0</f>
        <v>0</v>
      </c>
      <c r="BZ8" s="292">
        <f>0</f>
        <v>0</v>
      </c>
      <c r="CA8" s="292">
        <f>0</f>
        <v>0</v>
      </c>
      <c r="CB8" s="292">
        <f>SUM(CC8:CI8)</f>
        <v>0</v>
      </c>
      <c r="CC8" s="292">
        <f>0</f>
        <v>0</v>
      </c>
      <c r="CD8" s="292">
        <f>0</f>
        <v>0</v>
      </c>
      <c r="CE8" s="292">
        <f>0</f>
        <v>0</v>
      </c>
      <c r="CF8" s="292">
        <f>0</f>
        <v>0</v>
      </c>
      <c r="CG8" s="292">
        <f>0</f>
        <v>0</v>
      </c>
      <c r="CH8" s="292">
        <f>0</f>
        <v>0</v>
      </c>
      <c r="CI8" s="292">
        <f>0</f>
        <v>0</v>
      </c>
      <c r="CJ8" s="292">
        <f>SUM(CK8:CQ8)</f>
        <v>0</v>
      </c>
      <c r="CK8" s="292">
        <f>0</f>
        <v>0</v>
      </c>
      <c r="CL8" s="292">
        <f>0</f>
        <v>0</v>
      </c>
      <c r="CM8" s="292">
        <f>0</f>
        <v>0</v>
      </c>
      <c r="CN8" s="292">
        <f>0</f>
        <v>0</v>
      </c>
      <c r="CO8" s="292">
        <f>0</f>
        <v>0</v>
      </c>
      <c r="CP8" s="292">
        <f>0</f>
        <v>0</v>
      </c>
      <c r="CQ8" s="292">
        <f>0</f>
        <v>0</v>
      </c>
      <c r="CR8" s="292">
        <f>SUM(CS8:CY8)</f>
        <v>0</v>
      </c>
      <c r="CS8" s="292">
        <f>0</f>
        <v>0</v>
      </c>
      <c r="CT8" s="292">
        <f>0</f>
        <v>0</v>
      </c>
      <c r="CU8" s="292">
        <f>0</f>
        <v>0</v>
      </c>
      <c r="CV8" s="292">
        <f>0</f>
        <v>0</v>
      </c>
      <c r="CW8" s="292">
        <f>0</f>
        <v>0</v>
      </c>
      <c r="CX8" s="292">
        <f>0</f>
        <v>0</v>
      </c>
      <c r="CY8" s="292">
        <f>0</f>
        <v>0</v>
      </c>
    </row>
    <row r="9" spans="1:103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0</v>
      </c>
      <c r="E9" s="292">
        <f>X9</f>
        <v>0</v>
      </c>
      <c r="F9" s="292">
        <f>SUM(G9:M9)</f>
        <v>0</v>
      </c>
      <c r="G9" s="292">
        <f>AF9</f>
        <v>0</v>
      </c>
      <c r="H9" s="292">
        <f>AN9</f>
        <v>0</v>
      </c>
      <c r="I9" s="292">
        <f>AV9</f>
        <v>0</v>
      </c>
      <c r="J9" s="292">
        <f>BD9</f>
        <v>0</v>
      </c>
      <c r="K9" s="292">
        <f>BL9</f>
        <v>0</v>
      </c>
      <c r="L9" s="292">
        <f>BT9</f>
        <v>0</v>
      </c>
      <c r="M9" s="292">
        <f>CB9</f>
        <v>0</v>
      </c>
      <c r="N9" s="292">
        <f>CJ9</f>
        <v>0</v>
      </c>
      <c r="O9" s="292">
        <f>CR9</f>
        <v>0</v>
      </c>
      <c r="P9" s="292">
        <f>SUM(Q9:W9)</f>
        <v>0</v>
      </c>
      <c r="Q9" s="292">
        <f>0</f>
        <v>0</v>
      </c>
      <c r="R9" s="292">
        <f>0</f>
        <v>0</v>
      </c>
      <c r="S9" s="292">
        <f>0</f>
        <v>0</v>
      </c>
      <c r="T9" s="292">
        <f>0</f>
        <v>0</v>
      </c>
      <c r="U9" s="292">
        <f>0</f>
        <v>0</v>
      </c>
      <c r="V9" s="292">
        <f>0</f>
        <v>0</v>
      </c>
      <c r="W9" s="292">
        <f>0</f>
        <v>0</v>
      </c>
      <c r="X9" s="292">
        <f>SUM(Y9:AE9)</f>
        <v>0</v>
      </c>
      <c r="Y9" s="292">
        <f>0</f>
        <v>0</v>
      </c>
      <c r="Z9" s="292">
        <f>0</f>
        <v>0</v>
      </c>
      <c r="AA9" s="292">
        <f>0</f>
        <v>0</v>
      </c>
      <c r="AB9" s="292">
        <f>0</f>
        <v>0</v>
      </c>
      <c r="AC9" s="292">
        <f>0</f>
        <v>0</v>
      </c>
      <c r="AD9" s="292">
        <f>0</f>
        <v>0</v>
      </c>
      <c r="AE9" s="292">
        <f>0</f>
        <v>0</v>
      </c>
      <c r="AF9" s="292">
        <f>SUM(AG9:AM9)</f>
        <v>0</v>
      </c>
      <c r="AG9" s="292">
        <f>0</f>
        <v>0</v>
      </c>
      <c r="AH9" s="292">
        <f>0</f>
        <v>0</v>
      </c>
      <c r="AI9" s="292">
        <f>0</f>
        <v>0</v>
      </c>
      <c r="AJ9" s="292">
        <f>0</f>
        <v>0</v>
      </c>
      <c r="AK9" s="292">
        <f>0</f>
        <v>0</v>
      </c>
      <c r="AL9" s="292">
        <f>0</f>
        <v>0</v>
      </c>
      <c r="AM9" s="292">
        <f>0</f>
        <v>0</v>
      </c>
      <c r="AN9" s="292">
        <f>SUM(AO9:AU9)</f>
        <v>0</v>
      </c>
      <c r="AO9" s="292">
        <f>0</f>
        <v>0</v>
      </c>
      <c r="AP9" s="292">
        <f>0</f>
        <v>0</v>
      </c>
      <c r="AQ9" s="292">
        <f>0</f>
        <v>0</v>
      </c>
      <c r="AR9" s="292">
        <f>0</f>
        <v>0</v>
      </c>
      <c r="AS9" s="292">
        <f>0</f>
        <v>0</v>
      </c>
      <c r="AT9" s="292">
        <f>0</f>
        <v>0</v>
      </c>
      <c r="AU9" s="292">
        <f>0</f>
        <v>0</v>
      </c>
      <c r="AV9" s="292">
        <f>SUM(AW9:BC9)</f>
        <v>0</v>
      </c>
      <c r="AW9" s="292">
        <f>0</f>
        <v>0</v>
      </c>
      <c r="AX9" s="292">
        <f>0</f>
        <v>0</v>
      </c>
      <c r="AY9" s="292">
        <f>0</f>
        <v>0</v>
      </c>
      <c r="AZ9" s="292">
        <f>0</f>
        <v>0</v>
      </c>
      <c r="BA9" s="292">
        <f>0</f>
        <v>0</v>
      </c>
      <c r="BB9" s="292">
        <f>0</f>
        <v>0</v>
      </c>
      <c r="BC9" s="292">
        <f>0</f>
        <v>0</v>
      </c>
      <c r="BD9" s="292">
        <f>SUM(BE9:BK9)</f>
        <v>0</v>
      </c>
      <c r="BE9" s="292">
        <f>0</f>
        <v>0</v>
      </c>
      <c r="BF9" s="292">
        <f>0</f>
        <v>0</v>
      </c>
      <c r="BG9" s="292">
        <f>0</f>
        <v>0</v>
      </c>
      <c r="BH9" s="292">
        <f>0</f>
        <v>0</v>
      </c>
      <c r="BI9" s="292">
        <f>0</f>
        <v>0</v>
      </c>
      <c r="BJ9" s="292">
        <f>0</f>
        <v>0</v>
      </c>
      <c r="BK9" s="292">
        <f>0</f>
        <v>0</v>
      </c>
      <c r="BL9" s="292">
        <f>SUM(BM9:BS9)</f>
        <v>0</v>
      </c>
      <c r="BM9" s="292">
        <f>0</f>
        <v>0</v>
      </c>
      <c r="BN9" s="292">
        <f>0</f>
        <v>0</v>
      </c>
      <c r="BO9" s="292">
        <f>0</f>
        <v>0</v>
      </c>
      <c r="BP9" s="292">
        <f>0</f>
        <v>0</v>
      </c>
      <c r="BQ9" s="292">
        <f>0</f>
        <v>0</v>
      </c>
      <c r="BR9" s="292">
        <f>0</f>
        <v>0</v>
      </c>
      <c r="BS9" s="292">
        <f>0</f>
        <v>0</v>
      </c>
      <c r="BT9" s="292">
        <f>SUM(BU9:CA9)</f>
        <v>0</v>
      </c>
      <c r="BU9" s="292">
        <f>0</f>
        <v>0</v>
      </c>
      <c r="BV9" s="292">
        <f>0</f>
        <v>0</v>
      </c>
      <c r="BW9" s="292">
        <f>0</f>
        <v>0</v>
      </c>
      <c r="BX9" s="292">
        <f>0</f>
        <v>0</v>
      </c>
      <c r="BY9" s="292">
        <f>0</f>
        <v>0</v>
      </c>
      <c r="BZ9" s="292">
        <f>0</f>
        <v>0</v>
      </c>
      <c r="CA9" s="292">
        <f>0</f>
        <v>0</v>
      </c>
      <c r="CB9" s="292">
        <f>SUM(CC9:CI9)</f>
        <v>0</v>
      </c>
      <c r="CC9" s="292">
        <f>0</f>
        <v>0</v>
      </c>
      <c r="CD9" s="292">
        <f>0</f>
        <v>0</v>
      </c>
      <c r="CE9" s="292">
        <f>0</f>
        <v>0</v>
      </c>
      <c r="CF9" s="292">
        <f>0</f>
        <v>0</v>
      </c>
      <c r="CG9" s="292">
        <f>0</f>
        <v>0</v>
      </c>
      <c r="CH9" s="292">
        <f>0</f>
        <v>0</v>
      </c>
      <c r="CI9" s="292">
        <f>0</f>
        <v>0</v>
      </c>
      <c r="CJ9" s="292">
        <f>SUM(CK9:CQ9)</f>
        <v>0</v>
      </c>
      <c r="CK9" s="292">
        <f>0</f>
        <v>0</v>
      </c>
      <c r="CL9" s="292">
        <f>0</f>
        <v>0</v>
      </c>
      <c r="CM9" s="292">
        <f>0</f>
        <v>0</v>
      </c>
      <c r="CN9" s="292">
        <f>0</f>
        <v>0</v>
      </c>
      <c r="CO9" s="292">
        <f>0</f>
        <v>0</v>
      </c>
      <c r="CP9" s="292">
        <f>0</f>
        <v>0</v>
      </c>
      <c r="CQ9" s="292">
        <f>0</f>
        <v>0</v>
      </c>
      <c r="CR9" s="292">
        <f>SUM(CS9:CY9)</f>
        <v>0</v>
      </c>
      <c r="CS9" s="292">
        <f>0</f>
        <v>0</v>
      </c>
      <c r="CT9" s="292">
        <f>0</f>
        <v>0</v>
      </c>
      <c r="CU9" s="292">
        <f>0</f>
        <v>0</v>
      </c>
      <c r="CV9" s="292">
        <f>0</f>
        <v>0</v>
      </c>
      <c r="CW9" s="292">
        <f>0</f>
        <v>0</v>
      </c>
      <c r="CX9" s="292">
        <f>0</f>
        <v>0</v>
      </c>
      <c r="CY9" s="292">
        <f>0</f>
        <v>0</v>
      </c>
    </row>
    <row r="10" spans="1:103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0</v>
      </c>
      <c r="E10" s="292">
        <f>X10</f>
        <v>0</v>
      </c>
      <c r="F10" s="292">
        <f>SUM(G10:M10)</f>
        <v>0</v>
      </c>
      <c r="G10" s="292">
        <f>AF10</f>
        <v>0</v>
      </c>
      <c r="H10" s="292">
        <f>AN10</f>
        <v>0</v>
      </c>
      <c r="I10" s="292">
        <f>AV10</f>
        <v>0</v>
      </c>
      <c r="J10" s="292">
        <f>BD10</f>
        <v>0</v>
      </c>
      <c r="K10" s="292">
        <f>BL10</f>
        <v>0</v>
      </c>
      <c r="L10" s="292">
        <f>BT10</f>
        <v>0</v>
      </c>
      <c r="M10" s="292">
        <f>CB10</f>
        <v>0</v>
      </c>
      <c r="N10" s="292">
        <f>CJ10</f>
        <v>0</v>
      </c>
      <c r="O10" s="292">
        <f>CR10</f>
        <v>0</v>
      </c>
      <c r="P10" s="292">
        <f>SUM(Q10:W10)</f>
        <v>0</v>
      </c>
      <c r="Q10" s="292">
        <f>0</f>
        <v>0</v>
      </c>
      <c r="R10" s="292">
        <f>0</f>
        <v>0</v>
      </c>
      <c r="S10" s="292">
        <f>0</f>
        <v>0</v>
      </c>
      <c r="T10" s="292">
        <f>0</f>
        <v>0</v>
      </c>
      <c r="U10" s="292">
        <f>0</f>
        <v>0</v>
      </c>
      <c r="V10" s="292">
        <f>0</f>
        <v>0</v>
      </c>
      <c r="W10" s="292">
        <f>0</f>
        <v>0</v>
      </c>
      <c r="X10" s="292">
        <f>SUM(Y10:AE10)</f>
        <v>0</v>
      </c>
      <c r="Y10" s="292">
        <f>0</f>
        <v>0</v>
      </c>
      <c r="Z10" s="292">
        <f>0</f>
        <v>0</v>
      </c>
      <c r="AA10" s="292">
        <f>0</f>
        <v>0</v>
      </c>
      <c r="AB10" s="292">
        <f>0</f>
        <v>0</v>
      </c>
      <c r="AC10" s="292">
        <f>0</f>
        <v>0</v>
      </c>
      <c r="AD10" s="292">
        <f>0</f>
        <v>0</v>
      </c>
      <c r="AE10" s="292">
        <f>0</f>
        <v>0</v>
      </c>
      <c r="AF10" s="292">
        <f>SUM(AG10:AM10)</f>
        <v>0</v>
      </c>
      <c r="AG10" s="292">
        <f>0</f>
        <v>0</v>
      </c>
      <c r="AH10" s="292">
        <f>0</f>
        <v>0</v>
      </c>
      <c r="AI10" s="292">
        <f>0</f>
        <v>0</v>
      </c>
      <c r="AJ10" s="292">
        <f>0</f>
        <v>0</v>
      </c>
      <c r="AK10" s="292">
        <f>0</f>
        <v>0</v>
      </c>
      <c r="AL10" s="292">
        <f>0</f>
        <v>0</v>
      </c>
      <c r="AM10" s="292">
        <f>0</f>
        <v>0</v>
      </c>
      <c r="AN10" s="292">
        <f>SUM(AO10:AU10)</f>
        <v>0</v>
      </c>
      <c r="AO10" s="292">
        <f>0</f>
        <v>0</v>
      </c>
      <c r="AP10" s="292">
        <f>0</f>
        <v>0</v>
      </c>
      <c r="AQ10" s="292">
        <f>0</f>
        <v>0</v>
      </c>
      <c r="AR10" s="292">
        <f>0</f>
        <v>0</v>
      </c>
      <c r="AS10" s="292">
        <f>0</f>
        <v>0</v>
      </c>
      <c r="AT10" s="292">
        <f>0</f>
        <v>0</v>
      </c>
      <c r="AU10" s="292">
        <f>0</f>
        <v>0</v>
      </c>
      <c r="AV10" s="292">
        <f>SUM(AW10:BC10)</f>
        <v>0</v>
      </c>
      <c r="AW10" s="292">
        <f>0</f>
        <v>0</v>
      </c>
      <c r="AX10" s="292">
        <f>0</f>
        <v>0</v>
      </c>
      <c r="AY10" s="292">
        <f>0</f>
        <v>0</v>
      </c>
      <c r="AZ10" s="292">
        <f>0</f>
        <v>0</v>
      </c>
      <c r="BA10" s="292">
        <f>0</f>
        <v>0</v>
      </c>
      <c r="BB10" s="292">
        <f>0</f>
        <v>0</v>
      </c>
      <c r="BC10" s="292">
        <f>0</f>
        <v>0</v>
      </c>
      <c r="BD10" s="292">
        <f>SUM(BE10:BK10)</f>
        <v>0</v>
      </c>
      <c r="BE10" s="292">
        <f>0</f>
        <v>0</v>
      </c>
      <c r="BF10" s="292">
        <f>0</f>
        <v>0</v>
      </c>
      <c r="BG10" s="292">
        <f>0</f>
        <v>0</v>
      </c>
      <c r="BH10" s="292">
        <f>0</f>
        <v>0</v>
      </c>
      <c r="BI10" s="292">
        <f>0</f>
        <v>0</v>
      </c>
      <c r="BJ10" s="292">
        <f>0</f>
        <v>0</v>
      </c>
      <c r="BK10" s="292">
        <f>0</f>
        <v>0</v>
      </c>
      <c r="BL10" s="292">
        <f>SUM(BM10:BS10)</f>
        <v>0</v>
      </c>
      <c r="BM10" s="292">
        <f>0</f>
        <v>0</v>
      </c>
      <c r="BN10" s="292">
        <f>0</f>
        <v>0</v>
      </c>
      <c r="BO10" s="292">
        <f>0</f>
        <v>0</v>
      </c>
      <c r="BP10" s="292">
        <f>0</f>
        <v>0</v>
      </c>
      <c r="BQ10" s="292">
        <f>0</f>
        <v>0</v>
      </c>
      <c r="BR10" s="292">
        <f>0</f>
        <v>0</v>
      </c>
      <c r="BS10" s="292">
        <f>0</f>
        <v>0</v>
      </c>
      <c r="BT10" s="292">
        <f>SUM(BU10:CA10)</f>
        <v>0</v>
      </c>
      <c r="BU10" s="292">
        <f>0</f>
        <v>0</v>
      </c>
      <c r="BV10" s="292">
        <f>0</f>
        <v>0</v>
      </c>
      <c r="BW10" s="292">
        <f>0</f>
        <v>0</v>
      </c>
      <c r="BX10" s="292">
        <f>0</f>
        <v>0</v>
      </c>
      <c r="BY10" s="292">
        <f>0</f>
        <v>0</v>
      </c>
      <c r="BZ10" s="292">
        <f>0</f>
        <v>0</v>
      </c>
      <c r="CA10" s="292">
        <f>0</f>
        <v>0</v>
      </c>
      <c r="CB10" s="292">
        <f>SUM(CC10:CI10)</f>
        <v>0</v>
      </c>
      <c r="CC10" s="292">
        <f>0</f>
        <v>0</v>
      </c>
      <c r="CD10" s="292">
        <f>0</f>
        <v>0</v>
      </c>
      <c r="CE10" s="292">
        <f>0</f>
        <v>0</v>
      </c>
      <c r="CF10" s="292">
        <f>0</f>
        <v>0</v>
      </c>
      <c r="CG10" s="292">
        <f>0</f>
        <v>0</v>
      </c>
      <c r="CH10" s="292">
        <f>0</f>
        <v>0</v>
      </c>
      <c r="CI10" s="292">
        <f>0</f>
        <v>0</v>
      </c>
      <c r="CJ10" s="292">
        <f>SUM(CK10:CQ10)</f>
        <v>0</v>
      </c>
      <c r="CK10" s="292">
        <f>0</f>
        <v>0</v>
      </c>
      <c r="CL10" s="292">
        <f>0</f>
        <v>0</v>
      </c>
      <c r="CM10" s="292">
        <f>0</f>
        <v>0</v>
      </c>
      <c r="CN10" s="292">
        <f>0</f>
        <v>0</v>
      </c>
      <c r="CO10" s="292">
        <f>0</f>
        <v>0</v>
      </c>
      <c r="CP10" s="292">
        <f>0</f>
        <v>0</v>
      </c>
      <c r="CQ10" s="292">
        <f>0</f>
        <v>0</v>
      </c>
      <c r="CR10" s="292">
        <f>SUM(CS10:CY10)</f>
        <v>0</v>
      </c>
      <c r="CS10" s="292">
        <f>0</f>
        <v>0</v>
      </c>
      <c r="CT10" s="292">
        <f>0</f>
        <v>0</v>
      </c>
      <c r="CU10" s="292">
        <f>0</f>
        <v>0</v>
      </c>
      <c r="CV10" s="292">
        <f>0</f>
        <v>0</v>
      </c>
      <c r="CW10" s="292">
        <f>0</f>
        <v>0</v>
      </c>
      <c r="CX10" s="292">
        <f>0</f>
        <v>0</v>
      </c>
      <c r="CY10" s="292">
        <f>0</f>
        <v>0</v>
      </c>
    </row>
    <row r="11" spans="1:103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0</v>
      </c>
      <c r="E11" s="292">
        <f>X11</f>
        <v>0</v>
      </c>
      <c r="F11" s="292">
        <f>SUM(G11:M11)</f>
        <v>0</v>
      </c>
      <c r="G11" s="292">
        <f>AF11</f>
        <v>0</v>
      </c>
      <c r="H11" s="292">
        <f>AN11</f>
        <v>0</v>
      </c>
      <c r="I11" s="292">
        <f>AV11</f>
        <v>0</v>
      </c>
      <c r="J11" s="292">
        <f>BD11</f>
        <v>0</v>
      </c>
      <c r="K11" s="292">
        <f>BL11</f>
        <v>0</v>
      </c>
      <c r="L11" s="292">
        <f>BT11</f>
        <v>0</v>
      </c>
      <c r="M11" s="292">
        <f>CB11</f>
        <v>0</v>
      </c>
      <c r="N11" s="292">
        <f>CJ11</f>
        <v>0</v>
      </c>
      <c r="O11" s="292">
        <f>CR11</f>
        <v>0</v>
      </c>
      <c r="P11" s="292">
        <f>SUM(Q11:W11)</f>
        <v>0</v>
      </c>
      <c r="Q11" s="292">
        <f>0</f>
        <v>0</v>
      </c>
      <c r="R11" s="292">
        <f>0</f>
        <v>0</v>
      </c>
      <c r="S11" s="292">
        <f>0</f>
        <v>0</v>
      </c>
      <c r="T11" s="292">
        <f>0</f>
        <v>0</v>
      </c>
      <c r="U11" s="292">
        <f>0</f>
        <v>0</v>
      </c>
      <c r="V11" s="292">
        <f>0</f>
        <v>0</v>
      </c>
      <c r="W11" s="292">
        <f>0</f>
        <v>0</v>
      </c>
      <c r="X11" s="292">
        <f>SUM(Y11:AE11)</f>
        <v>0</v>
      </c>
      <c r="Y11" s="292">
        <f>0</f>
        <v>0</v>
      </c>
      <c r="Z11" s="292">
        <f>0</f>
        <v>0</v>
      </c>
      <c r="AA11" s="292">
        <f>0</f>
        <v>0</v>
      </c>
      <c r="AB11" s="292">
        <f>0</f>
        <v>0</v>
      </c>
      <c r="AC11" s="292">
        <f>0</f>
        <v>0</v>
      </c>
      <c r="AD11" s="292">
        <f>0</f>
        <v>0</v>
      </c>
      <c r="AE11" s="292">
        <f>0</f>
        <v>0</v>
      </c>
      <c r="AF11" s="292">
        <f>SUM(AG11:AM11)</f>
        <v>0</v>
      </c>
      <c r="AG11" s="292">
        <f>0</f>
        <v>0</v>
      </c>
      <c r="AH11" s="292">
        <f>0</f>
        <v>0</v>
      </c>
      <c r="AI11" s="292">
        <f>0</f>
        <v>0</v>
      </c>
      <c r="AJ11" s="292">
        <f>0</f>
        <v>0</v>
      </c>
      <c r="AK11" s="292">
        <f>0</f>
        <v>0</v>
      </c>
      <c r="AL11" s="292">
        <f>0</f>
        <v>0</v>
      </c>
      <c r="AM11" s="292">
        <f>0</f>
        <v>0</v>
      </c>
      <c r="AN11" s="292">
        <f>SUM(AO11:AU11)</f>
        <v>0</v>
      </c>
      <c r="AO11" s="292">
        <f>0</f>
        <v>0</v>
      </c>
      <c r="AP11" s="292">
        <f>0</f>
        <v>0</v>
      </c>
      <c r="AQ11" s="292">
        <f>0</f>
        <v>0</v>
      </c>
      <c r="AR11" s="292">
        <f>0</f>
        <v>0</v>
      </c>
      <c r="AS11" s="292">
        <f>0</f>
        <v>0</v>
      </c>
      <c r="AT11" s="292">
        <f>0</f>
        <v>0</v>
      </c>
      <c r="AU11" s="292">
        <f>0</f>
        <v>0</v>
      </c>
      <c r="AV11" s="292">
        <f>SUM(AW11:BC11)</f>
        <v>0</v>
      </c>
      <c r="AW11" s="292">
        <f>0</f>
        <v>0</v>
      </c>
      <c r="AX11" s="292">
        <f>0</f>
        <v>0</v>
      </c>
      <c r="AY11" s="292">
        <f>0</f>
        <v>0</v>
      </c>
      <c r="AZ11" s="292">
        <f>0</f>
        <v>0</v>
      </c>
      <c r="BA11" s="292">
        <f>0</f>
        <v>0</v>
      </c>
      <c r="BB11" s="292">
        <f>0</f>
        <v>0</v>
      </c>
      <c r="BC11" s="292">
        <f>0</f>
        <v>0</v>
      </c>
      <c r="BD11" s="292">
        <f>SUM(BE11:BK11)</f>
        <v>0</v>
      </c>
      <c r="BE11" s="292">
        <f>0</f>
        <v>0</v>
      </c>
      <c r="BF11" s="292">
        <f>0</f>
        <v>0</v>
      </c>
      <c r="BG11" s="292">
        <f>0</f>
        <v>0</v>
      </c>
      <c r="BH11" s="292">
        <f>0</f>
        <v>0</v>
      </c>
      <c r="BI11" s="292">
        <f>0</f>
        <v>0</v>
      </c>
      <c r="BJ11" s="292">
        <f>0</f>
        <v>0</v>
      </c>
      <c r="BK11" s="292">
        <f>0</f>
        <v>0</v>
      </c>
      <c r="BL11" s="292">
        <f>SUM(BM11:BS11)</f>
        <v>0</v>
      </c>
      <c r="BM11" s="292">
        <f>0</f>
        <v>0</v>
      </c>
      <c r="BN11" s="292">
        <f>0</f>
        <v>0</v>
      </c>
      <c r="BO11" s="292">
        <f>0</f>
        <v>0</v>
      </c>
      <c r="BP11" s="292">
        <f>0</f>
        <v>0</v>
      </c>
      <c r="BQ11" s="292">
        <f>0</f>
        <v>0</v>
      </c>
      <c r="BR11" s="292">
        <f>0</f>
        <v>0</v>
      </c>
      <c r="BS11" s="292">
        <f>0</f>
        <v>0</v>
      </c>
      <c r="BT11" s="292">
        <f>SUM(BU11:CA11)</f>
        <v>0</v>
      </c>
      <c r="BU11" s="292">
        <f>0</f>
        <v>0</v>
      </c>
      <c r="BV11" s="292">
        <f>0</f>
        <v>0</v>
      </c>
      <c r="BW11" s="292">
        <f>0</f>
        <v>0</v>
      </c>
      <c r="BX11" s="292">
        <f>0</f>
        <v>0</v>
      </c>
      <c r="BY11" s="292">
        <f>0</f>
        <v>0</v>
      </c>
      <c r="BZ11" s="292">
        <f>0</f>
        <v>0</v>
      </c>
      <c r="CA11" s="292">
        <f>0</f>
        <v>0</v>
      </c>
      <c r="CB11" s="292">
        <f>SUM(CC11:CI11)</f>
        <v>0</v>
      </c>
      <c r="CC11" s="292">
        <f>0</f>
        <v>0</v>
      </c>
      <c r="CD11" s="292">
        <f>0</f>
        <v>0</v>
      </c>
      <c r="CE11" s="292">
        <f>0</f>
        <v>0</v>
      </c>
      <c r="CF11" s="292">
        <f>0</f>
        <v>0</v>
      </c>
      <c r="CG11" s="292">
        <f>0</f>
        <v>0</v>
      </c>
      <c r="CH11" s="292">
        <f>0</f>
        <v>0</v>
      </c>
      <c r="CI11" s="292">
        <f>0</f>
        <v>0</v>
      </c>
      <c r="CJ11" s="292">
        <f>SUM(CK11:CQ11)</f>
        <v>0</v>
      </c>
      <c r="CK11" s="292">
        <f>0</f>
        <v>0</v>
      </c>
      <c r="CL11" s="292">
        <f>0</f>
        <v>0</v>
      </c>
      <c r="CM11" s="292">
        <f>0</f>
        <v>0</v>
      </c>
      <c r="CN11" s="292">
        <f>0</f>
        <v>0</v>
      </c>
      <c r="CO11" s="292">
        <f>0</f>
        <v>0</v>
      </c>
      <c r="CP11" s="292">
        <f>0</f>
        <v>0</v>
      </c>
      <c r="CQ11" s="292">
        <f>0</f>
        <v>0</v>
      </c>
      <c r="CR11" s="292">
        <f>SUM(CS11:CY11)</f>
        <v>0</v>
      </c>
      <c r="CS11" s="292">
        <f>0</f>
        <v>0</v>
      </c>
      <c r="CT11" s="292">
        <f>0</f>
        <v>0</v>
      </c>
      <c r="CU11" s="292">
        <f>0</f>
        <v>0</v>
      </c>
      <c r="CV11" s="292">
        <f>0</f>
        <v>0</v>
      </c>
      <c r="CW11" s="292">
        <f>0</f>
        <v>0</v>
      </c>
      <c r="CX11" s="292">
        <f>0</f>
        <v>0</v>
      </c>
      <c r="CY11" s="292">
        <f>0</f>
        <v>0</v>
      </c>
    </row>
    <row r="12" spans="1:103" s="224" customFormat="1" ht="13.5" customHeight="1">
      <c r="A12" s="290" t="s">
        <v>745</v>
      </c>
      <c r="B12" s="291" t="s">
        <v>773</v>
      </c>
      <c r="C12" s="290" t="s">
        <v>774</v>
      </c>
      <c r="D12" s="292">
        <f>SUM(E12,F12,N12,O12)</f>
        <v>0</v>
      </c>
      <c r="E12" s="292">
        <f>X12</f>
        <v>0</v>
      </c>
      <c r="F12" s="292">
        <f>SUM(G12:M12)</f>
        <v>0</v>
      </c>
      <c r="G12" s="292">
        <f>AF12</f>
        <v>0</v>
      </c>
      <c r="H12" s="292">
        <f>AN12</f>
        <v>0</v>
      </c>
      <c r="I12" s="292">
        <f>AV12</f>
        <v>0</v>
      </c>
      <c r="J12" s="292">
        <f>BD12</f>
        <v>0</v>
      </c>
      <c r="K12" s="292">
        <f>BL12</f>
        <v>0</v>
      </c>
      <c r="L12" s="292">
        <f>BT12</f>
        <v>0</v>
      </c>
      <c r="M12" s="292">
        <f>CB12</f>
        <v>0</v>
      </c>
      <c r="N12" s="292">
        <f>CJ12</f>
        <v>0</v>
      </c>
      <c r="O12" s="292">
        <f>CR12</f>
        <v>0</v>
      </c>
      <c r="P12" s="292">
        <f>SUM(Q12:W12)</f>
        <v>0</v>
      </c>
      <c r="Q12" s="292">
        <f>0</f>
        <v>0</v>
      </c>
      <c r="R12" s="292">
        <f>0</f>
        <v>0</v>
      </c>
      <c r="S12" s="292">
        <f>0</f>
        <v>0</v>
      </c>
      <c r="T12" s="292">
        <f>0</f>
        <v>0</v>
      </c>
      <c r="U12" s="292">
        <f>0</f>
        <v>0</v>
      </c>
      <c r="V12" s="292">
        <f>0</f>
        <v>0</v>
      </c>
      <c r="W12" s="292">
        <f>0</f>
        <v>0</v>
      </c>
      <c r="X12" s="292">
        <f>SUM(Y12:AE12)</f>
        <v>0</v>
      </c>
      <c r="Y12" s="292">
        <f>0</f>
        <v>0</v>
      </c>
      <c r="Z12" s="292">
        <f>0</f>
        <v>0</v>
      </c>
      <c r="AA12" s="292">
        <f>0</f>
        <v>0</v>
      </c>
      <c r="AB12" s="292">
        <f>0</f>
        <v>0</v>
      </c>
      <c r="AC12" s="292">
        <f>0</f>
        <v>0</v>
      </c>
      <c r="AD12" s="292">
        <f>0</f>
        <v>0</v>
      </c>
      <c r="AE12" s="292">
        <f>0</f>
        <v>0</v>
      </c>
      <c r="AF12" s="292">
        <f>SUM(AG12:AM12)</f>
        <v>0</v>
      </c>
      <c r="AG12" s="292">
        <f>0</f>
        <v>0</v>
      </c>
      <c r="AH12" s="292">
        <f>0</f>
        <v>0</v>
      </c>
      <c r="AI12" s="292">
        <f>0</f>
        <v>0</v>
      </c>
      <c r="AJ12" s="292">
        <f>0</f>
        <v>0</v>
      </c>
      <c r="AK12" s="292">
        <f>0</f>
        <v>0</v>
      </c>
      <c r="AL12" s="292">
        <f>0</f>
        <v>0</v>
      </c>
      <c r="AM12" s="292">
        <f>0</f>
        <v>0</v>
      </c>
      <c r="AN12" s="292">
        <f>SUM(AO12:AU12)</f>
        <v>0</v>
      </c>
      <c r="AO12" s="292">
        <f>0</f>
        <v>0</v>
      </c>
      <c r="AP12" s="292">
        <f>0</f>
        <v>0</v>
      </c>
      <c r="AQ12" s="292">
        <f>0</f>
        <v>0</v>
      </c>
      <c r="AR12" s="292">
        <f>0</f>
        <v>0</v>
      </c>
      <c r="AS12" s="292">
        <f>0</f>
        <v>0</v>
      </c>
      <c r="AT12" s="292">
        <f>0</f>
        <v>0</v>
      </c>
      <c r="AU12" s="292">
        <f>0</f>
        <v>0</v>
      </c>
      <c r="AV12" s="292">
        <f>SUM(AW12:BC12)</f>
        <v>0</v>
      </c>
      <c r="AW12" s="292">
        <f>0</f>
        <v>0</v>
      </c>
      <c r="AX12" s="292">
        <f>0</f>
        <v>0</v>
      </c>
      <c r="AY12" s="292">
        <f>0</f>
        <v>0</v>
      </c>
      <c r="AZ12" s="292">
        <f>0</f>
        <v>0</v>
      </c>
      <c r="BA12" s="292">
        <f>0</f>
        <v>0</v>
      </c>
      <c r="BB12" s="292">
        <f>0</f>
        <v>0</v>
      </c>
      <c r="BC12" s="292">
        <f>0</f>
        <v>0</v>
      </c>
      <c r="BD12" s="292">
        <f>SUM(BE12:BK12)</f>
        <v>0</v>
      </c>
      <c r="BE12" s="292">
        <f>0</f>
        <v>0</v>
      </c>
      <c r="BF12" s="292">
        <f>0</f>
        <v>0</v>
      </c>
      <c r="BG12" s="292">
        <f>0</f>
        <v>0</v>
      </c>
      <c r="BH12" s="292">
        <f>0</f>
        <v>0</v>
      </c>
      <c r="BI12" s="292">
        <f>0</f>
        <v>0</v>
      </c>
      <c r="BJ12" s="292">
        <f>0</f>
        <v>0</v>
      </c>
      <c r="BK12" s="292">
        <f>0</f>
        <v>0</v>
      </c>
      <c r="BL12" s="292">
        <f>SUM(BM12:BS12)</f>
        <v>0</v>
      </c>
      <c r="BM12" s="292">
        <f>0</f>
        <v>0</v>
      </c>
      <c r="BN12" s="292">
        <f>0</f>
        <v>0</v>
      </c>
      <c r="BO12" s="292">
        <f>0</f>
        <v>0</v>
      </c>
      <c r="BP12" s="292">
        <f>0</f>
        <v>0</v>
      </c>
      <c r="BQ12" s="292">
        <f>0</f>
        <v>0</v>
      </c>
      <c r="BR12" s="292">
        <f>0</f>
        <v>0</v>
      </c>
      <c r="BS12" s="292">
        <f>0</f>
        <v>0</v>
      </c>
      <c r="BT12" s="292">
        <f>SUM(BU12:CA12)</f>
        <v>0</v>
      </c>
      <c r="BU12" s="292">
        <f>0</f>
        <v>0</v>
      </c>
      <c r="BV12" s="292">
        <f>0</f>
        <v>0</v>
      </c>
      <c r="BW12" s="292">
        <f>0</f>
        <v>0</v>
      </c>
      <c r="BX12" s="292">
        <f>0</f>
        <v>0</v>
      </c>
      <c r="BY12" s="292">
        <f>0</f>
        <v>0</v>
      </c>
      <c r="BZ12" s="292">
        <f>0</f>
        <v>0</v>
      </c>
      <c r="CA12" s="292">
        <f>0</f>
        <v>0</v>
      </c>
      <c r="CB12" s="292">
        <f>SUM(CC12:CI12)</f>
        <v>0</v>
      </c>
      <c r="CC12" s="292">
        <f>0</f>
        <v>0</v>
      </c>
      <c r="CD12" s="292">
        <f>0</f>
        <v>0</v>
      </c>
      <c r="CE12" s="292">
        <f>0</f>
        <v>0</v>
      </c>
      <c r="CF12" s="292">
        <f>0</f>
        <v>0</v>
      </c>
      <c r="CG12" s="292">
        <f>0</f>
        <v>0</v>
      </c>
      <c r="CH12" s="292">
        <f>0</f>
        <v>0</v>
      </c>
      <c r="CI12" s="292">
        <f>0</f>
        <v>0</v>
      </c>
      <c r="CJ12" s="292">
        <f>SUM(CK12:CQ12)</f>
        <v>0</v>
      </c>
      <c r="CK12" s="292">
        <f>0</f>
        <v>0</v>
      </c>
      <c r="CL12" s="292">
        <f>0</f>
        <v>0</v>
      </c>
      <c r="CM12" s="292">
        <f>0</f>
        <v>0</v>
      </c>
      <c r="CN12" s="292">
        <f>0</f>
        <v>0</v>
      </c>
      <c r="CO12" s="292">
        <f>0</f>
        <v>0</v>
      </c>
      <c r="CP12" s="292">
        <f>0</f>
        <v>0</v>
      </c>
      <c r="CQ12" s="292">
        <f>0</f>
        <v>0</v>
      </c>
      <c r="CR12" s="292">
        <f>SUM(CS12:CY12)</f>
        <v>0</v>
      </c>
      <c r="CS12" s="292">
        <f>0</f>
        <v>0</v>
      </c>
      <c r="CT12" s="292">
        <f>0</f>
        <v>0</v>
      </c>
      <c r="CU12" s="292">
        <f>0</f>
        <v>0</v>
      </c>
      <c r="CV12" s="292">
        <f>0</f>
        <v>0</v>
      </c>
      <c r="CW12" s="292">
        <f>0</f>
        <v>0</v>
      </c>
      <c r="CX12" s="292">
        <f>0</f>
        <v>0</v>
      </c>
      <c r="CY12" s="292">
        <f>0</f>
        <v>0</v>
      </c>
    </row>
    <row r="13" spans="1:103" s="224" customFormat="1" ht="13.5" customHeight="1">
      <c r="A13" s="290" t="s">
        <v>745</v>
      </c>
      <c r="B13" s="291" t="s">
        <v>776</v>
      </c>
      <c r="C13" s="290" t="s">
        <v>777</v>
      </c>
      <c r="D13" s="292">
        <f>SUM(E13,F13,N13,O13)</f>
        <v>0</v>
      </c>
      <c r="E13" s="292">
        <f>X13</f>
        <v>0</v>
      </c>
      <c r="F13" s="292">
        <f>SUM(G13:M13)</f>
        <v>0</v>
      </c>
      <c r="G13" s="292">
        <f>AF13</f>
        <v>0</v>
      </c>
      <c r="H13" s="292">
        <f>AN13</f>
        <v>0</v>
      </c>
      <c r="I13" s="292">
        <f>AV13</f>
        <v>0</v>
      </c>
      <c r="J13" s="292">
        <f>BD13</f>
        <v>0</v>
      </c>
      <c r="K13" s="292">
        <f>BL13</f>
        <v>0</v>
      </c>
      <c r="L13" s="292">
        <f>BT13</f>
        <v>0</v>
      </c>
      <c r="M13" s="292">
        <f>CB13</f>
        <v>0</v>
      </c>
      <c r="N13" s="292">
        <f>CJ13</f>
        <v>0</v>
      </c>
      <c r="O13" s="292">
        <f>CR13</f>
        <v>0</v>
      </c>
      <c r="P13" s="292">
        <f>SUM(Q13:W13)</f>
        <v>0</v>
      </c>
      <c r="Q13" s="292">
        <f>0</f>
        <v>0</v>
      </c>
      <c r="R13" s="292">
        <f>0</f>
        <v>0</v>
      </c>
      <c r="S13" s="292">
        <f>0</f>
        <v>0</v>
      </c>
      <c r="T13" s="292">
        <f>0</f>
        <v>0</v>
      </c>
      <c r="U13" s="292">
        <f>0</f>
        <v>0</v>
      </c>
      <c r="V13" s="292">
        <f>0</f>
        <v>0</v>
      </c>
      <c r="W13" s="292">
        <f>0</f>
        <v>0</v>
      </c>
      <c r="X13" s="292">
        <f>SUM(Y13:AE13)</f>
        <v>0</v>
      </c>
      <c r="Y13" s="292">
        <f>0</f>
        <v>0</v>
      </c>
      <c r="Z13" s="292">
        <f>0</f>
        <v>0</v>
      </c>
      <c r="AA13" s="292">
        <f>0</f>
        <v>0</v>
      </c>
      <c r="AB13" s="292">
        <f>0</f>
        <v>0</v>
      </c>
      <c r="AC13" s="292">
        <f>0</f>
        <v>0</v>
      </c>
      <c r="AD13" s="292">
        <f>0</f>
        <v>0</v>
      </c>
      <c r="AE13" s="292">
        <f>0</f>
        <v>0</v>
      </c>
      <c r="AF13" s="292">
        <f>SUM(AG13:AM13)</f>
        <v>0</v>
      </c>
      <c r="AG13" s="292">
        <f>0</f>
        <v>0</v>
      </c>
      <c r="AH13" s="292">
        <f>0</f>
        <v>0</v>
      </c>
      <c r="AI13" s="292">
        <f>0</f>
        <v>0</v>
      </c>
      <c r="AJ13" s="292">
        <f>0</f>
        <v>0</v>
      </c>
      <c r="AK13" s="292">
        <f>0</f>
        <v>0</v>
      </c>
      <c r="AL13" s="292">
        <f>0</f>
        <v>0</v>
      </c>
      <c r="AM13" s="292">
        <f>0</f>
        <v>0</v>
      </c>
      <c r="AN13" s="292">
        <f>SUM(AO13:AU13)</f>
        <v>0</v>
      </c>
      <c r="AO13" s="292">
        <f>0</f>
        <v>0</v>
      </c>
      <c r="AP13" s="292">
        <f>0</f>
        <v>0</v>
      </c>
      <c r="AQ13" s="292">
        <f>0</f>
        <v>0</v>
      </c>
      <c r="AR13" s="292">
        <f>0</f>
        <v>0</v>
      </c>
      <c r="AS13" s="292">
        <f>0</f>
        <v>0</v>
      </c>
      <c r="AT13" s="292">
        <f>0</f>
        <v>0</v>
      </c>
      <c r="AU13" s="292">
        <f>0</f>
        <v>0</v>
      </c>
      <c r="AV13" s="292">
        <f>SUM(AW13:BC13)</f>
        <v>0</v>
      </c>
      <c r="AW13" s="292">
        <f>0</f>
        <v>0</v>
      </c>
      <c r="AX13" s="292">
        <f>0</f>
        <v>0</v>
      </c>
      <c r="AY13" s="292">
        <f>0</f>
        <v>0</v>
      </c>
      <c r="AZ13" s="292">
        <f>0</f>
        <v>0</v>
      </c>
      <c r="BA13" s="292">
        <f>0</f>
        <v>0</v>
      </c>
      <c r="BB13" s="292">
        <f>0</f>
        <v>0</v>
      </c>
      <c r="BC13" s="292">
        <f>0</f>
        <v>0</v>
      </c>
      <c r="BD13" s="292">
        <f>SUM(BE13:BK13)</f>
        <v>0</v>
      </c>
      <c r="BE13" s="292">
        <f>0</f>
        <v>0</v>
      </c>
      <c r="BF13" s="292">
        <f>0</f>
        <v>0</v>
      </c>
      <c r="BG13" s="292">
        <f>0</f>
        <v>0</v>
      </c>
      <c r="BH13" s="292">
        <f>0</f>
        <v>0</v>
      </c>
      <c r="BI13" s="292">
        <f>0</f>
        <v>0</v>
      </c>
      <c r="BJ13" s="292">
        <f>0</f>
        <v>0</v>
      </c>
      <c r="BK13" s="292">
        <f>0</f>
        <v>0</v>
      </c>
      <c r="BL13" s="292">
        <f>SUM(BM13:BS13)</f>
        <v>0</v>
      </c>
      <c r="BM13" s="292">
        <f>0</f>
        <v>0</v>
      </c>
      <c r="BN13" s="292">
        <f>0</f>
        <v>0</v>
      </c>
      <c r="BO13" s="292">
        <f>0</f>
        <v>0</v>
      </c>
      <c r="BP13" s="292">
        <f>0</f>
        <v>0</v>
      </c>
      <c r="BQ13" s="292">
        <f>0</f>
        <v>0</v>
      </c>
      <c r="BR13" s="292">
        <f>0</f>
        <v>0</v>
      </c>
      <c r="BS13" s="292">
        <f>0</f>
        <v>0</v>
      </c>
      <c r="BT13" s="292">
        <f>SUM(BU13:CA13)</f>
        <v>0</v>
      </c>
      <c r="BU13" s="292">
        <f>0</f>
        <v>0</v>
      </c>
      <c r="BV13" s="292">
        <f>0</f>
        <v>0</v>
      </c>
      <c r="BW13" s="292">
        <f>0</f>
        <v>0</v>
      </c>
      <c r="BX13" s="292">
        <f>0</f>
        <v>0</v>
      </c>
      <c r="BY13" s="292">
        <f>0</f>
        <v>0</v>
      </c>
      <c r="BZ13" s="292">
        <f>0</f>
        <v>0</v>
      </c>
      <c r="CA13" s="292">
        <f>0</f>
        <v>0</v>
      </c>
      <c r="CB13" s="292">
        <f>SUM(CC13:CI13)</f>
        <v>0</v>
      </c>
      <c r="CC13" s="292">
        <f>0</f>
        <v>0</v>
      </c>
      <c r="CD13" s="292">
        <f>0</f>
        <v>0</v>
      </c>
      <c r="CE13" s="292">
        <f>0</f>
        <v>0</v>
      </c>
      <c r="CF13" s="292">
        <f>0</f>
        <v>0</v>
      </c>
      <c r="CG13" s="292">
        <f>0</f>
        <v>0</v>
      </c>
      <c r="CH13" s="292">
        <f>0</f>
        <v>0</v>
      </c>
      <c r="CI13" s="292">
        <f>0</f>
        <v>0</v>
      </c>
      <c r="CJ13" s="292">
        <f>SUM(CK13:CQ13)</f>
        <v>0</v>
      </c>
      <c r="CK13" s="292">
        <f>0</f>
        <v>0</v>
      </c>
      <c r="CL13" s="292">
        <f>0</f>
        <v>0</v>
      </c>
      <c r="CM13" s="292">
        <f>0</f>
        <v>0</v>
      </c>
      <c r="CN13" s="292">
        <f>0</f>
        <v>0</v>
      </c>
      <c r="CO13" s="292">
        <f>0</f>
        <v>0</v>
      </c>
      <c r="CP13" s="292">
        <f>0</f>
        <v>0</v>
      </c>
      <c r="CQ13" s="292">
        <f>0</f>
        <v>0</v>
      </c>
      <c r="CR13" s="292">
        <f>SUM(CS13:CY13)</f>
        <v>0</v>
      </c>
      <c r="CS13" s="292">
        <f>0</f>
        <v>0</v>
      </c>
      <c r="CT13" s="292">
        <f>0</f>
        <v>0</v>
      </c>
      <c r="CU13" s="292">
        <f>0</f>
        <v>0</v>
      </c>
      <c r="CV13" s="292">
        <f>0</f>
        <v>0</v>
      </c>
      <c r="CW13" s="292">
        <f>0</f>
        <v>0</v>
      </c>
      <c r="CX13" s="292">
        <f>0</f>
        <v>0</v>
      </c>
      <c r="CY13" s="292">
        <f>0</f>
        <v>0</v>
      </c>
    </row>
    <row r="14" spans="1:103" s="224" customFormat="1" ht="13.5" customHeight="1">
      <c r="A14" s="290" t="s">
        <v>745</v>
      </c>
      <c r="B14" s="291" t="s">
        <v>779</v>
      </c>
      <c r="C14" s="290" t="s">
        <v>780</v>
      </c>
      <c r="D14" s="292">
        <f>SUM(E14,F14,N14,O14)</f>
        <v>0</v>
      </c>
      <c r="E14" s="292">
        <f>X14</f>
        <v>0</v>
      </c>
      <c r="F14" s="292">
        <f>SUM(G14:M14)</f>
        <v>0</v>
      </c>
      <c r="G14" s="292">
        <f>AF14</f>
        <v>0</v>
      </c>
      <c r="H14" s="292">
        <f>AN14</f>
        <v>0</v>
      </c>
      <c r="I14" s="292">
        <f>AV14</f>
        <v>0</v>
      </c>
      <c r="J14" s="292">
        <f>BD14</f>
        <v>0</v>
      </c>
      <c r="K14" s="292">
        <f>BL14</f>
        <v>0</v>
      </c>
      <c r="L14" s="292">
        <f>BT14</f>
        <v>0</v>
      </c>
      <c r="M14" s="292">
        <f>CB14</f>
        <v>0</v>
      </c>
      <c r="N14" s="292">
        <f>CJ14</f>
        <v>0</v>
      </c>
      <c r="O14" s="292">
        <f>CR14</f>
        <v>0</v>
      </c>
      <c r="P14" s="292">
        <f>SUM(Q14:W14)</f>
        <v>0</v>
      </c>
      <c r="Q14" s="292">
        <f>0</f>
        <v>0</v>
      </c>
      <c r="R14" s="292">
        <f>0</f>
        <v>0</v>
      </c>
      <c r="S14" s="292">
        <f>0</f>
        <v>0</v>
      </c>
      <c r="T14" s="292">
        <f>0</f>
        <v>0</v>
      </c>
      <c r="U14" s="292">
        <f>0</f>
        <v>0</v>
      </c>
      <c r="V14" s="292">
        <f>0</f>
        <v>0</v>
      </c>
      <c r="W14" s="292">
        <f>0</f>
        <v>0</v>
      </c>
      <c r="X14" s="292">
        <f>SUM(Y14:AE14)</f>
        <v>0</v>
      </c>
      <c r="Y14" s="292">
        <f>0</f>
        <v>0</v>
      </c>
      <c r="Z14" s="292">
        <f>0</f>
        <v>0</v>
      </c>
      <c r="AA14" s="292">
        <f>0</f>
        <v>0</v>
      </c>
      <c r="AB14" s="292">
        <f>0</f>
        <v>0</v>
      </c>
      <c r="AC14" s="292">
        <f>0</f>
        <v>0</v>
      </c>
      <c r="AD14" s="292">
        <f>0</f>
        <v>0</v>
      </c>
      <c r="AE14" s="292">
        <f>0</f>
        <v>0</v>
      </c>
      <c r="AF14" s="292">
        <f>SUM(AG14:AM14)</f>
        <v>0</v>
      </c>
      <c r="AG14" s="292">
        <f>0</f>
        <v>0</v>
      </c>
      <c r="AH14" s="292">
        <f>0</f>
        <v>0</v>
      </c>
      <c r="AI14" s="292">
        <f>0</f>
        <v>0</v>
      </c>
      <c r="AJ14" s="292">
        <f>0</f>
        <v>0</v>
      </c>
      <c r="AK14" s="292">
        <f>0</f>
        <v>0</v>
      </c>
      <c r="AL14" s="292">
        <f>0</f>
        <v>0</v>
      </c>
      <c r="AM14" s="292">
        <f>0</f>
        <v>0</v>
      </c>
      <c r="AN14" s="292">
        <f>SUM(AO14:AU14)</f>
        <v>0</v>
      </c>
      <c r="AO14" s="292">
        <f>0</f>
        <v>0</v>
      </c>
      <c r="AP14" s="292">
        <f>0</f>
        <v>0</v>
      </c>
      <c r="AQ14" s="292">
        <f>0</f>
        <v>0</v>
      </c>
      <c r="AR14" s="292">
        <f>0</f>
        <v>0</v>
      </c>
      <c r="AS14" s="292">
        <f>0</f>
        <v>0</v>
      </c>
      <c r="AT14" s="292">
        <f>0</f>
        <v>0</v>
      </c>
      <c r="AU14" s="292">
        <f>0</f>
        <v>0</v>
      </c>
      <c r="AV14" s="292">
        <f>SUM(AW14:BC14)</f>
        <v>0</v>
      </c>
      <c r="AW14" s="292">
        <f>0</f>
        <v>0</v>
      </c>
      <c r="AX14" s="292">
        <f>0</f>
        <v>0</v>
      </c>
      <c r="AY14" s="292">
        <f>0</f>
        <v>0</v>
      </c>
      <c r="AZ14" s="292">
        <f>0</f>
        <v>0</v>
      </c>
      <c r="BA14" s="292">
        <f>0</f>
        <v>0</v>
      </c>
      <c r="BB14" s="292">
        <f>0</f>
        <v>0</v>
      </c>
      <c r="BC14" s="292">
        <f>0</f>
        <v>0</v>
      </c>
      <c r="BD14" s="292">
        <f>SUM(BE14:BK14)</f>
        <v>0</v>
      </c>
      <c r="BE14" s="292">
        <f>0</f>
        <v>0</v>
      </c>
      <c r="BF14" s="292">
        <f>0</f>
        <v>0</v>
      </c>
      <c r="BG14" s="292">
        <f>0</f>
        <v>0</v>
      </c>
      <c r="BH14" s="292">
        <f>0</f>
        <v>0</v>
      </c>
      <c r="BI14" s="292">
        <f>0</f>
        <v>0</v>
      </c>
      <c r="BJ14" s="292">
        <f>0</f>
        <v>0</v>
      </c>
      <c r="BK14" s="292">
        <f>0</f>
        <v>0</v>
      </c>
      <c r="BL14" s="292">
        <f>SUM(BM14:BS14)</f>
        <v>0</v>
      </c>
      <c r="BM14" s="292">
        <f>0</f>
        <v>0</v>
      </c>
      <c r="BN14" s="292">
        <f>0</f>
        <v>0</v>
      </c>
      <c r="BO14" s="292">
        <f>0</f>
        <v>0</v>
      </c>
      <c r="BP14" s="292">
        <f>0</f>
        <v>0</v>
      </c>
      <c r="BQ14" s="292">
        <f>0</f>
        <v>0</v>
      </c>
      <c r="BR14" s="292">
        <f>0</f>
        <v>0</v>
      </c>
      <c r="BS14" s="292">
        <f>0</f>
        <v>0</v>
      </c>
      <c r="BT14" s="292">
        <f>SUM(BU14:CA14)</f>
        <v>0</v>
      </c>
      <c r="BU14" s="292">
        <f>0</f>
        <v>0</v>
      </c>
      <c r="BV14" s="292">
        <f>0</f>
        <v>0</v>
      </c>
      <c r="BW14" s="292">
        <f>0</f>
        <v>0</v>
      </c>
      <c r="BX14" s="292">
        <f>0</f>
        <v>0</v>
      </c>
      <c r="BY14" s="292">
        <f>0</f>
        <v>0</v>
      </c>
      <c r="BZ14" s="292">
        <f>0</f>
        <v>0</v>
      </c>
      <c r="CA14" s="292">
        <f>0</f>
        <v>0</v>
      </c>
      <c r="CB14" s="292">
        <f>SUM(CC14:CI14)</f>
        <v>0</v>
      </c>
      <c r="CC14" s="292">
        <f>0</f>
        <v>0</v>
      </c>
      <c r="CD14" s="292">
        <f>0</f>
        <v>0</v>
      </c>
      <c r="CE14" s="292">
        <f>0</f>
        <v>0</v>
      </c>
      <c r="CF14" s="292">
        <f>0</f>
        <v>0</v>
      </c>
      <c r="CG14" s="292">
        <f>0</f>
        <v>0</v>
      </c>
      <c r="CH14" s="292">
        <f>0</f>
        <v>0</v>
      </c>
      <c r="CI14" s="292">
        <f>0</f>
        <v>0</v>
      </c>
      <c r="CJ14" s="292">
        <f>SUM(CK14:CQ14)</f>
        <v>0</v>
      </c>
      <c r="CK14" s="292">
        <f>0</f>
        <v>0</v>
      </c>
      <c r="CL14" s="292">
        <f>0</f>
        <v>0</v>
      </c>
      <c r="CM14" s="292">
        <f>0</f>
        <v>0</v>
      </c>
      <c r="CN14" s="292">
        <f>0</f>
        <v>0</v>
      </c>
      <c r="CO14" s="292">
        <f>0</f>
        <v>0</v>
      </c>
      <c r="CP14" s="292">
        <f>0</f>
        <v>0</v>
      </c>
      <c r="CQ14" s="292">
        <f>0</f>
        <v>0</v>
      </c>
      <c r="CR14" s="292">
        <f>SUM(CS14:CY14)</f>
        <v>0</v>
      </c>
      <c r="CS14" s="292">
        <f>0</f>
        <v>0</v>
      </c>
      <c r="CT14" s="292">
        <f>0</f>
        <v>0</v>
      </c>
      <c r="CU14" s="292">
        <f>0</f>
        <v>0</v>
      </c>
      <c r="CV14" s="292">
        <f>0</f>
        <v>0</v>
      </c>
      <c r="CW14" s="292">
        <f>0</f>
        <v>0</v>
      </c>
      <c r="CX14" s="292">
        <f>0</f>
        <v>0</v>
      </c>
      <c r="CY14" s="292">
        <f>0</f>
        <v>0</v>
      </c>
    </row>
    <row r="15" spans="1:103" s="224" customFormat="1" ht="13.5" customHeight="1">
      <c r="A15" s="290" t="s">
        <v>745</v>
      </c>
      <c r="B15" s="291" t="s">
        <v>782</v>
      </c>
      <c r="C15" s="290" t="s">
        <v>783</v>
      </c>
      <c r="D15" s="292">
        <f>SUM(E15,F15,N15,O15)</f>
        <v>0</v>
      </c>
      <c r="E15" s="292">
        <f>X15</f>
        <v>0</v>
      </c>
      <c r="F15" s="292">
        <f>SUM(G15:M15)</f>
        <v>0</v>
      </c>
      <c r="G15" s="292">
        <f>AF15</f>
        <v>0</v>
      </c>
      <c r="H15" s="292">
        <f>AN15</f>
        <v>0</v>
      </c>
      <c r="I15" s="292">
        <f>AV15</f>
        <v>0</v>
      </c>
      <c r="J15" s="292">
        <f>BD15</f>
        <v>0</v>
      </c>
      <c r="K15" s="292">
        <f>BL15</f>
        <v>0</v>
      </c>
      <c r="L15" s="292">
        <f>BT15</f>
        <v>0</v>
      </c>
      <c r="M15" s="292">
        <f>CB15</f>
        <v>0</v>
      </c>
      <c r="N15" s="292">
        <f>CJ15</f>
        <v>0</v>
      </c>
      <c r="O15" s="292">
        <f>CR15</f>
        <v>0</v>
      </c>
      <c r="P15" s="292">
        <f>SUM(Q15:W15)</f>
        <v>0</v>
      </c>
      <c r="Q15" s="292">
        <f>0</f>
        <v>0</v>
      </c>
      <c r="R15" s="292">
        <f>0</f>
        <v>0</v>
      </c>
      <c r="S15" s="292">
        <f>0</f>
        <v>0</v>
      </c>
      <c r="T15" s="292">
        <f>0</f>
        <v>0</v>
      </c>
      <c r="U15" s="292">
        <f>0</f>
        <v>0</v>
      </c>
      <c r="V15" s="292">
        <f>0</f>
        <v>0</v>
      </c>
      <c r="W15" s="292">
        <f>0</f>
        <v>0</v>
      </c>
      <c r="X15" s="292">
        <f>SUM(Y15:AE15)</f>
        <v>0</v>
      </c>
      <c r="Y15" s="292">
        <f>0</f>
        <v>0</v>
      </c>
      <c r="Z15" s="292">
        <f>0</f>
        <v>0</v>
      </c>
      <c r="AA15" s="292">
        <f>0</f>
        <v>0</v>
      </c>
      <c r="AB15" s="292">
        <f>0</f>
        <v>0</v>
      </c>
      <c r="AC15" s="292">
        <f>0</f>
        <v>0</v>
      </c>
      <c r="AD15" s="292">
        <f>0</f>
        <v>0</v>
      </c>
      <c r="AE15" s="292">
        <f>0</f>
        <v>0</v>
      </c>
      <c r="AF15" s="292">
        <f>SUM(AG15:AM15)</f>
        <v>0</v>
      </c>
      <c r="AG15" s="292">
        <f>0</f>
        <v>0</v>
      </c>
      <c r="AH15" s="292">
        <f>0</f>
        <v>0</v>
      </c>
      <c r="AI15" s="292">
        <f>0</f>
        <v>0</v>
      </c>
      <c r="AJ15" s="292">
        <f>0</f>
        <v>0</v>
      </c>
      <c r="AK15" s="292">
        <f>0</f>
        <v>0</v>
      </c>
      <c r="AL15" s="292">
        <f>0</f>
        <v>0</v>
      </c>
      <c r="AM15" s="292">
        <f>0</f>
        <v>0</v>
      </c>
      <c r="AN15" s="292">
        <f>SUM(AO15:AU15)</f>
        <v>0</v>
      </c>
      <c r="AO15" s="292">
        <f>0</f>
        <v>0</v>
      </c>
      <c r="AP15" s="292">
        <f>0</f>
        <v>0</v>
      </c>
      <c r="AQ15" s="292">
        <f>0</f>
        <v>0</v>
      </c>
      <c r="AR15" s="292">
        <f>0</f>
        <v>0</v>
      </c>
      <c r="AS15" s="292">
        <f>0</f>
        <v>0</v>
      </c>
      <c r="AT15" s="292">
        <f>0</f>
        <v>0</v>
      </c>
      <c r="AU15" s="292">
        <f>0</f>
        <v>0</v>
      </c>
      <c r="AV15" s="292">
        <f>SUM(AW15:BC15)</f>
        <v>0</v>
      </c>
      <c r="AW15" s="292">
        <f>0</f>
        <v>0</v>
      </c>
      <c r="AX15" s="292">
        <f>0</f>
        <v>0</v>
      </c>
      <c r="AY15" s="292">
        <f>0</f>
        <v>0</v>
      </c>
      <c r="AZ15" s="292">
        <f>0</f>
        <v>0</v>
      </c>
      <c r="BA15" s="292">
        <f>0</f>
        <v>0</v>
      </c>
      <c r="BB15" s="292">
        <f>0</f>
        <v>0</v>
      </c>
      <c r="BC15" s="292">
        <f>0</f>
        <v>0</v>
      </c>
      <c r="BD15" s="292">
        <f>SUM(BE15:BK15)</f>
        <v>0</v>
      </c>
      <c r="BE15" s="292">
        <f>0</f>
        <v>0</v>
      </c>
      <c r="BF15" s="292">
        <f>0</f>
        <v>0</v>
      </c>
      <c r="BG15" s="292">
        <f>0</f>
        <v>0</v>
      </c>
      <c r="BH15" s="292">
        <f>0</f>
        <v>0</v>
      </c>
      <c r="BI15" s="292">
        <f>0</f>
        <v>0</v>
      </c>
      <c r="BJ15" s="292">
        <f>0</f>
        <v>0</v>
      </c>
      <c r="BK15" s="292">
        <f>0</f>
        <v>0</v>
      </c>
      <c r="BL15" s="292">
        <f>SUM(BM15:BS15)</f>
        <v>0</v>
      </c>
      <c r="BM15" s="292">
        <f>0</f>
        <v>0</v>
      </c>
      <c r="BN15" s="292">
        <f>0</f>
        <v>0</v>
      </c>
      <c r="BO15" s="292">
        <f>0</f>
        <v>0</v>
      </c>
      <c r="BP15" s="292">
        <f>0</f>
        <v>0</v>
      </c>
      <c r="BQ15" s="292">
        <f>0</f>
        <v>0</v>
      </c>
      <c r="BR15" s="292">
        <f>0</f>
        <v>0</v>
      </c>
      <c r="BS15" s="292">
        <f>0</f>
        <v>0</v>
      </c>
      <c r="BT15" s="292">
        <f>SUM(BU15:CA15)</f>
        <v>0</v>
      </c>
      <c r="BU15" s="292">
        <f>0</f>
        <v>0</v>
      </c>
      <c r="BV15" s="292">
        <f>0</f>
        <v>0</v>
      </c>
      <c r="BW15" s="292">
        <f>0</f>
        <v>0</v>
      </c>
      <c r="BX15" s="292">
        <f>0</f>
        <v>0</v>
      </c>
      <c r="BY15" s="292">
        <f>0</f>
        <v>0</v>
      </c>
      <c r="BZ15" s="292">
        <f>0</f>
        <v>0</v>
      </c>
      <c r="CA15" s="292">
        <f>0</f>
        <v>0</v>
      </c>
      <c r="CB15" s="292">
        <f>SUM(CC15:CI15)</f>
        <v>0</v>
      </c>
      <c r="CC15" s="292">
        <f>0</f>
        <v>0</v>
      </c>
      <c r="CD15" s="292">
        <f>0</f>
        <v>0</v>
      </c>
      <c r="CE15" s="292">
        <f>0</f>
        <v>0</v>
      </c>
      <c r="CF15" s="292">
        <f>0</f>
        <v>0</v>
      </c>
      <c r="CG15" s="292">
        <f>0</f>
        <v>0</v>
      </c>
      <c r="CH15" s="292">
        <f>0</f>
        <v>0</v>
      </c>
      <c r="CI15" s="292">
        <f>0</f>
        <v>0</v>
      </c>
      <c r="CJ15" s="292">
        <f>SUM(CK15:CQ15)</f>
        <v>0</v>
      </c>
      <c r="CK15" s="292">
        <f>0</f>
        <v>0</v>
      </c>
      <c r="CL15" s="292">
        <f>0</f>
        <v>0</v>
      </c>
      <c r="CM15" s="292">
        <f>0</f>
        <v>0</v>
      </c>
      <c r="CN15" s="292">
        <f>0</f>
        <v>0</v>
      </c>
      <c r="CO15" s="292">
        <f>0</f>
        <v>0</v>
      </c>
      <c r="CP15" s="292">
        <f>0</f>
        <v>0</v>
      </c>
      <c r="CQ15" s="292">
        <f>0</f>
        <v>0</v>
      </c>
      <c r="CR15" s="292">
        <f>SUM(CS15:CY15)</f>
        <v>0</v>
      </c>
      <c r="CS15" s="292">
        <f>0</f>
        <v>0</v>
      </c>
      <c r="CT15" s="292">
        <f>0</f>
        <v>0</v>
      </c>
      <c r="CU15" s="292">
        <f>0</f>
        <v>0</v>
      </c>
      <c r="CV15" s="292">
        <f>0</f>
        <v>0</v>
      </c>
      <c r="CW15" s="292">
        <f>0</f>
        <v>0</v>
      </c>
      <c r="CX15" s="292">
        <f>0</f>
        <v>0</v>
      </c>
      <c r="CY15" s="292">
        <f>0</f>
        <v>0</v>
      </c>
    </row>
    <row r="16" spans="1:103" s="224" customFormat="1" ht="13.5" customHeight="1">
      <c r="A16" s="290" t="s">
        <v>745</v>
      </c>
      <c r="B16" s="291" t="s">
        <v>785</v>
      </c>
      <c r="C16" s="290" t="s">
        <v>786</v>
      </c>
      <c r="D16" s="292">
        <f>SUM(E16,F16,N16,O16)</f>
        <v>0</v>
      </c>
      <c r="E16" s="292">
        <f>X16</f>
        <v>0</v>
      </c>
      <c r="F16" s="292">
        <f>SUM(G16:M16)</f>
        <v>0</v>
      </c>
      <c r="G16" s="292">
        <f>AF16</f>
        <v>0</v>
      </c>
      <c r="H16" s="292">
        <f>AN16</f>
        <v>0</v>
      </c>
      <c r="I16" s="292">
        <f>AV16</f>
        <v>0</v>
      </c>
      <c r="J16" s="292">
        <f>BD16</f>
        <v>0</v>
      </c>
      <c r="K16" s="292">
        <f>BL16</f>
        <v>0</v>
      </c>
      <c r="L16" s="292">
        <f>BT16</f>
        <v>0</v>
      </c>
      <c r="M16" s="292">
        <f>CB16</f>
        <v>0</v>
      </c>
      <c r="N16" s="292">
        <f>CJ16</f>
        <v>0</v>
      </c>
      <c r="O16" s="292">
        <f>CR16</f>
        <v>0</v>
      </c>
      <c r="P16" s="292">
        <f>SUM(Q16:W16)</f>
        <v>0</v>
      </c>
      <c r="Q16" s="292">
        <f>0</f>
        <v>0</v>
      </c>
      <c r="R16" s="292">
        <f>0</f>
        <v>0</v>
      </c>
      <c r="S16" s="292">
        <f>0</f>
        <v>0</v>
      </c>
      <c r="T16" s="292">
        <f>0</f>
        <v>0</v>
      </c>
      <c r="U16" s="292">
        <f>0</f>
        <v>0</v>
      </c>
      <c r="V16" s="292">
        <f>0</f>
        <v>0</v>
      </c>
      <c r="W16" s="292">
        <f>0</f>
        <v>0</v>
      </c>
      <c r="X16" s="292">
        <f>SUM(Y16:AE16)</f>
        <v>0</v>
      </c>
      <c r="Y16" s="292">
        <f>0</f>
        <v>0</v>
      </c>
      <c r="Z16" s="292">
        <f>0</f>
        <v>0</v>
      </c>
      <c r="AA16" s="292">
        <f>0</f>
        <v>0</v>
      </c>
      <c r="AB16" s="292">
        <f>0</f>
        <v>0</v>
      </c>
      <c r="AC16" s="292">
        <f>0</f>
        <v>0</v>
      </c>
      <c r="AD16" s="292">
        <f>0</f>
        <v>0</v>
      </c>
      <c r="AE16" s="292">
        <f>0</f>
        <v>0</v>
      </c>
      <c r="AF16" s="292">
        <f>SUM(AG16:AM16)</f>
        <v>0</v>
      </c>
      <c r="AG16" s="292">
        <f>0</f>
        <v>0</v>
      </c>
      <c r="AH16" s="292">
        <f>0</f>
        <v>0</v>
      </c>
      <c r="AI16" s="292">
        <f>0</f>
        <v>0</v>
      </c>
      <c r="AJ16" s="292">
        <f>0</f>
        <v>0</v>
      </c>
      <c r="AK16" s="292">
        <f>0</f>
        <v>0</v>
      </c>
      <c r="AL16" s="292">
        <f>0</f>
        <v>0</v>
      </c>
      <c r="AM16" s="292">
        <f>0</f>
        <v>0</v>
      </c>
      <c r="AN16" s="292">
        <f>SUM(AO16:AU16)</f>
        <v>0</v>
      </c>
      <c r="AO16" s="292">
        <f>0</f>
        <v>0</v>
      </c>
      <c r="AP16" s="292">
        <f>0</f>
        <v>0</v>
      </c>
      <c r="AQ16" s="292">
        <f>0</f>
        <v>0</v>
      </c>
      <c r="AR16" s="292">
        <f>0</f>
        <v>0</v>
      </c>
      <c r="AS16" s="292">
        <f>0</f>
        <v>0</v>
      </c>
      <c r="AT16" s="292">
        <f>0</f>
        <v>0</v>
      </c>
      <c r="AU16" s="292">
        <f>0</f>
        <v>0</v>
      </c>
      <c r="AV16" s="292">
        <f>SUM(AW16:BC16)</f>
        <v>0</v>
      </c>
      <c r="AW16" s="292">
        <f>0</f>
        <v>0</v>
      </c>
      <c r="AX16" s="292">
        <f>0</f>
        <v>0</v>
      </c>
      <c r="AY16" s="292">
        <f>0</f>
        <v>0</v>
      </c>
      <c r="AZ16" s="292">
        <f>0</f>
        <v>0</v>
      </c>
      <c r="BA16" s="292">
        <f>0</f>
        <v>0</v>
      </c>
      <c r="BB16" s="292">
        <f>0</f>
        <v>0</v>
      </c>
      <c r="BC16" s="292">
        <f>0</f>
        <v>0</v>
      </c>
      <c r="BD16" s="292">
        <f>SUM(BE16:BK16)</f>
        <v>0</v>
      </c>
      <c r="BE16" s="292">
        <f>0</f>
        <v>0</v>
      </c>
      <c r="BF16" s="292">
        <f>0</f>
        <v>0</v>
      </c>
      <c r="BG16" s="292">
        <f>0</f>
        <v>0</v>
      </c>
      <c r="BH16" s="292">
        <f>0</f>
        <v>0</v>
      </c>
      <c r="BI16" s="292">
        <f>0</f>
        <v>0</v>
      </c>
      <c r="BJ16" s="292">
        <f>0</f>
        <v>0</v>
      </c>
      <c r="BK16" s="292">
        <f>0</f>
        <v>0</v>
      </c>
      <c r="BL16" s="292">
        <f>SUM(BM16:BS16)</f>
        <v>0</v>
      </c>
      <c r="BM16" s="292">
        <f>0</f>
        <v>0</v>
      </c>
      <c r="BN16" s="292">
        <f>0</f>
        <v>0</v>
      </c>
      <c r="BO16" s="292">
        <f>0</f>
        <v>0</v>
      </c>
      <c r="BP16" s="292">
        <f>0</f>
        <v>0</v>
      </c>
      <c r="BQ16" s="292">
        <f>0</f>
        <v>0</v>
      </c>
      <c r="BR16" s="292">
        <f>0</f>
        <v>0</v>
      </c>
      <c r="BS16" s="292">
        <f>0</f>
        <v>0</v>
      </c>
      <c r="BT16" s="292">
        <f>SUM(BU16:CA16)</f>
        <v>0</v>
      </c>
      <c r="BU16" s="292">
        <f>0</f>
        <v>0</v>
      </c>
      <c r="BV16" s="292">
        <f>0</f>
        <v>0</v>
      </c>
      <c r="BW16" s="292">
        <f>0</f>
        <v>0</v>
      </c>
      <c r="BX16" s="292">
        <f>0</f>
        <v>0</v>
      </c>
      <c r="BY16" s="292">
        <f>0</f>
        <v>0</v>
      </c>
      <c r="BZ16" s="292">
        <f>0</f>
        <v>0</v>
      </c>
      <c r="CA16" s="292">
        <f>0</f>
        <v>0</v>
      </c>
      <c r="CB16" s="292">
        <f>SUM(CC16:CI16)</f>
        <v>0</v>
      </c>
      <c r="CC16" s="292">
        <f>0</f>
        <v>0</v>
      </c>
      <c r="CD16" s="292">
        <f>0</f>
        <v>0</v>
      </c>
      <c r="CE16" s="292">
        <f>0</f>
        <v>0</v>
      </c>
      <c r="CF16" s="292">
        <f>0</f>
        <v>0</v>
      </c>
      <c r="CG16" s="292">
        <f>0</f>
        <v>0</v>
      </c>
      <c r="CH16" s="292">
        <f>0</f>
        <v>0</v>
      </c>
      <c r="CI16" s="292">
        <f>0</f>
        <v>0</v>
      </c>
      <c r="CJ16" s="292">
        <f>SUM(CK16:CQ16)</f>
        <v>0</v>
      </c>
      <c r="CK16" s="292">
        <f>0</f>
        <v>0</v>
      </c>
      <c r="CL16" s="292">
        <f>0</f>
        <v>0</v>
      </c>
      <c r="CM16" s="292">
        <f>0</f>
        <v>0</v>
      </c>
      <c r="CN16" s="292">
        <f>0</f>
        <v>0</v>
      </c>
      <c r="CO16" s="292">
        <f>0</f>
        <v>0</v>
      </c>
      <c r="CP16" s="292">
        <f>0</f>
        <v>0</v>
      </c>
      <c r="CQ16" s="292">
        <f>0</f>
        <v>0</v>
      </c>
      <c r="CR16" s="292">
        <f>SUM(CS16:CY16)</f>
        <v>0</v>
      </c>
      <c r="CS16" s="292">
        <f>0</f>
        <v>0</v>
      </c>
      <c r="CT16" s="292">
        <f>0</f>
        <v>0</v>
      </c>
      <c r="CU16" s="292">
        <f>0</f>
        <v>0</v>
      </c>
      <c r="CV16" s="292">
        <f>0</f>
        <v>0</v>
      </c>
      <c r="CW16" s="292">
        <f>0</f>
        <v>0</v>
      </c>
      <c r="CX16" s="292">
        <f>0</f>
        <v>0</v>
      </c>
      <c r="CY16" s="292">
        <f>0</f>
        <v>0</v>
      </c>
    </row>
    <row r="17" spans="1:103" s="224" customFormat="1" ht="13.5" customHeight="1">
      <c r="A17" s="290" t="s">
        <v>745</v>
      </c>
      <c r="B17" s="291" t="s">
        <v>788</v>
      </c>
      <c r="C17" s="290" t="s">
        <v>789</v>
      </c>
      <c r="D17" s="292">
        <f>SUM(E17,F17,N17,O17)</f>
        <v>0</v>
      </c>
      <c r="E17" s="292">
        <f>X17</f>
        <v>0</v>
      </c>
      <c r="F17" s="292">
        <f>SUM(G17:M17)</f>
        <v>0</v>
      </c>
      <c r="G17" s="292">
        <f>AF17</f>
        <v>0</v>
      </c>
      <c r="H17" s="292">
        <f>AN17</f>
        <v>0</v>
      </c>
      <c r="I17" s="292">
        <f>AV17</f>
        <v>0</v>
      </c>
      <c r="J17" s="292">
        <f>BD17</f>
        <v>0</v>
      </c>
      <c r="K17" s="292">
        <f>BL17</f>
        <v>0</v>
      </c>
      <c r="L17" s="292">
        <f>BT17</f>
        <v>0</v>
      </c>
      <c r="M17" s="292">
        <f>CB17</f>
        <v>0</v>
      </c>
      <c r="N17" s="292">
        <f>CJ17</f>
        <v>0</v>
      </c>
      <c r="O17" s="292">
        <f>CR17</f>
        <v>0</v>
      </c>
      <c r="P17" s="292">
        <f>SUM(Q17:W17)</f>
        <v>0</v>
      </c>
      <c r="Q17" s="292">
        <f>0</f>
        <v>0</v>
      </c>
      <c r="R17" s="292">
        <f>0</f>
        <v>0</v>
      </c>
      <c r="S17" s="292">
        <f>0</f>
        <v>0</v>
      </c>
      <c r="T17" s="292">
        <f>0</f>
        <v>0</v>
      </c>
      <c r="U17" s="292">
        <f>0</f>
        <v>0</v>
      </c>
      <c r="V17" s="292">
        <f>0</f>
        <v>0</v>
      </c>
      <c r="W17" s="292">
        <f>0</f>
        <v>0</v>
      </c>
      <c r="X17" s="292">
        <f>SUM(Y17:AE17)</f>
        <v>0</v>
      </c>
      <c r="Y17" s="292">
        <f>0</f>
        <v>0</v>
      </c>
      <c r="Z17" s="292">
        <f>0</f>
        <v>0</v>
      </c>
      <c r="AA17" s="292">
        <f>0</f>
        <v>0</v>
      </c>
      <c r="AB17" s="292">
        <f>0</f>
        <v>0</v>
      </c>
      <c r="AC17" s="292">
        <f>0</f>
        <v>0</v>
      </c>
      <c r="AD17" s="292">
        <f>0</f>
        <v>0</v>
      </c>
      <c r="AE17" s="292">
        <f>0</f>
        <v>0</v>
      </c>
      <c r="AF17" s="292">
        <f>SUM(AG17:AM17)</f>
        <v>0</v>
      </c>
      <c r="AG17" s="292">
        <f>0</f>
        <v>0</v>
      </c>
      <c r="AH17" s="292">
        <f>0</f>
        <v>0</v>
      </c>
      <c r="AI17" s="292">
        <f>0</f>
        <v>0</v>
      </c>
      <c r="AJ17" s="292">
        <f>0</f>
        <v>0</v>
      </c>
      <c r="AK17" s="292">
        <f>0</f>
        <v>0</v>
      </c>
      <c r="AL17" s="292">
        <f>0</f>
        <v>0</v>
      </c>
      <c r="AM17" s="292">
        <f>0</f>
        <v>0</v>
      </c>
      <c r="AN17" s="292">
        <f>SUM(AO17:AU17)</f>
        <v>0</v>
      </c>
      <c r="AO17" s="292">
        <f>0</f>
        <v>0</v>
      </c>
      <c r="AP17" s="292">
        <f>0</f>
        <v>0</v>
      </c>
      <c r="AQ17" s="292">
        <f>0</f>
        <v>0</v>
      </c>
      <c r="AR17" s="292">
        <f>0</f>
        <v>0</v>
      </c>
      <c r="AS17" s="292">
        <f>0</f>
        <v>0</v>
      </c>
      <c r="AT17" s="292">
        <f>0</f>
        <v>0</v>
      </c>
      <c r="AU17" s="292">
        <f>0</f>
        <v>0</v>
      </c>
      <c r="AV17" s="292">
        <f>SUM(AW17:BC17)</f>
        <v>0</v>
      </c>
      <c r="AW17" s="292">
        <f>0</f>
        <v>0</v>
      </c>
      <c r="AX17" s="292">
        <f>0</f>
        <v>0</v>
      </c>
      <c r="AY17" s="292">
        <f>0</f>
        <v>0</v>
      </c>
      <c r="AZ17" s="292">
        <f>0</f>
        <v>0</v>
      </c>
      <c r="BA17" s="292">
        <f>0</f>
        <v>0</v>
      </c>
      <c r="BB17" s="292">
        <f>0</f>
        <v>0</v>
      </c>
      <c r="BC17" s="292">
        <f>0</f>
        <v>0</v>
      </c>
      <c r="BD17" s="292">
        <f>SUM(BE17:BK17)</f>
        <v>0</v>
      </c>
      <c r="BE17" s="292">
        <f>0</f>
        <v>0</v>
      </c>
      <c r="BF17" s="292">
        <f>0</f>
        <v>0</v>
      </c>
      <c r="BG17" s="292">
        <f>0</f>
        <v>0</v>
      </c>
      <c r="BH17" s="292">
        <f>0</f>
        <v>0</v>
      </c>
      <c r="BI17" s="292">
        <f>0</f>
        <v>0</v>
      </c>
      <c r="BJ17" s="292">
        <f>0</f>
        <v>0</v>
      </c>
      <c r="BK17" s="292">
        <f>0</f>
        <v>0</v>
      </c>
      <c r="BL17" s="292">
        <f>SUM(BM17:BS17)</f>
        <v>0</v>
      </c>
      <c r="BM17" s="292">
        <f>0</f>
        <v>0</v>
      </c>
      <c r="BN17" s="292">
        <f>0</f>
        <v>0</v>
      </c>
      <c r="BO17" s="292">
        <f>0</f>
        <v>0</v>
      </c>
      <c r="BP17" s="292">
        <f>0</f>
        <v>0</v>
      </c>
      <c r="BQ17" s="292">
        <f>0</f>
        <v>0</v>
      </c>
      <c r="BR17" s="292">
        <f>0</f>
        <v>0</v>
      </c>
      <c r="BS17" s="292">
        <f>0</f>
        <v>0</v>
      </c>
      <c r="BT17" s="292">
        <f>SUM(BU17:CA17)</f>
        <v>0</v>
      </c>
      <c r="BU17" s="292">
        <f>0</f>
        <v>0</v>
      </c>
      <c r="BV17" s="292">
        <f>0</f>
        <v>0</v>
      </c>
      <c r="BW17" s="292">
        <f>0</f>
        <v>0</v>
      </c>
      <c r="BX17" s="292">
        <f>0</f>
        <v>0</v>
      </c>
      <c r="BY17" s="292">
        <f>0</f>
        <v>0</v>
      </c>
      <c r="BZ17" s="292">
        <f>0</f>
        <v>0</v>
      </c>
      <c r="CA17" s="292">
        <f>0</f>
        <v>0</v>
      </c>
      <c r="CB17" s="292">
        <f>SUM(CC17:CI17)</f>
        <v>0</v>
      </c>
      <c r="CC17" s="292">
        <f>0</f>
        <v>0</v>
      </c>
      <c r="CD17" s="292">
        <f>0</f>
        <v>0</v>
      </c>
      <c r="CE17" s="292">
        <f>0</f>
        <v>0</v>
      </c>
      <c r="CF17" s="292">
        <f>0</f>
        <v>0</v>
      </c>
      <c r="CG17" s="292">
        <f>0</f>
        <v>0</v>
      </c>
      <c r="CH17" s="292">
        <f>0</f>
        <v>0</v>
      </c>
      <c r="CI17" s="292">
        <f>0</f>
        <v>0</v>
      </c>
      <c r="CJ17" s="292">
        <f>SUM(CK17:CQ17)</f>
        <v>0</v>
      </c>
      <c r="CK17" s="292">
        <f>0</f>
        <v>0</v>
      </c>
      <c r="CL17" s="292">
        <f>0</f>
        <v>0</v>
      </c>
      <c r="CM17" s="292">
        <f>0</f>
        <v>0</v>
      </c>
      <c r="CN17" s="292">
        <f>0</f>
        <v>0</v>
      </c>
      <c r="CO17" s="292">
        <f>0</f>
        <v>0</v>
      </c>
      <c r="CP17" s="292">
        <f>0</f>
        <v>0</v>
      </c>
      <c r="CQ17" s="292">
        <f>0</f>
        <v>0</v>
      </c>
      <c r="CR17" s="292">
        <f>SUM(CS17:CY17)</f>
        <v>0</v>
      </c>
      <c r="CS17" s="292">
        <f>0</f>
        <v>0</v>
      </c>
      <c r="CT17" s="292">
        <f>0</f>
        <v>0</v>
      </c>
      <c r="CU17" s="292">
        <f>0</f>
        <v>0</v>
      </c>
      <c r="CV17" s="292">
        <f>0</f>
        <v>0</v>
      </c>
      <c r="CW17" s="292">
        <f>0</f>
        <v>0</v>
      </c>
      <c r="CX17" s="292">
        <f>0</f>
        <v>0</v>
      </c>
      <c r="CY17" s="292">
        <f>0</f>
        <v>0</v>
      </c>
    </row>
    <row r="18" spans="1:103" s="224" customFormat="1" ht="13.5" customHeight="1">
      <c r="A18" s="290" t="s">
        <v>745</v>
      </c>
      <c r="B18" s="291" t="s">
        <v>791</v>
      </c>
      <c r="C18" s="290" t="s">
        <v>792</v>
      </c>
      <c r="D18" s="292">
        <f>SUM(E18,F18,N18,O18)</f>
        <v>0</v>
      </c>
      <c r="E18" s="292">
        <f>X18</f>
        <v>0</v>
      </c>
      <c r="F18" s="292">
        <f>SUM(G18:M18)</f>
        <v>0</v>
      </c>
      <c r="G18" s="292">
        <f>AF18</f>
        <v>0</v>
      </c>
      <c r="H18" s="292">
        <f>AN18</f>
        <v>0</v>
      </c>
      <c r="I18" s="292">
        <f>AV18</f>
        <v>0</v>
      </c>
      <c r="J18" s="292">
        <f>BD18</f>
        <v>0</v>
      </c>
      <c r="K18" s="292">
        <f>BL18</f>
        <v>0</v>
      </c>
      <c r="L18" s="292">
        <f>BT18</f>
        <v>0</v>
      </c>
      <c r="M18" s="292">
        <f>CB18</f>
        <v>0</v>
      </c>
      <c r="N18" s="292">
        <f>CJ18</f>
        <v>0</v>
      </c>
      <c r="O18" s="292">
        <f>CR18</f>
        <v>0</v>
      </c>
      <c r="P18" s="292">
        <f>SUM(Q18:W18)</f>
        <v>0</v>
      </c>
      <c r="Q18" s="292">
        <f>0</f>
        <v>0</v>
      </c>
      <c r="R18" s="292">
        <f>0</f>
        <v>0</v>
      </c>
      <c r="S18" s="292">
        <f>0</f>
        <v>0</v>
      </c>
      <c r="T18" s="292">
        <f>0</f>
        <v>0</v>
      </c>
      <c r="U18" s="292">
        <f>0</f>
        <v>0</v>
      </c>
      <c r="V18" s="292">
        <f>0</f>
        <v>0</v>
      </c>
      <c r="W18" s="292">
        <f>0</f>
        <v>0</v>
      </c>
      <c r="X18" s="292">
        <f>SUM(Y18:AE18)</f>
        <v>0</v>
      </c>
      <c r="Y18" s="292">
        <f>0</f>
        <v>0</v>
      </c>
      <c r="Z18" s="292">
        <f>0</f>
        <v>0</v>
      </c>
      <c r="AA18" s="292">
        <f>0</f>
        <v>0</v>
      </c>
      <c r="AB18" s="292">
        <f>0</f>
        <v>0</v>
      </c>
      <c r="AC18" s="292">
        <f>0</f>
        <v>0</v>
      </c>
      <c r="AD18" s="292">
        <f>0</f>
        <v>0</v>
      </c>
      <c r="AE18" s="292">
        <f>0</f>
        <v>0</v>
      </c>
      <c r="AF18" s="292">
        <f>SUM(AG18:AM18)</f>
        <v>0</v>
      </c>
      <c r="AG18" s="292">
        <f>0</f>
        <v>0</v>
      </c>
      <c r="AH18" s="292">
        <f>0</f>
        <v>0</v>
      </c>
      <c r="AI18" s="292">
        <f>0</f>
        <v>0</v>
      </c>
      <c r="AJ18" s="292">
        <f>0</f>
        <v>0</v>
      </c>
      <c r="AK18" s="292">
        <f>0</f>
        <v>0</v>
      </c>
      <c r="AL18" s="292">
        <f>0</f>
        <v>0</v>
      </c>
      <c r="AM18" s="292">
        <f>0</f>
        <v>0</v>
      </c>
      <c r="AN18" s="292">
        <f>SUM(AO18:AU18)</f>
        <v>0</v>
      </c>
      <c r="AO18" s="292">
        <f>0</f>
        <v>0</v>
      </c>
      <c r="AP18" s="292">
        <f>0</f>
        <v>0</v>
      </c>
      <c r="AQ18" s="292">
        <f>0</f>
        <v>0</v>
      </c>
      <c r="AR18" s="292">
        <f>0</f>
        <v>0</v>
      </c>
      <c r="AS18" s="292">
        <f>0</f>
        <v>0</v>
      </c>
      <c r="AT18" s="292">
        <f>0</f>
        <v>0</v>
      </c>
      <c r="AU18" s="292">
        <f>0</f>
        <v>0</v>
      </c>
      <c r="AV18" s="292">
        <f>SUM(AW18:BC18)</f>
        <v>0</v>
      </c>
      <c r="AW18" s="292">
        <f>0</f>
        <v>0</v>
      </c>
      <c r="AX18" s="292">
        <f>0</f>
        <v>0</v>
      </c>
      <c r="AY18" s="292">
        <f>0</f>
        <v>0</v>
      </c>
      <c r="AZ18" s="292">
        <f>0</f>
        <v>0</v>
      </c>
      <c r="BA18" s="292">
        <f>0</f>
        <v>0</v>
      </c>
      <c r="BB18" s="292">
        <f>0</f>
        <v>0</v>
      </c>
      <c r="BC18" s="292">
        <f>0</f>
        <v>0</v>
      </c>
      <c r="BD18" s="292">
        <f>SUM(BE18:BK18)</f>
        <v>0</v>
      </c>
      <c r="BE18" s="292">
        <f>0</f>
        <v>0</v>
      </c>
      <c r="BF18" s="292">
        <f>0</f>
        <v>0</v>
      </c>
      <c r="BG18" s="292">
        <f>0</f>
        <v>0</v>
      </c>
      <c r="BH18" s="292">
        <f>0</f>
        <v>0</v>
      </c>
      <c r="BI18" s="292">
        <f>0</f>
        <v>0</v>
      </c>
      <c r="BJ18" s="292">
        <f>0</f>
        <v>0</v>
      </c>
      <c r="BK18" s="292">
        <f>0</f>
        <v>0</v>
      </c>
      <c r="BL18" s="292">
        <f>SUM(BM18:BS18)</f>
        <v>0</v>
      </c>
      <c r="BM18" s="292">
        <f>0</f>
        <v>0</v>
      </c>
      <c r="BN18" s="292">
        <f>0</f>
        <v>0</v>
      </c>
      <c r="BO18" s="292">
        <f>0</f>
        <v>0</v>
      </c>
      <c r="BP18" s="292">
        <f>0</f>
        <v>0</v>
      </c>
      <c r="BQ18" s="292">
        <f>0</f>
        <v>0</v>
      </c>
      <c r="BR18" s="292">
        <f>0</f>
        <v>0</v>
      </c>
      <c r="BS18" s="292">
        <f>0</f>
        <v>0</v>
      </c>
      <c r="BT18" s="292">
        <f>SUM(BU18:CA18)</f>
        <v>0</v>
      </c>
      <c r="BU18" s="292">
        <f>0</f>
        <v>0</v>
      </c>
      <c r="BV18" s="292">
        <f>0</f>
        <v>0</v>
      </c>
      <c r="BW18" s="292">
        <f>0</f>
        <v>0</v>
      </c>
      <c r="BX18" s="292">
        <f>0</f>
        <v>0</v>
      </c>
      <c r="BY18" s="292">
        <f>0</f>
        <v>0</v>
      </c>
      <c r="BZ18" s="292">
        <f>0</f>
        <v>0</v>
      </c>
      <c r="CA18" s="292">
        <f>0</f>
        <v>0</v>
      </c>
      <c r="CB18" s="292">
        <f>SUM(CC18:CI18)</f>
        <v>0</v>
      </c>
      <c r="CC18" s="292">
        <f>0</f>
        <v>0</v>
      </c>
      <c r="CD18" s="292">
        <f>0</f>
        <v>0</v>
      </c>
      <c r="CE18" s="292">
        <f>0</f>
        <v>0</v>
      </c>
      <c r="CF18" s="292">
        <f>0</f>
        <v>0</v>
      </c>
      <c r="CG18" s="292">
        <f>0</f>
        <v>0</v>
      </c>
      <c r="CH18" s="292">
        <f>0</f>
        <v>0</v>
      </c>
      <c r="CI18" s="292">
        <f>0</f>
        <v>0</v>
      </c>
      <c r="CJ18" s="292">
        <f>SUM(CK18:CQ18)</f>
        <v>0</v>
      </c>
      <c r="CK18" s="292">
        <f>0</f>
        <v>0</v>
      </c>
      <c r="CL18" s="292">
        <f>0</f>
        <v>0</v>
      </c>
      <c r="CM18" s="292">
        <f>0</f>
        <v>0</v>
      </c>
      <c r="CN18" s="292">
        <f>0</f>
        <v>0</v>
      </c>
      <c r="CO18" s="292">
        <f>0</f>
        <v>0</v>
      </c>
      <c r="CP18" s="292">
        <f>0</f>
        <v>0</v>
      </c>
      <c r="CQ18" s="292">
        <f>0</f>
        <v>0</v>
      </c>
      <c r="CR18" s="292">
        <f>SUM(CS18:CY18)</f>
        <v>0</v>
      </c>
      <c r="CS18" s="292">
        <f>0</f>
        <v>0</v>
      </c>
      <c r="CT18" s="292">
        <f>0</f>
        <v>0</v>
      </c>
      <c r="CU18" s="292">
        <f>0</f>
        <v>0</v>
      </c>
      <c r="CV18" s="292">
        <f>0</f>
        <v>0</v>
      </c>
      <c r="CW18" s="292">
        <f>0</f>
        <v>0</v>
      </c>
      <c r="CX18" s="292">
        <f>0</f>
        <v>0</v>
      </c>
      <c r="CY18" s="292">
        <f>0</f>
        <v>0</v>
      </c>
    </row>
    <row r="19" spans="1:103" s="224" customFormat="1" ht="13.5" customHeight="1">
      <c r="A19" s="290" t="s">
        <v>745</v>
      </c>
      <c r="B19" s="291" t="s">
        <v>794</v>
      </c>
      <c r="C19" s="290" t="s">
        <v>795</v>
      </c>
      <c r="D19" s="292">
        <f>SUM(E19,F19,N19,O19)</f>
        <v>0</v>
      </c>
      <c r="E19" s="292">
        <f>X19</f>
        <v>0</v>
      </c>
      <c r="F19" s="292">
        <f>SUM(G19:M19)</f>
        <v>0</v>
      </c>
      <c r="G19" s="292">
        <f>AF19</f>
        <v>0</v>
      </c>
      <c r="H19" s="292">
        <f>AN19</f>
        <v>0</v>
      </c>
      <c r="I19" s="292">
        <f>AV19</f>
        <v>0</v>
      </c>
      <c r="J19" s="292">
        <f>BD19</f>
        <v>0</v>
      </c>
      <c r="K19" s="292">
        <f>BL19</f>
        <v>0</v>
      </c>
      <c r="L19" s="292">
        <f>BT19</f>
        <v>0</v>
      </c>
      <c r="M19" s="292">
        <f>CB19</f>
        <v>0</v>
      </c>
      <c r="N19" s="292">
        <f>CJ19</f>
        <v>0</v>
      </c>
      <c r="O19" s="292">
        <f>CR19</f>
        <v>0</v>
      </c>
      <c r="P19" s="292">
        <f>SUM(Q19:W19)</f>
        <v>0</v>
      </c>
      <c r="Q19" s="292">
        <f>0</f>
        <v>0</v>
      </c>
      <c r="R19" s="292">
        <f>0</f>
        <v>0</v>
      </c>
      <c r="S19" s="292">
        <f>0</f>
        <v>0</v>
      </c>
      <c r="T19" s="292">
        <f>0</f>
        <v>0</v>
      </c>
      <c r="U19" s="292">
        <f>0</f>
        <v>0</v>
      </c>
      <c r="V19" s="292">
        <f>0</f>
        <v>0</v>
      </c>
      <c r="W19" s="292">
        <f>0</f>
        <v>0</v>
      </c>
      <c r="X19" s="292">
        <f>SUM(Y19:AE19)</f>
        <v>0</v>
      </c>
      <c r="Y19" s="292">
        <f>0</f>
        <v>0</v>
      </c>
      <c r="Z19" s="292">
        <f>0</f>
        <v>0</v>
      </c>
      <c r="AA19" s="292">
        <f>0</f>
        <v>0</v>
      </c>
      <c r="AB19" s="292">
        <f>0</f>
        <v>0</v>
      </c>
      <c r="AC19" s="292">
        <f>0</f>
        <v>0</v>
      </c>
      <c r="AD19" s="292">
        <f>0</f>
        <v>0</v>
      </c>
      <c r="AE19" s="292">
        <f>0</f>
        <v>0</v>
      </c>
      <c r="AF19" s="292">
        <f>SUM(AG19:AM19)</f>
        <v>0</v>
      </c>
      <c r="AG19" s="292">
        <f>0</f>
        <v>0</v>
      </c>
      <c r="AH19" s="292">
        <f>0</f>
        <v>0</v>
      </c>
      <c r="AI19" s="292">
        <f>0</f>
        <v>0</v>
      </c>
      <c r="AJ19" s="292">
        <f>0</f>
        <v>0</v>
      </c>
      <c r="AK19" s="292">
        <f>0</f>
        <v>0</v>
      </c>
      <c r="AL19" s="292">
        <f>0</f>
        <v>0</v>
      </c>
      <c r="AM19" s="292">
        <f>0</f>
        <v>0</v>
      </c>
      <c r="AN19" s="292">
        <f>SUM(AO19:AU19)</f>
        <v>0</v>
      </c>
      <c r="AO19" s="292">
        <f>0</f>
        <v>0</v>
      </c>
      <c r="AP19" s="292">
        <f>0</f>
        <v>0</v>
      </c>
      <c r="AQ19" s="292">
        <f>0</f>
        <v>0</v>
      </c>
      <c r="AR19" s="292">
        <f>0</f>
        <v>0</v>
      </c>
      <c r="AS19" s="292">
        <f>0</f>
        <v>0</v>
      </c>
      <c r="AT19" s="292">
        <f>0</f>
        <v>0</v>
      </c>
      <c r="AU19" s="292">
        <f>0</f>
        <v>0</v>
      </c>
      <c r="AV19" s="292">
        <f>SUM(AW19:BC19)</f>
        <v>0</v>
      </c>
      <c r="AW19" s="292">
        <f>0</f>
        <v>0</v>
      </c>
      <c r="AX19" s="292">
        <f>0</f>
        <v>0</v>
      </c>
      <c r="AY19" s="292">
        <f>0</f>
        <v>0</v>
      </c>
      <c r="AZ19" s="292">
        <f>0</f>
        <v>0</v>
      </c>
      <c r="BA19" s="292">
        <f>0</f>
        <v>0</v>
      </c>
      <c r="BB19" s="292">
        <f>0</f>
        <v>0</v>
      </c>
      <c r="BC19" s="292">
        <f>0</f>
        <v>0</v>
      </c>
      <c r="BD19" s="292">
        <f>SUM(BE19:BK19)</f>
        <v>0</v>
      </c>
      <c r="BE19" s="292">
        <f>0</f>
        <v>0</v>
      </c>
      <c r="BF19" s="292">
        <f>0</f>
        <v>0</v>
      </c>
      <c r="BG19" s="292">
        <f>0</f>
        <v>0</v>
      </c>
      <c r="BH19" s="292">
        <f>0</f>
        <v>0</v>
      </c>
      <c r="BI19" s="292">
        <f>0</f>
        <v>0</v>
      </c>
      <c r="BJ19" s="292">
        <f>0</f>
        <v>0</v>
      </c>
      <c r="BK19" s="292">
        <f>0</f>
        <v>0</v>
      </c>
      <c r="BL19" s="292">
        <f>SUM(BM19:BS19)</f>
        <v>0</v>
      </c>
      <c r="BM19" s="292">
        <f>0</f>
        <v>0</v>
      </c>
      <c r="BN19" s="292">
        <f>0</f>
        <v>0</v>
      </c>
      <c r="BO19" s="292">
        <f>0</f>
        <v>0</v>
      </c>
      <c r="BP19" s="292">
        <f>0</f>
        <v>0</v>
      </c>
      <c r="BQ19" s="292">
        <f>0</f>
        <v>0</v>
      </c>
      <c r="BR19" s="292">
        <f>0</f>
        <v>0</v>
      </c>
      <c r="BS19" s="292">
        <f>0</f>
        <v>0</v>
      </c>
      <c r="BT19" s="292">
        <f>SUM(BU19:CA19)</f>
        <v>0</v>
      </c>
      <c r="BU19" s="292">
        <f>0</f>
        <v>0</v>
      </c>
      <c r="BV19" s="292">
        <f>0</f>
        <v>0</v>
      </c>
      <c r="BW19" s="292">
        <f>0</f>
        <v>0</v>
      </c>
      <c r="BX19" s="292">
        <f>0</f>
        <v>0</v>
      </c>
      <c r="BY19" s="292">
        <f>0</f>
        <v>0</v>
      </c>
      <c r="BZ19" s="292">
        <f>0</f>
        <v>0</v>
      </c>
      <c r="CA19" s="292">
        <f>0</f>
        <v>0</v>
      </c>
      <c r="CB19" s="292">
        <f>SUM(CC19:CI19)</f>
        <v>0</v>
      </c>
      <c r="CC19" s="292">
        <f>0</f>
        <v>0</v>
      </c>
      <c r="CD19" s="292">
        <f>0</f>
        <v>0</v>
      </c>
      <c r="CE19" s="292">
        <f>0</f>
        <v>0</v>
      </c>
      <c r="CF19" s="292">
        <f>0</f>
        <v>0</v>
      </c>
      <c r="CG19" s="292">
        <f>0</f>
        <v>0</v>
      </c>
      <c r="CH19" s="292">
        <f>0</f>
        <v>0</v>
      </c>
      <c r="CI19" s="292">
        <f>0</f>
        <v>0</v>
      </c>
      <c r="CJ19" s="292">
        <f>SUM(CK19:CQ19)</f>
        <v>0</v>
      </c>
      <c r="CK19" s="292">
        <f>0</f>
        <v>0</v>
      </c>
      <c r="CL19" s="292">
        <f>0</f>
        <v>0</v>
      </c>
      <c r="CM19" s="292">
        <f>0</f>
        <v>0</v>
      </c>
      <c r="CN19" s="292">
        <f>0</f>
        <v>0</v>
      </c>
      <c r="CO19" s="292">
        <f>0</f>
        <v>0</v>
      </c>
      <c r="CP19" s="292">
        <f>0</f>
        <v>0</v>
      </c>
      <c r="CQ19" s="292">
        <f>0</f>
        <v>0</v>
      </c>
      <c r="CR19" s="292">
        <f>SUM(CS19:CY19)</f>
        <v>0</v>
      </c>
      <c r="CS19" s="292">
        <f>0</f>
        <v>0</v>
      </c>
      <c r="CT19" s="292">
        <f>0</f>
        <v>0</v>
      </c>
      <c r="CU19" s="292">
        <f>0</f>
        <v>0</v>
      </c>
      <c r="CV19" s="292">
        <f>0</f>
        <v>0</v>
      </c>
      <c r="CW19" s="292">
        <f>0</f>
        <v>0</v>
      </c>
      <c r="CX19" s="292">
        <f>0</f>
        <v>0</v>
      </c>
      <c r="CY19" s="292">
        <f>0</f>
        <v>0</v>
      </c>
    </row>
    <row r="20" spans="1:103" s="224" customFormat="1" ht="13.5" customHeight="1">
      <c r="A20" s="290" t="s">
        <v>745</v>
      </c>
      <c r="B20" s="291" t="s">
        <v>797</v>
      </c>
      <c r="C20" s="290" t="s">
        <v>798</v>
      </c>
      <c r="D20" s="292">
        <f>SUM(E20,F20,N20,O20)</f>
        <v>0</v>
      </c>
      <c r="E20" s="292">
        <f>X20</f>
        <v>0</v>
      </c>
      <c r="F20" s="292">
        <f>SUM(G20:M20)</f>
        <v>0</v>
      </c>
      <c r="G20" s="292">
        <f>AF20</f>
        <v>0</v>
      </c>
      <c r="H20" s="292">
        <f>AN20</f>
        <v>0</v>
      </c>
      <c r="I20" s="292">
        <f>AV20</f>
        <v>0</v>
      </c>
      <c r="J20" s="292">
        <f>BD20</f>
        <v>0</v>
      </c>
      <c r="K20" s="292">
        <f>BL20</f>
        <v>0</v>
      </c>
      <c r="L20" s="292">
        <f>BT20</f>
        <v>0</v>
      </c>
      <c r="M20" s="292">
        <f>CB20</f>
        <v>0</v>
      </c>
      <c r="N20" s="292">
        <f>CJ20</f>
        <v>0</v>
      </c>
      <c r="O20" s="292">
        <f>CR20</f>
        <v>0</v>
      </c>
      <c r="P20" s="292">
        <f>SUM(Q20:W20)</f>
        <v>0</v>
      </c>
      <c r="Q20" s="292">
        <f>0</f>
        <v>0</v>
      </c>
      <c r="R20" s="292">
        <f>0</f>
        <v>0</v>
      </c>
      <c r="S20" s="292">
        <f>0</f>
        <v>0</v>
      </c>
      <c r="T20" s="292">
        <f>0</f>
        <v>0</v>
      </c>
      <c r="U20" s="292">
        <f>0</f>
        <v>0</v>
      </c>
      <c r="V20" s="292">
        <f>0</f>
        <v>0</v>
      </c>
      <c r="W20" s="292">
        <f>0</f>
        <v>0</v>
      </c>
      <c r="X20" s="292">
        <f>SUM(Y20:AE20)</f>
        <v>0</v>
      </c>
      <c r="Y20" s="292">
        <f>0</f>
        <v>0</v>
      </c>
      <c r="Z20" s="292">
        <f>0</f>
        <v>0</v>
      </c>
      <c r="AA20" s="292">
        <f>0</f>
        <v>0</v>
      </c>
      <c r="AB20" s="292">
        <f>0</f>
        <v>0</v>
      </c>
      <c r="AC20" s="292">
        <f>0</f>
        <v>0</v>
      </c>
      <c r="AD20" s="292">
        <f>0</f>
        <v>0</v>
      </c>
      <c r="AE20" s="292">
        <f>0</f>
        <v>0</v>
      </c>
      <c r="AF20" s="292">
        <f>SUM(AG20:AM20)</f>
        <v>0</v>
      </c>
      <c r="AG20" s="292">
        <f>0</f>
        <v>0</v>
      </c>
      <c r="AH20" s="292">
        <f>0</f>
        <v>0</v>
      </c>
      <c r="AI20" s="292">
        <f>0</f>
        <v>0</v>
      </c>
      <c r="AJ20" s="292">
        <f>0</f>
        <v>0</v>
      </c>
      <c r="AK20" s="292">
        <f>0</f>
        <v>0</v>
      </c>
      <c r="AL20" s="292">
        <f>0</f>
        <v>0</v>
      </c>
      <c r="AM20" s="292">
        <f>0</f>
        <v>0</v>
      </c>
      <c r="AN20" s="292">
        <f>SUM(AO20:AU20)</f>
        <v>0</v>
      </c>
      <c r="AO20" s="292">
        <f>0</f>
        <v>0</v>
      </c>
      <c r="AP20" s="292">
        <f>0</f>
        <v>0</v>
      </c>
      <c r="AQ20" s="292">
        <f>0</f>
        <v>0</v>
      </c>
      <c r="AR20" s="292">
        <f>0</f>
        <v>0</v>
      </c>
      <c r="AS20" s="292">
        <f>0</f>
        <v>0</v>
      </c>
      <c r="AT20" s="292">
        <f>0</f>
        <v>0</v>
      </c>
      <c r="AU20" s="292">
        <f>0</f>
        <v>0</v>
      </c>
      <c r="AV20" s="292">
        <f>SUM(AW20:BC20)</f>
        <v>0</v>
      </c>
      <c r="AW20" s="292">
        <f>0</f>
        <v>0</v>
      </c>
      <c r="AX20" s="292">
        <f>0</f>
        <v>0</v>
      </c>
      <c r="AY20" s="292">
        <f>0</f>
        <v>0</v>
      </c>
      <c r="AZ20" s="292">
        <f>0</f>
        <v>0</v>
      </c>
      <c r="BA20" s="292">
        <f>0</f>
        <v>0</v>
      </c>
      <c r="BB20" s="292">
        <f>0</f>
        <v>0</v>
      </c>
      <c r="BC20" s="292">
        <f>0</f>
        <v>0</v>
      </c>
      <c r="BD20" s="292">
        <f>SUM(BE20:BK20)</f>
        <v>0</v>
      </c>
      <c r="BE20" s="292">
        <f>0</f>
        <v>0</v>
      </c>
      <c r="BF20" s="292">
        <f>0</f>
        <v>0</v>
      </c>
      <c r="BG20" s="292">
        <f>0</f>
        <v>0</v>
      </c>
      <c r="BH20" s="292">
        <f>0</f>
        <v>0</v>
      </c>
      <c r="BI20" s="292">
        <f>0</f>
        <v>0</v>
      </c>
      <c r="BJ20" s="292">
        <f>0</f>
        <v>0</v>
      </c>
      <c r="BK20" s="292">
        <f>0</f>
        <v>0</v>
      </c>
      <c r="BL20" s="292">
        <f>SUM(BM20:BS20)</f>
        <v>0</v>
      </c>
      <c r="BM20" s="292">
        <f>0</f>
        <v>0</v>
      </c>
      <c r="BN20" s="292">
        <f>0</f>
        <v>0</v>
      </c>
      <c r="BO20" s="292">
        <f>0</f>
        <v>0</v>
      </c>
      <c r="BP20" s="292">
        <f>0</f>
        <v>0</v>
      </c>
      <c r="BQ20" s="292">
        <f>0</f>
        <v>0</v>
      </c>
      <c r="BR20" s="292">
        <f>0</f>
        <v>0</v>
      </c>
      <c r="BS20" s="292">
        <f>0</f>
        <v>0</v>
      </c>
      <c r="BT20" s="292">
        <f>SUM(BU20:CA20)</f>
        <v>0</v>
      </c>
      <c r="BU20" s="292">
        <f>0</f>
        <v>0</v>
      </c>
      <c r="BV20" s="292">
        <f>0</f>
        <v>0</v>
      </c>
      <c r="BW20" s="292">
        <f>0</f>
        <v>0</v>
      </c>
      <c r="BX20" s="292">
        <f>0</f>
        <v>0</v>
      </c>
      <c r="BY20" s="292">
        <f>0</f>
        <v>0</v>
      </c>
      <c r="BZ20" s="292">
        <f>0</f>
        <v>0</v>
      </c>
      <c r="CA20" s="292">
        <f>0</f>
        <v>0</v>
      </c>
      <c r="CB20" s="292">
        <f>SUM(CC20:CI20)</f>
        <v>0</v>
      </c>
      <c r="CC20" s="292">
        <f>0</f>
        <v>0</v>
      </c>
      <c r="CD20" s="292">
        <f>0</f>
        <v>0</v>
      </c>
      <c r="CE20" s="292">
        <f>0</f>
        <v>0</v>
      </c>
      <c r="CF20" s="292">
        <f>0</f>
        <v>0</v>
      </c>
      <c r="CG20" s="292">
        <f>0</f>
        <v>0</v>
      </c>
      <c r="CH20" s="292">
        <f>0</f>
        <v>0</v>
      </c>
      <c r="CI20" s="292">
        <f>0</f>
        <v>0</v>
      </c>
      <c r="CJ20" s="292">
        <f>SUM(CK20:CQ20)</f>
        <v>0</v>
      </c>
      <c r="CK20" s="292">
        <f>0</f>
        <v>0</v>
      </c>
      <c r="CL20" s="292">
        <f>0</f>
        <v>0</v>
      </c>
      <c r="CM20" s="292">
        <f>0</f>
        <v>0</v>
      </c>
      <c r="CN20" s="292">
        <f>0</f>
        <v>0</v>
      </c>
      <c r="CO20" s="292">
        <f>0</f>
        <v>0</v>
      </c>
      <c r="CP20" s="292">
        <f>0</f>
        <v>0</v>
      </c>
      <c r="CQ20" s="292">
        <f>0</f>
        <v>0</v>
      </c>
      <c r="CR20" s="292">
        <f>SUM(CS20:CY20)</f>
        <v>0</v>
      </c>
      <c r="CS20" s="292">
        <f>0</f>
        <v>0</v>
      </c>
      <c r="CT20" s="292">
        <f>0</f>
        <v>0</v>
      </c>
      <c r="CU20" s="292">
        <f>0</f>
        <v>0</v>
      </c>
      <c r="CV20" s="292">
        <f>0</f>
        <v>0</v>
      </c>
      <c r="CW20" s="292">
        <f>0</f>
        <v>0</v>
      </c>
      <c r="CX20" s="292">
        <f>0</f>
        <v>0</v>
      </c>
      <c r="CY20" s="292">
        <f>0</f>
        <v>0</v>
      </c>
    </row>
    <row r="21" spans="1:103" s="224" customFormat="1" ht="13.5" customHeight="1">
      <c r="A21" s="290" t="s">
        <v>745</v>
      </c>
      <c r="B21" s="291" t="s">
        <v>800</v>
      </c>
      <c r="C21" s="290" t="s">
        <v>801</v>
      </c>
      <c r="D21" s="292">
        <f>SUM(E21,F21,N21,O21)</f>
        <v>0</v>
      </c>
      <c r="E21" s="292">
        <f>X21</f>
        <v>0</v>
      </c>
      <c r="F21" s="292">
        <f>SUM(G21:M21)</f>
        <v>0</v>
      </c>
      <c r="G21" s="292">
        <f>AF21</f>
        <v>0</v>
      </c>
      <c r="H21" s="292">
        <f>AN21</f>
        <v>0</v>
      </c>
      <c r="I21" s="292">
        <f>AV21</f>
        <v>0</v>
      </c>
      <c r="J21" s="292">
        <f>BD21</f>
        <v>0</v>
      </c>
      <c r="K21" s="292">
        <f>BL21</f>
        <v>0</v>
      </c>
      <c r="L21" s="292">
        <f>BT21</f>
        <v>0</v>
      </c>
      <c r="M21" s="292">
        <f>CB21</f>
        <v>0</v>
      </c>
      <c r="N21" s="292">
        <f>CJ21</f>
        <v>0</v>
      </c>
      <c r="O21" s="292">
        <f>CR21</f>
        <v>0</v>
      </c>
      <c r="P21" s="292">
        <f>SUM(Q21:W21)</f>
        <v>0</v>
      </c>
      <c r="Q21" s="292">
        <f>0</f>
        <v>0</v>
      </c>
      <c r="R21" s="292">
        <f>0</f>
        <v>0</v>
      </c>
      <c r="S21" s="292">
        <f>0</f>
        <v>0</v>
      </c>
      <c r="T21" s="292">
        <f>0</f>
        <v>0</v>
      </c>
      <c r="U21" s="292">
        <f>0</f>
        <v>0</v>
      </c>
      <c r="V21" s="292">
        <f>0</f>
        <v>0</v>
      </c>
      <c r="W21" s="292">
        <f>0</f>
        <v>0</v>
      </c>
      <c r="X21" s="292">
        <f>SUM(Y21:AE21)</f>
        <v>0</v>
      </c>
      <c r="Y21" s="292">
        <f>0</f>
        <v>0</v>
      </c>
      <c r="Z21" s="292">
        <f>0</f>
        <v>0</v>
      </c>
      <c r="AA21" s="292">
        <f>0</f>
        <v>0</v>
      </c>
      <c r="AB21" s="292">
        <f>0</f>
        <v>0</v>
      </c>
      <c r="AC21" s="292">
        <f>0</f>
        <v>0</v>
      </c>
      <c r="AD21" s="292">
        <f>0</f>
        <v>0</v>
      </c>
      <c r="AE21" s="292">
        <f>0</f>
        <v>0</v>
      </c>
      <c r="AF21" s="292">
        <f>SUM(AG21:AM21)</f>
        <v>0</v>
      </c>
      <c r="AG21" s="292">
        <f>0</f>
        <v>0</v>
      </c>
      <c r="AH21" s="292">
        <f>0</f>
        <v>0</v>
      </c>
      <c r="AI21" s="292">
        <f>0</f>
        <v>0</v>
      </c>
      <c r="AJ21" s="292">
        <f>0</f>
        <v>0</v>
      </c>
      <c r="AK21" s="292">
        <f>0</f>
        <v>0</v>
      </c>
      <c r="AL21" s="292">
        <f>0</f>
        <v>0</v>
      </c>
      <c r="AM21" s="292">
        <f>0</f>
        <v>0</v>
      </c>
      <c r="AN21" s="292">
        <f>SUM(AO21:AU21)</f>
        <v>0</v>
      </c>
      <c r="AO21" s="292">
        <f>0</f>
        <v>0</v>
      </c>
      <c r="AP21" s="292">
        <f>0</f>
        <v>0</v>
      </c>
      <c r="AQ21" s="292">
        <f>0</f>
        <v>0</v>
      </c>
      <c r="AR21" s="292">
        <f>0</f>
        <v>0</v>
      </c>
      <c r="AS21" s="292">
        <f>0</f>
        <v>0</v>
      </c>
      <c r="AT21" s="292">
        <f>0</f>
        <v>0</v>
      </c>
      <c r="AU21" s="292">
        <f>0</f>
        <v>0</v>
      </c>
      <c r="AV21" s="292">
        <f>SUM(AW21:BC21)</f>
        <v>0</v>
      </c>
      <c r="AW21" s="292">
        <f>0</f>
        <v>0</v>
      </c>
      <c r="AX21" s="292">
        <f>0</f>
        <v>0</v>
      </c>
      <c r="AY21" s="292">
        <f>0</f>
        <v>0</v>
      </c>
      <c r="AZ21" s="292">
        <f>0</f>
        <v>0</v>
      </c>
      <c r="BA21" s="292">
        <f>0</f>
        <v>0</v>
      </c>
      <c r="BB21" s="292">
        <f>0</f>
        <v>0</v>
      </c>
      <c r="BC21" s="292">
        <f>0</f>
        <v>0</v>
      </c>
      <c r="BD21" s="292">
        <f>SUM(BE21:BK21)</f>
        <v>0</v>
      </c>
      <c r="BE21" s="292">
        <f>0</f>
        <v>0</v>
      </c>
      <c r="BF21" s="292">
        <f>0</f>
        <v>0</v>
      </c>
      <c r="BG21" s="292">
        <f>0</f>
        <v>0</v>
      </c>
      <c r="BH21" s="292">
        <f>0</f>
        <v>0</v>
      </c>
      <c r="BI21" s="292">
        <f>0</f>
        <v>0</v>
      </c>
      <c r="BJ21" s="292">
        <f>0</f>
        <v>0</v>
      </c>
      <c r="BK21" s="292">
        <f>0</f>
        <v>0</v>
      </c>
      <c r="BL21" s="292">
        <f>SUM(BM21:BS21)</f>
        <v>0</v>
      </c>
      <c r="BM21" s="292">
        <f>0</f>
        <v>0</v>
      </c>
      <c r="BN21" s="292">
        <f>0</f>
        <v>0</v>
      </c>
      <c r="BO21" s="292">
        <f>0</f>
        <v>0</v>
      </c>
      <c r="BP21" s="292">
        <f>0</f>
        <v>0</v>
      </c>
      <c r="BQ21" s="292">
        <f>0</f>
        <v>0</v>
      </c>
      <c r="BR21" s="292">
        <f>0</f>
        <v>0</v>
      </c>
      <c r="BS21" s="292">
        <f>0</f>
        <v>0</v>
      </c>
      <c r="BT21" s="292">
        <f>SUM(BU21:CA21)</f>
        <v>0</v>
      </c>
      <c r="BU21" s="292">
        <f>0</f>
        <v>0</v>
      </c>
      <c r="BV21" s="292">
        <f>0</f>
        <v>0</v>
      </c>
      <c r="BW21" s="292">
        <f>0</f>
        <v>0</v>
      </c>
      <c r="BX21" s="292">
        <f>0</f>
        <v>0</v>
      </c>
      <c r="BY21" s="292">
        <f>0</f>
        <v>0</v>
      </c>
      <c r="BZ21" s="292">
        <f>0</f>
        <v>0</v>
      </c>
      <c r="CA21" s="292">
        <f>0</f>
        <v>0</v>
      </c>
      <c r="CB21" s="292">
        <f>SUM(CC21:CI21)</f>
        <v>0</v>
      </c>
      <c r="CC21" s="292">
        <f>0</f>
        <v>0</v>
      </c>
      <c r="CD21" s="292">
        <f>0</f>
        <v>0</v>
      </c>
      <c r="CE21" s="292">
        <f>0</f>
        <v>0</v>
      </c>
      <c r="CF21" s="292">
        <f>0</f>
        <v>0</v>
      </c>
      <c r="CG21" s="292">
        <f>0</f>
        <v>0</v>
      </c>
      <c r="CH21" s="292">
        <f>0</f>
        <v>0</v>
      </c>
      <c r="CI21" s="292">
        <f>0</f>
        <v>0</v>
      </c>
      <c r="CJ21" s="292">
        <f>SUM(CK21:CQ21)</f>
        <v>0</v>
      </c>
      <c r="CK21" s="292">
        <f>0</f>
        <v>0</v>
      </c>
      <c r="CL21" s="292">
        <f>0</f>
        <v>0</v>
      </c>
      <c r="CM21" s="292">
        <f>0</f>
        <v>0</v>
      </c>
      <c r="CN21" s="292">
        <f>0</f>
        <v>0</v>
      </c>
      <c r="CO21" s="292">
        <f>0</f>
        <v>0</v>
      </c>
      <c r="CP21" s="292">
        <f>0</f>
        <v>0</v>
      </c>
      <c r="CQ21" s="292">
        <f>0</f>
        <v>0</v>
      </c>
      <c r="CR21" s="292">
        <f>SUM(CS21:CY21)</f>
        <v>0</v>
      </c>
      <c r="CS21" s="292">
        <f>0</f>
        <v>0</v>
      </c>
      <c r="CT21" s="292">
        <f>0</f>
        <v>0</v>
      </c>
      <c r="CU21" s="292">
        <f>0</f>
        <v>0</v>
      </c>
      <c r="CV21" s="292">
        <f>0</f>
        <v>0</v>
      </c>
      <c r="CW21" s="292">
        <f>0</f>
        <v>0</v>
      </c>
      <c r="CX21" s="292">
        <f>0</f>
        <v>0</v>
      </c>
      <c r="CY21" s="292">
        <f>0</f>
        <v>0</v>
      </c>
    </row>
    <row r="22" spans="1:103" s="224" customFormat="1" ht="13.5" customHeight="1">
      <c r="A22" s="290" t="s">
        <v>745</v>
      </c>
      <c r="B22" s="291" t="s">
        <v>803</v>
      </c>
      <c r="C22" s="290" t="s">
        <v>804</v>
      </c>
      <c r="D22" s="292">
        <f>SUM(E22,F22,N22,O22)</f>
        <v>0</v>
      </c>
      <c r="E22" s="292">
        <f>X22</f>
        <v>0</v>
      </c>
      <c r="F22" s="292">
        <f>SUM(G22:M22)</f>
        <v>0</v>
      </c>
      <c r="G22" s="292">
        <f>AF22</f>
        <v>0</v>
      </c>
      <c r="H22" s="292">
        <f>AN22</f>
        <v>0</v>
      </c>
      <c r="I22" s="292">
        <f>AV22</f>
        <v>0</v>
      </c>
      <c r="J22" s="292">
        <f>BD22</f>
        <v>0</v>
      </c>
      <c r="K22" s="292">
        <f>BL22</f>
        <v>0</v>
      </c>
      <c r="L22" s="292">
        <f>BT22</f>
        <v>0</v>
      </c>
      <c r="M22" s="292">
        <f>CB22</f>
        <v>0</v>
      </c>
      <c r="N22" s="292">
        <f>CJ22</f>
        <v>0</v>
      </c>
      <c r="O22" s="292">
        <f>CR22</f>
        <v>0</v>
      </c>
      <c r="P22" s="292">
        <f>SUM(Q22:W22)</f>
        <v>0</v>
      </c>
      <c r="Q22" s="292">
        <f>0</f>
        <v>0</v>
      </c>
      <c r="R22" s="292">
        <f>0</f>
        <v>0</v>
      </c>
      <c r="S22" s="292">
        <f>0</f>
        <v>0</v>
      </c>
      <c r="T22" s="292">
        <f>0</f>
        <v>0</v>
      </c>
      <c r="U22" s="292">
        <f>0</f>
        <v>0</v>
      </c>
      <c r="V22" s="292">
        <f>0</f>
        <v>0</v>
      </c>
      <c r="W22" s="292">
        <f>0</f>
        <v>0</v>
      </c>
      <c r="X22" s="292">
        <f>SUM(Y22:AE22)</f>
        <v>0</v>
      </c>
      <c r="Y22" s="292">
        <f>0</f>
        <v>0</v>
      </c>
      <c r="Z22" s="292">
        <f>0</f>
        <v>0</v>
      </c>
      <c r="AA22" s="292">
        <f>0</f>
        <v>0</v>
      </c>
      <c r="AB22" s="292">
        <f>0</f>
        <v>0</v>
      </c>
      <c r="AC22" s="292">
        <f>0</f>
        <v>0</v>
      </c>
      <c r="AD22" s="292">
        <f>0</f>
        <v>0</v>
      </c>
      <c r="AE22" s="292">
        <f>0</f>
        <v>0</v>
      </c>
      <c r="AF22" s="292">
        <f>SUM(AG22:AM22)</f>
        <v>0</v>
      </c>
      <c r="AG22" s="292">
        <f>0</f>
        <v>0</v>
      </c>
      <c r="AH22" s="292">
        <f>0</f>
        <v>0</v>
      </c>
      <c r="AI22" s="292">
        <f>0</f>
        <v>0</v>
      </c>
      <c r="AJ22" s="292">
        <f>0</f>
        <v>0</v>
      </c>
      <c r="AK22" s="292">
        <f>0</f>
        <v>0</v>
      </c>
      <c r="AL22" s="292">
        <f>0</f>
        <v>0</v>
      </c>
      <c r="AM22" s="292">
        <f>0</f>
        <v>0</v>
      </c>
      <c r="AN22" s="292">
        <f>SUM(AO22:AU22)</f>
        <v>0</v>
      </c>
      <c r="AO22" s="292">
        <f>0</f>
        <v>0</v>
      </c>
      <c r="AP22" s="292">
        <f>0</f>
        <v>0</v>
      </c>
      <c r="AQ22" s="292">
        <f>0</f>
        <v>0</v>
      </c>
      <c r="AR22" s="292">
        <f>0</f>
        <v>0</v>
      </c>
      <c r="AS22" s="292">
        <f>0</f>
        <v>0</v>
      </c>
      <c r="AT22" s="292">
        <f>0</f>
        <v>0</v>
      </c>
      <c r="AU22" s="292">
        <f>0</f>
        <v>0</v>
      </c>
      <c r="AV22" s="292">
        <f>SUM(AW22:BC22)</f>
        <v>0</v>
      </c>
      <c r="AW22" s="292">
        <f>0</f>
        <v>0</v>
      </c>
      <c r="AX22" s="292">
        <f>0</f>
        <v>0</v>
      </c>
      <c r="AY22" s="292">
        <f>0</f>
        <v>0</v>
      </c>
      <c r="AZ22" s="292">
        <f>0</f>
        <v>0</v>
      </c>
      <c r="BA22" s="292">
        <f>0</f>
        <v>0</v>
      </c>
      <c r="BB22" s="292">
        <f>0</f>
        <v>0</v>
      </c>
      <c r="BC22" s="292">
        <f>0</f>
        <v>0</v>
      </c>
      <c r="BD22" s="292">
        <f>SUM(BE22:BK22)</f>
        <v>0</v>
      </c>
      <c r="BE22" s="292">
        <f>0</f>
        <v>0</v>
      </c>
      <c r="BF22" s="292">
        <f>0</f>
        <v>0</v>
      </c>
      <c r="BG22" s="292">
        <f>0</f>
        <v>0</v>
      </c>
      <c r="BH22" s="292">
        <f>0</f>
        <v>0</v>
      </c>
      <c r="BI22" s="292">
        <f>0</f>
        <v>0</v>
      </c>
      <c r="BJ22" s="292">
        <f>0</f>
        <v>0</v>
      </c>
      <c r="BK22" s="292">
        <f>0</f>
        <v>0</v>
      </c>
      <c r="BL22" s="292">
        <f>SUM(BM22:BS22)</f>
        <v>0</v>
      </c>
      <c r="BM22" s="292">
        <f>0</f>
        <v>0</v>
      </c>
      <c r="BN22" s="292">
        <f>0</f>
        <v>0</v>
      </c>
      <c r="BO22" s="292">
        <f>0</f>
        <v>0</v>
      </c>
      <c r="BP22" s="292">
        <f>0</f>
        <v>0</v>
      </c>
      <c r="BQ22" s="292">
        <f>0</f>
        <v>0</v>
      </c>
      <c r="BR22" s="292">
        <f>0</f>
        <v>0</v>
      </c>
      <c r="BS22" s="292">
        <f>0</f>
        <v>0</v>
      </c>
      <c r="BT22" s="292">
        <f>SUM(BU22:CA22)</f>
        <v>0</v>
      </c>
      <c r="BU22" s="292">
        <f>0</f>
        <v>0</v>
      </c>
      <c r="BV22" s="292">
        <f>0</f>
        <v>0</v>
      </c>
      <c r="BW22" s="292">
        <f>0</f>
        <v>0</v>
      </c>
      <c r="BX22" s="292">
        <f>0</f>
        <v>0</v>
      </c>
      <c r="BY22" s="292">
        <f>0</f>
        <v>0</v>
      </c>
      <c r="BZ22" s="292">
        <f>0</f>
        <v>0</v>
      </c>
      <c r="CA22" s="292">
        <f>0</f>
        <v>0</v>
      </c>
      <c r="CB22" s="292">
        <f>SUM(CC22:CI22)</f>
        <v>0</v>
      </c>
      <c r="CC22" s="292">
        <f>0</f>
        <v>0</v>
      </c>
      <c r="CD22" s="292">
        <f>0</f>
        <v>0</v>
      </c>
      <c r="CE22" s="292">
        <f>0</f>
        <v>0</v>
      </c>
      <c r="CF22" s="292">
        <f>0</f>
        <v>0</v>
      </c>
      <c r="CG22" s="292">
        <f>0</f>
        <v>0</v>
      </c>
      <c r="CH22" s="292">
        <f>0</f>
        <v>0</v>
      </c>
      <c r="CI22" s="292">
        <f>0</f>
        <v>0</v>
      </c>
      <c r="CJ22" s="292">
        <f>SUM(CK22:CQ22)</f>
        <v>0</v>
      </c>
      <c r="CK22" s="292">
        <f>0</f>
        <v>0</v>
      </c>
      <c r="CL22" s="292">
        <f>0</f>
        <v>0</v>
      </c>
      <c r="CM22" s="292">
        <f>0</f>
        <v>0</v>
      </c>
      <c r="CN22" s="292">
        <f>0</f>
        <v>0</v>
      </c>
      <c r="CO22" s="292">
        <f>0</f>
        <v>0</v>
      </c>
      <c r="CP22" s="292">
        <f>0</f>
        <v>0</v>
      </c>
      <c r="CQ22" s="292">
        <f>0</f>
        <v>0</v>
      </c>
      <c r="CR22" s="292">
        <f>SUM(CS22:CY22)</f>
        <v>0</v>
      </c>
      <c r="CS22" s="292">
        <f>0</f>
        <v>0</v>
      </c>
      <c r="CT22" s="292">
        <f>0</f>
        <v>0</v>
      </c>
      <c r="CU22" s="292">
        <f>0</f>
        <v>0</v>
      </c>
      <c r="CV22" s="292">
        <f>0</f>
        <v>0</v>
      </c>
      <c r="CW22" s="292">
        <f>0</f>
        <v>0</v>
      </c>
      <c r="CX22" s="292">
        <f>0</f>
        <v>0</v>
      </c>
      <c r="CY22" s="292">
        <f>0</f>
        <v>0</v>
      </c>
    </row>
    <row r="23" spans="1:103" s="224" customFormat="1" ht="13.5" customHeight="1">
      <c r="A23" s="290" t="s">
        <v>745</v>
      </c>
      <c r="B23" s="291" t="s">
        <v>806</v>
      </c>
      <c r="C23" s="290" t="s">
        <v>807</v>
      </c>
      <c r="D23" s="292">
        <f>SUM(E23,F23,N23,O23)</f>
        <v>0</v>
      </c>
      <c r="E23" s="292">
        <f>X23</f>
        <v>0</v>
      </c>
      <c r="F23" s="292">
        <f>SUM(G23:M23)</f>
        <v>0</v>
      </c>
      <c r="G23" s="292">
        <f>AF23</f>
        <v>0</v>
      </c>
      <c r="H23" s="292">
        <f>AN23</f>
        <v>0</v>
      </c>
      <c r="I23" s="292">
        <f>AV23</f>
        <v>0</v>
      </c>
      <c r="J23" s="292">
        <f>BD23</f>
        <v>0</v>
      </c>
      <c r="K23" s="292">
        <f>BL23</f>
        <v>0</v>
      </c>
      <c r="L23" s="292">
        <f>BT23</f>
        <v>0</v>
      </c>
      <c r="M23" s="292">
        <f>CB23</f>
        <v>0</v>
      </c>
      <c r="N23" s="292">
        <f>CJ23</f>
        <v>0</v>
      </c>
      <c r="O23" s="292">
        <f>CR23</f>
        <v>0</v>
      </c>
      <c r="P23" s="292">
        <f>SUM(Q23:W23)</f>
        <v>0</v>
      </c>
      <c r="Q23" s="292">
        <f>0</f>
        <v>0</v>
      </c>
      <c r="R23" s="292">
        <f>0</f>
        <v>0</v>
      </c>
      <c r="S23" s="292">
        <f>0</f>
        <v>0</v>
      </c>
      <c r="T23" s="292">
        <f>0</f>
        <v>0</v>
      </c>
      <c r="U23" s="292">
        <f>0</f>
        <v>0</v>
      </c>
      <c r="V23" s="292">
        <f>0</f>
        <v>0</v>
      </c>
      <c r="W23" s="292">
        <f>0</f>
        <v>0</v>
      </c>
      <c r="X23" s="292">
        <f>SUM(Y23:AE23)</f>
        <v>0</v>
      </c>
      <c r="Y23" s="292">
        <f>0</f>
        <v>0</v>
      </c>
      <c r="Z23" s="292">
        <f>0</f>
        <v>0</v>
      </c>
      <c r="AA23" s="292">
        <f>0</f>
        <v>0</v>
      </c>
      <c r="AB23" s="292">
        <f>0</f>
        <v>0</v>
      </c>
      <c r="AC23" s="292">
        <f>0</f>
        <v>0</v>
      </c>
      <c r="AD23" s="292">
        <f>0</f>
        <v>0</v>
      </c>
      <c r="AE23" s="292">
        <f>0</f>
        <v>0</v>
      </c>
      <c r="AF23" s="292">
        <f>SUM(AG23:AM23)</f>
        <v>0</v>
      </c>
      <c r="AG23" s="292">
        <f>0</f>
        <v>0</v>
      </c>
      <c r="AH23" s="292">
        <f>0</f>
        <v>0</v>
      </c>
      <c r="AI23" s="292">
        <f>0</f>
        <v>0</v>
      </c>
      <c r="AJ23" s="292">
        <f>0</f>
        <v>0</v>
      </c>
      <c r="AK23" s="292">
        <f>0</f>
        <v>0</v>
      </c>
      <c r="AL23" s="292">
        <f>0</f>
        <v>0</v>
      </c>
      <c r="AM23" s="292">
        <f>0</f>
        <v>0</v>
      </c>
      <c r="AN23" s="292">
        <f>SUM(AO23:AU23)</f>
        <v>0</v>
      </c>
      <c r="AO23" s="292">
        <f>0</f>
        <v>0</v>
      </c>
      <c r="AP23" s="292">
        <f>0</f>
        <v>0</v>
      </c>
      <c r="AQ23" s="292">
        <f>0</f>
        <v>0</v>
      </c>
      <c r="AR23" s="292">
        <f>0</f>
        <v>0</v>
      </c>
      <c r="AS23" s="292">
        <f>0</f>
        <v>0</v>
      </c>
      <c r="AT23" s="292">
        <f>0</f>
        <v>0</v>
      </c>
      <c r="AU23" s="292">
        <f>0</f>
        <v>0</v>
      </c>
      <c r="AV23" s="292">
        <f>SUM(AW23:BC23)</f>
        <v>0</v>
      </c>
      <c r="AW23" s="292">
        <f>0</f>
        <v>0</v>
      </c>
      <c r="AX23" s="292">
        <f>0</f>
        <v>0</v>
      </c>
      <c r="AY23" s="292">
        <f>0</f>
        <v>0</v>
      </c>
      <c r="AZ23" s="292">
        <f>0</f>
        <v>0</v>
      </c>
      <c r="BA23" s="292">
        <f>0</f>
        <v>0</v>
      </c>
      <c r="BB23" s="292">
        <f>0</f>
        <v>0</v>
      </c>
      <c r="BC23" s="292">
        <f>0</f>
        <v>0</v>
      </c>
      <c r="BD23" s="292">
        <f>SUM(BE23:BK23)</f>
        <v>0</v>
      </c>
      <c r="BE23" s="292">
        <f>0</f>
        <v>0</v>
      </c>
      <c r="BF23" s="292">
        <f>0</f>
        <v>0</v>
      </c>
      <c r="BG23" s="292">
        <f>0</f>
        <v>0</v>
      </c>
      <c r="BH23" s="292">
        <f>0</f>
        <v>0</v>
      </c>
      <c r="BI23" s="292">
        <f>0</f>
        <v>0</v>
      </c>
      <c r="BJ23" s="292">
        <f>0</f>
        <v>0</v>
      </c>
      <c r="BK23" s="292">
        <f>0</f>
        <v>0</v>
      </c>
      <c r="BL23" s="292">
        <f>SUM(BM23:BS23)</f>
        <v>0</v>
      </c>
      <c r="BM23" s="292">
        <f>0</f>
        <v>0</v>
      </c>
      <c r="BN23" s="292">
        <f>0</f>
        <v>0</v>
      </c>
      <c r="BO23" s="292">
        <f>0</f>
        <v>0</v>
      </c>
      <c r="BP23" s="292">
        <f>0</f>
        <v>0</v>
      </c>
      <c r="BQ23" s="292">
        <f>0</f>
        <v>0</v>
      </c>
      <c r="BR23" s="292">
        <f>0</f>
        <v>0</v>
      </c>
      <c r="BS23" s="292">
        <f>0</f>
        <v>0</v>
      </c>
      <c r="BT23" s="292">
        <f>SUM(BU23:CA23)</f>
        <v>0</v>
      </c>
      <c r="BU23" s="292">
        <f>0</f>
        <v>0</v>
      </c>
      <c r="BV23" s="292">
        <f>0</f>
        <v>0</v>
      </c>
      <c r="BW23" s="292">
        <f>0</f>
        <v>0</v>
      </c>
      <c r="BX23" s="292">
        <f>0</f>
        <v>0</v>
      </c>
      <c r="BY23" s="292">
        <f>0</f>
        <v>0</v>
      </c>
      <c r="BZ23" s="292">
        <f>0</f>
        <v>0</v>
      </c>
      <c r="CA23" s="292">
        <f>0</f>
        <v>0</v>
      </c>
      <c r="CB23" s="292">
        <f>SUM(CC23:CI23)</f>
        <v>0</v>
      </c>
      <c r="CC23" s="292">
        <f>0</f>
        <v>0</v>
      </c>
      <c r="CD23" s="292">
        <f>0</f>
        <v>0</v>
      </c>
      <c r="CE23" s="292">
        <f>0</f>
        <v>0</v>
      </c>
      <c r="CF23" s="292">
        <f>0</f>
        <v>0</v>
      </c>
      <c r="CG23" s="292">
        <f>0</f>
        <v>0</v>
      </c>
      <c r="CH23" s="292">
        <f>0</f>
        <v>0</v>
      </c>
      <c r="CI23" s="292">
        <f>0</f>
        <v>0</v>
      </c>
      <c r="CJ23" s="292">
        <f>SUM(CK23:CQ23)</f>
        <v>0</v>
      </c>
      <c r="CK23" s="292">
        <f>0</f>
        <v>0</v>
      </c>
      <c r="CL23" s="292">
        <f>0</f>
        <v>0</v>
      </c>
      <c r="CM23" s="292">
        <f>0</f>
        <v>0</v>
      </c>
      <c r="CN23" s="292">
        <f>0</f>
        <v>0</v>
      </c>
      <c r="CO23" s="292">
        <f>0</f>
        <v>0</v>
      </c>
      <c r="CP23" s="292">
        <f>0</f>
        <v>0</v>
      </c>
      <c r="CQ23" s="292">
        <f>0</f>
        <v>0</v>
      </c>
      <c r="CR23" s="292">
        <f>SUM(CS23:CY23)</f>
        <v>0</v>
      </c>
      <c r="CS23" s="292">
        <f>0</f>
        <v>0</v>
      </c>
      <c r="CT23" s="292">
        <f>0</f>
        <v>0</v>
      </c>
      <c r="CU23" s="292">
        <f>0</f>
        <v>0</v>
      </c>
      <c r="CV23" s="292">
        <f>0</f>
        <v>0</v>
      </c>
      <c r="CW23" s="292">
        <f>0</f>
        <v>0</v>
      </c>
      <c r="CX23" s="292">
        <f>0</f>
        <v>0</v>
      </c>
      <c r="CY23" s="292">
        <f>0</f>
        <v>0</v>
      </c>
    </row>
    <row r="24" spans="1:103" s="224" customFormat="1" ht="13.5" customHeight="1">
      <c r="A24" s="290" t="s">
        <v>745</v>
      </c>
      <c r="B24" s="291" t="s">
        <v>809</v>
      </c>
      <c r="C24" s="290" t="s">
        <v>810</v>
      </c>
      <c r="D24" s="292">
        <f>SUM(E24,F24,N24,O24)</f>
        <v>0</v>
      </c>
      <c r="E24" s="292">
        <f>X24</f>
        <v>0</v>
      </c>
      <c r="F24" s="292">
        <f>SUM(G24:M24)</f>
        <v>0</v>
      </c>
      <c r="G24" s="292">
        <f>AF24</f>
        <v>0</v>
      </c>
      <c r="H24" s="292">
        <f>AN24</f>
        <v>0</v>
      </c>
      <c r="I24" s="292">
        <f>AV24</f>
        <v>0</v>
      </c>
      <c r="J24" s="292">
        <f>BD24</f>
        <v>0</v>
      </c>
      <c r="K24" s="292">
        <f>BL24</f>
        <v>0</v>
      </c>
      <c r="L24" s="292">
        <f>BT24</f>
        <v>0</v>
      </c>
      <c r="M24" s="292">
        <f>CB24</f>
        <v>0</v>
      </c>
      <c r="N24" s="292">
        <f>CJ24</f>
        <v>0</v>
      </c>
      <c r="O24" s="292">
        <f>CR24</f>
        <v>0</v>
      </c>
      <c r="P24" s="292">
        <f>SUM(Q24:W24)</f>
        <v>0</v>
      </c>
      <c r="Q24" s="292">
        <f>0</f>
        <v>0</v>
      </c>
      <c r="R24" s="292">
        <f>0</f>
        <v>0</v>
      </c>
      <c r="S24" s="292">
        <f>0</f>
        <v>0</v>
      </c>
      <c r="T24" s="292">
        <f>0</f>
        <v>0</v>
      </c>
      <c r="U24" s="292">
        <f>0</f>
        <v>0</v>
      </c>
      <c r="V24" s="292">
        <f>0</f>
        <v>0</v>
      </c>
      <c r="W24" s="292">
        <f>0</f>
        <v>0</v>
      </c>
      <c r="X24" s="292">
        <f>SUM(Y24:AE24)</f>
        <v>0</v>
      </c>
      <c r="Y24" s="292">
        <f>0</f>
        <v>0</v>
      </c>
      <c r="Z24" s="292">
        <f>0</f>
        <v>0</v>
      </c>
      <c r="AA24" s="292">
        <f>0</f>
        <v>0</v>
      </c>
      <c r="AB24" s="292">
        <f>0</f>
        <v>0</v>
      </c>
      <c r="AC24" s="292">
        <f>0</f>
        <v>0</v>
      </c>
      <c r="AD24" s="292">
        <f>0</f>
        <v>0</v>
      </c>
      <c r="AE24" s="292">
        <f>0</f>
        <v>0</v>
      </c>
      <c r="AF24" s="292">
        <f>SUM(AG24:AM24)</f>
        <v>0</v>
      </c>
      <c r="AG24" s="292">
        <f>0</f>
        <v>0</v>
      </c>
      <c r="AH24" s="292">
        <f>0</f>
        <v>0</v>
      </c>
      <c r="AI24" s="292">
        <f>0</f>
        <v>0</v>
      </c>
      <c r="AJ24" s="292">
        <f>0</f>
        <v>0</v>
      </c>
      <c r="AK24" s="292">
        <f>0</f>
        <v>0</v>
      </c>
      <c r="AL24" s="292">
        <f>0</f>
        <v>0</v>
      </c>
      <c r="AM24" s="292">
        <f>0</f>
        <v>0</v>
      </c>
      <c r="AN24" s="292">
        <f>SUM(AO24:AU24)</f>
        <v>0</v>
      </c>
      <c r="AO24" s="292">
        <f>0</f>
        <v>0</v>
      </c>
      <c r="AP24" s="292">
        <f>0</f>
        <v>0</v>
      </c>
      <c r="AQ24" s="292">
        <f>0</f>
        <v>0</v>
      </c>
      <c r="AR24" s="292">
        <f>0</f>
        <v>0</v>
      </c>
      <c r="AS24" s="292">
        <f>0</f>
        <v>0</v>
      </c>
      <c r="AT24" s="292">
        <f>0</f>
        <v>0</v>
      </c>
      <c r="AU24" s="292">
        <f>0</f>
        <v>0</v>
      </c>
      <c r="AV24" s="292">
        <f>SUM(AW24:BC24)</f>
        <v>0</v>
      </c>
      <c r="AW24" s="292">
        <f>0</f>
        <v>0</v>
      </c>
      <c r="AX24" s="292">
        <f>0</f>
        <v>0</v>
      </c>
      <c r="AY24" s="292">
        <f>0</f>
        <v>0</v>
      </c>
      <c r="AZ24" s="292">
        <f>0</f>
        <v>0</v>
      </c>
      <c r="BA24" s="292">
        <f>0</f>
        <v>0</v>
      </c>
      <c r="BB24" s="292">
        <f>0</f>
        <v>0</v>
      </c>
      <c r="BC24" s="292">
        <f>0</f>
        <v>0</v>
      </c>
      <c r="BD24" s="292">
        <f>SUM(BE24:BK24)</f>
        <v>0</v>
      </c>
      <c r="BE24" s="292">
        <f>0</f>
        <v>0</v>
      </c>
      <c r="BF24" s="292">
        <f>0</f>
        <v>0</v>
      </c>
      <c r="BG24" s="292">
        <f>0</f>
        <v>0</v>
      </c>
      <c r="BH24" s="292">
        <f>0</f>
        <v>0</v>
      </c>
      <c r="BI24" s="292">
        <f>0</f>
        <v>0</v>
      </c>
      <c r="BJ24" s="292">
        <f>0</f>
        <v>0</v>
      </c>
      <c r="BK24" s="292">
        <f>0</f>
        <v>0</v>
      </c>
      <c r="BL24" s="292">
        <f>SUM(BM24:BS24)</f>
        <v>0</v>
      </c>
      <c r="BM24" s="292">
        <f>0</f>
        <v>0</v>
      </c>
      <c r="BN24" s="292">
        <f>0</f>
        <v>0</v>
      </c>
      <c r="BO24" s="292">
        <f>0</f>
        <v>0</v>
      </c>
      <c r="BP24" s="292">
        <f>0</f>
        <v>0</v>
      </c>
      <c r="BQ24" s="292">
        <f>0</f>
        <v>0</v>
      </c>
      <c r="BR24" s="292">
        <f>0</f>
        <v>0</v>
      </c>
      <c r="BS24" s="292">
        <f>0</f>
        <v>0</v>
      </c>
      <c r="BT24" s="292">
        <f>SUM(BU24:CA24)</f>
        <v>0</v>
      </c>
      <c r="BU24" s="292">
        <f>0</f>
        <v>0</v>
      </c>
      <c r="BV24" s="292">
        <f>0</f>
        <v>0</v>
      </c>
      <c r="BW24" s="292">
        <f>0</f>
        <v>0</v>
      </c>
      <c r="BX24" s="292">
        <f>0</f>
        <v>0</v>
      </c>
      <c r="BY24" s="292">
        <f>0</f>
        <v>0</v>
      </c>
      <c r="BZ24" s="292">
        <f>0</f>
        <v>0</v>
      </c>
      <c r="CA24" s="292">
        <f>0</f>
        <v>0</v>
      </c>
      <c r="CB24" s="292">
        <f>SUM(CC24:CI24)</f>
        <v>0</v>
      </c>
      <c r="CC24" s="292">
        <f>0</f>
        <v>0</v>
      </c>
      <c r="CD24" s="292">
        <f>0</f>
        <v>0</v>
      </c>
      <c r="CE24" s="292">
        <f>0</f>
        <v>0</v>
      </c>
      <c r="CF24" s="292">
        <f>0</f>
        <v>0</v>
      </c>
      <c r="CG24" s="292">
        <f>0</f>
        <v>0</v>
      </c>
      <c r="CH24" s="292">
        <f>0</f>
        <v>0</v>
      </c>
      <c r="CI24" s="292">
        <f>0</f>
        <v>0</v>
      </c>
      <c r="CJ24" s="292">
        <f>SUM(CK24:CQ24)</f>
        <v>0</v>
      </c>
      <c r="CK24" s="292">
        <f>0</f>
        <v>0</v>
      </c>
      <c r="CL24" s="292">
        <f>0</f>
        <v>0</v>
      </c>
      <c r="CM24" s="292">
        <f>0</f>
        <v>0</v>
      </c>
      <c r="CN24" s="292">
        <f>0</f>
        <v>0</v>
      </c>
      <c r="CO24" s="292">
        <f>0</f>
        <v>0</v>
      </c>
      <c r="CP24" s="292">
        <f>0</f>
        <v>0</v>
      </c>
      <c r="CQ24" s="292">
        <f>0</f>
        <v>0</v>
      </c>
      <c r="CR24" s="292">
        <f>SUM(CS24:CY24)</f>
        <v>0</v>
      </c>
      <c r="CS24" s="292">
        <f>0</f>
        <v>0</v>
      </c>
      <c r="CT24" s="292">
        <f>0</f>
        <v>0</v>
      </c>
      <c r="CU24" s="292">
        <f>0</f>
        <v>0</v>
      </c>
      <c r="CV24" s="292">
        <f>0</f>
        <v>0</v>
      </c>
      <c r="CW24" s="292">
        <f>0</f>
        <v>0</v>
      </c>
      <c r="CX24" s="292">
        <f>0</f>
        <v>0</v>
      </c>
      <c r="CY24" s="292">
        <f>0</f>
        <v>0</v>
      </c>
    </row>
    <row r="25" spans="1:103" s="224" customFormat="1" ht="13.5" customHeight="1">
      <c r="A25" s="290" t="s">
        <v>745</v>
      </c>
      <c r="B25" s="291" t="s">
        <v>812</v>
      </c>
      <c r="C25" s="290" t="s">
        <v>813</v>
      </c>
      <c r="D25" s="292">
        <f>SUM(E25,F25,N25,O25)</f>
        <v>0</v>
      </c>
      <c r="E25" s="292">
        <f>X25</f>
        <v>0</v>
      </c>
      <c r="F25" s="292">
        <f>SUM(G25:M25)</f>
        <v>0</v>
      </c>
      <c r="G25" s="292">
        <f>AF25</f>
        <v>0</v>
      </c>
      <c r="H25" s="292">
        <f>AN25</f>
        <v>0</v>
      </c>
      <c r="I25" s="292">
        <f>AV25</f>
        <v>0</v>
      </c>
      <c r="J25" s="292">
        <f>BD25</f>
        <v>0</v>
      </c>
      <c r="K25" s="292">
        <f>BL25</f>
        <v>0</v>
      </c>
      <c r="L25" s="292">
        <f>BT25</f>
        <v>0</v>
      </c>
      <c r="M25" s="292">
        <f>CB25</f>
        <v>0</v>
      </c>
      <c r="N25" s="292">
        <f>CJ25</f>
        <v>0</v>
      </c>
      <c r="O25" s="292">
        <f>CR25</f>
        <v>0</v>
      </c>
      <c r="P25" s="292">
        <f>SUM(Q25:W25)</f>
        <v>0</v>
      </c>
      <c r="Q25" s="292">
        <f>0</f>
        <v>0</v>
      </c>
      <c r="R25" s="292">
        <f>0</f>
        <v>0</v>
      </c>
      <c r="S25" s="292">
        <f>0</f>
        <v>0</v>
      </c>
      <c r="T25" s="292">
        <f>0</f>
        <v>0</v>
      </c>
      <c r="U25" s="292">
        <f>0</f>
        <v>0</v>
      </c>
      <c r="V25" s="292">
        <f>0</f>
        <v>0</v>
      </c>
      <c r="W25" s="292">
        <f>0</f>
        <v>0</v>
      </c>
      <c r="X25" s="292">
        <f>SUM(Y25:AE25)</f>
        <v>0</v>
      </c>
      <c r="Y25" s="292">
        <f>0</f>
        <v>0</v>
      </c>
      <c r="Z25" s="292">
        <f>0</f>
        <v>0</v>
      </c>
      <c r="AA25" s="292">
        <f>0</f>
        <v>0</v>
      </c>
      <c r="AB25" s="292">
        <f>0</f>
        <v>0</v>
      </c>
      <c r="AC25" s="292">
        <f>0</f>
        <v>0</v>
      </c>
      <c r="AD25" s="292">
        <f>0</f>
        <v>0</v>
      </c>
      <c r="AE25" s="292">
        <f>0</f>
        <v>0</v>
      </c>
      <c r="AF25" s="292">
        <f>SUM(AG25:AM25)</f>
        <v>0</v>
      </c>
      <c r="AG25" s="292">
        <f>0</f>
        <v>0</v>
      </c>
      <c r="AH25" s="292">
        <f>0</f>
        <v>0</v>
      </c>
      <c r="AI25" s="292">
        <f>0</f>
        <v>0</v>
      </c>
      <c r="AJ25" s="292">
        <f>0</f>
        <v>0</v>
      </c>
      <c r="AK25" s="292">
        <f>0</f>
        <v>0</v>
      </c>
      <c r="AL25" s="292">
        <f>0</f>
        <v>0</v>
      </c>
      <c r="AM25" s="292">
        <f>0</f>
        <v>0</v>
      </c>
      <c r="AN25" s="292">
        <f>SUM(AO25:AU25)</f>
        <v>0</v>
      </c>
      <c r="AO25" s="292">
        <f>0</f>
        <v>0</v>
      </c>
      <c r="AP25" s="292">
        <f>0</f>
        <v>0</v>
      </c>
      <c r="AQ25" s="292">
        <f>0</f>
        <v>0</v>
      </c>
      <c r="AR25" s="292">
        <f>0</f>
        <v>0</v>
      </c>
      <c r="AS25" s="292">
        <f>0</f>
        <v>0</v>
      </c>
      <c r="AT25" s="292">
        <f>0</f>
        <v>0</v>
      </c>
      <c r="AU25" s="292">
        <f>0</f>
        <v>0</v>
      </c>
      <c r="AV25" s="292">
        <f>SUM(AW25:BC25)</f>
        <v>0</v>
      </c>
      <c r="AW25" s="292">
        <f>0</f>
        <v>0</v>
      </c>
      <c r="AX25" s="292">
        <f>0</f>
        <v>0</v>
      </c>
      <c r="AY25" s="292">
        <f>0</f>
        <v>0</v>
      </c>
      <c r="AZ25" s="292">
        <f>0</f>
        <v>0</v>
      </c>
      <c r="BA25" s="292">
        <f>0</f>
        <v>0</v>
      </c>
      <c r="BB25" s="292">
        <f>0</f>
        <v>0</v>
      </c>
      <c r="BC25" s="292">
        <f>0</f>
        <v>0</v>
      </c>
      <c r="BD25" s="292">
        <f>SUM(BE25:BK25)</f>
        <v>0</v>
      </c>
      <c r="BE25" s="292">
        <f>0</f>
        <v>0</v>
      </c>
      <c r="BF25" s="292">
        <f>0</f>
        <v>0</v>
      </c>
      <c r="BG25" s="292">
        <f>0</f>
        <v>0</v>
      </c>
      <c r="BH25" s="292">
        <f>0</f>
        <v>0</v>
      </c>
      <c r="BI25" s="292">
        <f>0</f>
        <v>0</v>
      </c>
      <c r="BJ25" s="292">
        <f>0</f>
        <v>0</v>
      </c>
      <c r="BK25" s="292">
        <f>0</f>
        <v>0</v>
      </c>
      <c r="BL25" s="292">
        <f>SUM(BM25:BS25)</f>
        <v>0</v>
      </c>
      <c r="BM25" s="292">
        <f>0</f>
        <v>0</v>
      </c>
      <c r="BN25" s="292">
        <f>0</f>
        <v>0</v>
      </c>
      <c r="BO25" s="292">
        <f>0</f>
        <v>0</v>
      </c>
      <c r="BP25" s="292">
        <f>0</f>
        <v>0</v>
      </c>
      <c r="BQ25" s="292">
        <f>0</f>
        <v>0</v>
      </c>
      <c r="BR25" s="292">
        <f>0</f>
        <v>0</v>
      </c>
      <c r="BS25" s="292">
        <f>0</f>
        <v>0</v>
      </c>
      <c r="BT25" s="292">
        <f>SUM(BU25:CA25)</f>
        <v>0</v>
      </c>
      <c r="BU25" s="292">
        <f>0</f>
        <v>0</v>
      </c>
      <c r="BV25" s="292">
        <f>0</f>
        <v>0</v>
      </c>
      <c r="BW25" s="292">
        <f>0</f>
        <v>0</v>
      </c>
      <c r="BX25" s="292">
        <f>0</f>
        <v>0</v>
      </c>
      <c r="BY25" s="292">
        <f>0</f>
        <v>0</v>
      </c>
      <c r="BZ25" s="292">
        <f>0</f>
        <v>0</v>
      </c>
      <c r="CA25" s="292">
        <f>0</f>
        <v>0</v>
      </c>
      <c r="CB25" s="292">
        <f>SUM(CC25:CI25)</f>
        <v>0</v>
      </c>
      <c r="CC25" s="292">
        <f>0</f>
        <v>0</v>
      </c>
      <c r="CD25" s="292">
        <f>0</f>
        <v>0</v>
      </c>
      <c r="CE25" s="292">
        <f>0</f>
        <v>0</v>
      </c>
      <c r="CF25" s="292">
        <f>0</f>
        <v>0</v>
      </c>
      <c r="CG25" s="292">
        <f>0</f>
        <v>0</v>
      </c>
      <c r="CH25" s="292">
        <f>0</f>
        <v>0</v>
      </c>
      <c r="CI25" s="292">
        <f>0</f>
        <v>0</v>
      </c>
      <c r="CJ25" s="292">
        <f>SUM(CK25:CQ25)</f>
        <v>0</v>
      </c>
      <c r="CK25" s="292">
        <f>0</f>
        <v>0</v>
      </c>
      <c r="CL25" s="292">
        <f>0</f>
        <v>0</v>
      </c>
      <c r="CM25" s="292">
        <f>0</f>
        <v>0</v>
      </c>
      <c r="CN25" s="292">
        <f>0</f>
        <v>0</v>
      </c>
      <c r="CO25" s="292">
        <f>0</f>
        <v>0</v>
      </c>
      <c r="CP25" s="292">
        <f>0</f>
        <v>0</v>
      </c>
      <c r="CQ25" s="292">
        <f>0</f>
        <v>0</v>
      </c>
      <c r="CR25" s="292">
        <f>SUM(CS25:CY25)</f>
        <v>0</v>
      </c>
      <c r="CS25" s="292">
        <f>0</f>
        <v>0</v>
      </c>
      <c r="CT25" s="292">
        <f>0</f>
        <v>0</v>
      </c>
      <c r="CU25" s="292">
        <f>0</f>
        <v>0</v>
      </c>
      <c r="CV25" s="292">
        <f>0</f>
        <v>0</v>
      </c>
      <c r="CW25" s="292">
        <f>0</f>
        <v>0</v>
      </c>
      <c r="CX25" s="292">
        <f>0</f>
        <v>0</v>
      </c>
      <c r="CY25" s="292">
        <f>0</f>
        <v>0</v>
      </c>
    </row>
    <row r="26" spans="1:103" s="224" customFormat="1" ht="13.5" customHeight="1">
      <c r="A26" s="290" t="s">
        <v>745</v>
      </c>
      <c r="B26" s="291" t="s">
        <v>815</v>
      </c>
      <c r="C26" s="290" t="s">
        <v>816</v>
      </c>
      <c r="D26" s="292">
        <f>SUM(E26,F26,N26,O26)</f>
        <v>0</v>
      </c>
      <c r="E26" s="292">
        <f>X26</f>
        <v>0</v>
      </c>
      <c r="F26" s="292">
        <f>SUM(G26:M26)</f>
        <v>0</v>
      </c>
      <c r="G26" s="292">
        <f>AF26</f>
        <v>0</v>
      </c>
      <c r="H26" s="292">
        <f>AN26</f>
        <v>0</v>
      </c>
      <c r="I26" s="292">
        <f>AV26</f>
        <v>0</v>
      </c>
      <c r="J26" s="292">
        <f>BD26</f>
        <v>0</v>
      </c>
      <c r="K26" s="292">
        <f>BL26</f>
        <v>0</v>
      </c>
      <c r="L26" s="292">
        <f>BT26</f>
        <v>0</v>
      </c>
      <c r="M26" s="292">
        <f>CB26</f>
        <v>0</v>
      </c>
      <c r="N26" s="292">
        <f>CJ26</f>
        <v>0</v>
      </c>
      <c r="O26" s="292">
        <f>CR26</f>
        <v>0</v>
      </c>
      <c r="P26" s="292">
        <f>SUM(Q26:W26)</f>
        <v>0</v>
      </c>
      <c r="Q26" s="292">
        <f>0</f>
        <v>0</v>
      </c>
      <c r="R26" s="292">
        <f>0</f>
        <v>0</v>
      </c>
      <c r="S26" s="292">
        <f>0</f>
        <v>0</v>
      </c>
      <c r="T26" s="292">
        <f>0</f>
        <v>0</v>
      </c>
      <c r="U26" s="292">
        <f>0</f>
        <v>0</v>
      </c>
      <c r="V26" s="292">
        <f>0</f>
        <v>0</v>
      </c>
      <c r="W26" s="292">
        <f>0</f>
        <v>0</v>
      </c>
      <c r="X26" s="292">
        <f>SUM(Y26:AE26)</f>
        <v>0</v>
      </c>
      <c r="Y26" s="292">
        <f>0</f>
        <v>0</v>
      </c>
      <c r="Z26" s="292">
        <f>0</f>
        <v>0</v>
      </c>
      <c r="AA26" s="292">
        <f>0</f>
        <v>0</v>
      </c>
      <c r="AB26" s="292">
        <f>0</f>
        <v>0</v>
      </c>
      <c r="AC26" s="292">
        <f>0</f>
        <v>0</v>
      </c>
      <c r="AD26" s="292">
        <f>0</f>
        <v>0</v>
      </c>
      <c r="AE26" s="292">
        <f>0</f>
        <v>0</v>
      </c>
      <c r="AF26" s="292">
        <f>SUM(AG26:AM26)</f>
        <v>0</v>
      </c>
      <c r="AG26" s="292">
        <f>0</f>
        <v>0</v>
      </c>
      <c r="AH26" s="292">
        <f>0</f>
        <v>0</v>
      </c>
      <c r="AI26" s="292">
        <f>0</f>
        <v>0</v>
      </c>
      <c r="AJ26" s="292">
        <f>0</f>
        <v>0</v>
      </c>
      <c r="AK26" s="292">
        <f>0</f>
        <v>0</v>
      </c>
      <c r="AL26" s="292">
        <f>0</f>
        <v>0</v>
      </c>
      <c r="AM26" s="292">
        <f>0</f>
        <v>0</v>
      </c>
      <c r="AN26" s="292">
        <f>SUM(AO26:AU26)</f>
        <v>0</v>
      </c>
      <c r="AO26" s="292">
        <f>0</f>
        <v>0</v>
      </c>
      <c r="AP26" s="292">
        <f>0</f>
        <v>0</v>
      </c>
      <c r="AQ26" s="292">
        <f>0</f>
        <v>0</v>
      </c>
      <c r="AR26" s="292">
        <f>0</f>
        <v>0</v>
      </c>
      <c r="AS26" s="292">
        <f>0</f>
        <v>0</v>
      </c>
      <c r="AT26" s="292">
        <f>0</f>
        <v>0</v>
      </c>
      <c r="AU26" s="292">
        <f>0</f>
        <v>0</v>
      </c>
      <c r="AV26" s="292">
        <f>SUM(AW26:BC26)</f>
        <v>0</v>
      </c>
      <c r="AW26" s="292">
        <f>0</f>
        <v>0</v>
      </c>
      <c r="AX26" s="292">
        <f>0</f>
        <v>0</v>
      </c>
      <c r="AY26" s="292">
        <f>0</f>
        <v>0</v>
      </c>
      <c r="AZ26" s="292">
        <f>0</f>
        <v>0</v>
      </c>
      <c r="BA26" s="292">
        <f>0</f>
        <v>0</v>
      </c>
      <c r="BB26" s="292">
        <f>0</f>
        <v>0</v>
      </c>
      <c r="BC26" s="292">
        <f>0</f>
        <v>0</v>
      </c>
      <c r="BD26" s="292">
        <f>SUM(BE26:BK26)</f>
        <v>0</v>
      </c>
      <c r="BE26" s="292">
        <f>0</f>
        <v>0</v>
      </c>
      <c r="BF26" s="292">
        <f>0</f>
        <v>0</v>
      </c>
      <c r="BG26" s="292">
        <f>0</f>
        <v>0</v>
      </c>
      <c r="BH26" s="292">
        <f>0</f>
        <v>0</v>
      </c>
      <c r="BI26" s="292">
        <f>0</f>
        <v>0</v>
      </c>
      <c r="BJ26" s="292">
        <f>0</f>
        <v>0</v>
      </c>
      <c r="BK26" s="292">
        <f>0</f>
        <v>0</v>
      </c>
      <c r="BL26" s="292">
        <f>SUM(BM26:BS26)</f>
        <v>0</v>
      </c>
      <c r="BM26" s="292">
        <f>0</f>
        <v>0</v>
      </c>
      <c r="BN26" s="292">
        <f>0</f>
        <v>0</v>
      </c>
      <c r="BO26" s="292">
        <f>0</f>
        <v>0</v>
      </c>
      <c r="BP26" s="292">
        <f>0</f>
        <v>0</v>
      </c>
      <c r="BQ26" s="292">
        <f>0</f>
        <v>0</v>
      </c>
      <c r="BR26" s="292">
        <f>0</f>
        <v>0</v>
      </c>
      <c r="BS26" s="292">
        <f>0</f>
        <v>0</v>
      </c>
      <c r="BT26" s="292">
        <f>SUM(BU26:CA26)</f>
        <v>0</v>
      </c>
      <c r="BU26" s="292">
        <f>0</f>
        <v>0</v>
      </c>
      <c r="BV26" s="292">
        <f>0</f>
        <v>0</v>
      </c>
      <c r="BW26" s="292">
        <f>0</f>
        <v>0</v>
      </c>
      <c r="BX26" s="292">
        <f>0</f>
        <v>0</v>
      </c>
      <c r="BY26" s="292">
        <f>0</f>
        <v>0</v>
      </c>
      <c r="BZ26" s="292">
        <f>0</f>
        <v>0</v>
      </c>
      <c r="CA26" s="292">
        <f>0</f>
        <v>0</v>
      </c>
      <c r="CB26" s="292">
        <f>SUM(CC26:CI26)</f>
        <v>0</v>
      </c>
      <c r="CC26" s="292">
        <f>0</f>
        <v>0</v>
      </c>
      <c r="CD26" s="292">
        <f>0</f>
        <v>0</v>
      </c>
      <c r="CE26" s="292">
        <f>0</f>
        <v>0</v>
      </c>
      <c r="CF26" s="292">
        <f>0</f>
        <v>0</v>
      </c>
      <c r="CG26" s="292">
        <f>0</f>
        <v>0</v>
      </c>
      <c r="CH26" s="292">
        <f>0</f>
        <v>0</v>
      </c>
      <c r="CI26" s="292">
        <f>0</f>
        <v>0</v>
      </c>
      <c r="CJ26" s="292">
        <f>SUM(CK26:CQ26)</f>
        <v>0</v>
      </c>
      <c r="CK26" s="292">
        <f>0</f>
        <v>0</v>
      </c>
      <c r="CL26" s="292">
        <f>0</f>
        <v>0</v>
      </c>
      <c r="CM26" s="292">
        <f>0</f>
        <v>0</v>
      </c>
      <c r="CN26" s="292">
        <f>0</f>
        <v>0</v>
      </c>
      <c r="CO26" s="292">
        <f>0</f>
        <v>0</v>
      </c>
      <c r="CP26" s="292">
        <f>0</f>
        <v>0</v>
      </c>
      <c r="CQ26" s="292">
        <f>0</f>
        <v>0</v>
      </c>
      <c r="CR26" s="292">
        <f>SUM(CS26:CY26)</f>
        <v>0</v>
      </c>
      <c r="CS26" s="292">
        <f>0</f>
        <v>0</v>
      </c>
      <c r="CT26" s="292">
        <f>0</f>
        <v>0</v>
      </c>
      <c r="CU26" s="292">
        <f>0</f>
        <v>0</v>
      </c>
      <c r="CV26" s="292">
        <f>0</f>
        <v>0</v>
      </c>
      <c r="CW26" s="292">
        <f>0</f>
        <v>0</v>
      </c>
      <c r="CX26" s="292">
        <f>0</f>
        <v>0</v>
      </c>
      <c r="CY26" s="292">
        <f>0</f>
        <v>0</v>
      </c>
    </row>
    <row r="27" spans="1:103" s="224" customFormat="1" ht="13.5" customHeight="1">
      <c r="A27" s="290" t="s">
        <v>745</v>
      </c>
      <c r="B27" s="291" t="s">
        <v>818</v>
      </c>
      <c r="C27" s="290" t="s">
        <v>819</v>
      </c>
      <c r="D27" s="292">
        <f>SUM(E27,F27,N27,O27)</f>
        <v>0</v>
      </c>
      <c r="E27" s="292">
        <f>X27</f>
        <v>0</v>
      </c>
      <c r="F27" s="292">
        <f>SUM(G27:M27)</f>
        <v>0</v>
      </c>
      <c r="G27" s="292">
        <f>AF27</f>
        <v>0</v>
      </c>
      <c r="H27" s="292">
        <f>AN27</f>
        <v>0</v>
      </c>
      <c r="I27" s="292">
        <f>AV27</f>
        <v>0</v>
      </c>
      <c r="J27" s="292">
        <f>BD27</f>
        <v>0</v>
      </c>
      <c r="K27" s="292">
        <f>BL27</f>
        <v>0</v>
      </c>
      <c r="L27" s="292">
        <f>BT27</f>
        <v>0</v>
      </c>
      <c r="M27" s="292">
        <f>CB27</f>
        <v>0</v>
      </c>
      <c r="N27" s="292">
        <f>CJ27</f>
        <v>0</v>
      </c>
      <c r="O27" s="292">
        <f>CR27</f>
        <v>0</v>
      </c>
      <c r="P27" s="292">
        <f>SUM(Q27:W27)</f>
        <v>0</v>
      </c>
      <c r="Q27" s="292">
        <f>0</f>
        <v>0</v>
      </c>
      <c r="R27" s="292">
        <f>0</f>
        <v>0</v>
      </c>
      <c r="S27" s="292">
        <f>0</f>
        <v>0</v>
      </c>
      <c r="T27" s="292">
        <f>0</f>
        <v>0</v>
      </c>
      <c r="U27" s="292">
        <f>0</f>
        <v>0</v>
      </c>
      <c r="V27" s="292">
        <f>0</f>
        <v>0</v>
      </c>
      <c r="W27" s="292">
        <f>0</f>
        <v>0</v>
      </c>
      <c r="X27" s="292">
        <f>SUM(Y27:AE27)</f>
        <v>0</v>
      </c>
      <c r="Y27" s="292">
        <f>0</f>
        <v>0</v>
      </c>
      <c r="Z27" s="292">
        <f>0</f>
        <v>0</v>
      </c>
      <c r="AA27" s="292">
        <f>0</f>
        <v>0</v>
      </c>
      <c r="AB27" s="292">
        <f>0</f>
        <v>0</v>
      </c>
      <c r="AC27" s="292">
        <f>0</f>
        <v>0</v>
      </c>
      <c r="AD27" s="292">
        <f>0</f>
        <v>0</v>
      </c>
      <c r="AE27" s="292">
        <f>0</f>
        <v>0</v>
      </c>
      <c r="AF27" s="292">
        <f>SUM(AG27:AM27)</f>
        <v>0</v>
      </c>
      <c r="AG27" s="292">
        <f>0</f>
        <v>0</v>
      </c>
      <c r="AH27" s="292">
        <f>0</f>
        <v>0</v>
      </c>
      <c r="AI27" s="292">
        <f>0</f>
        <v>0</v>
      </c>
      <c r="AJ27" s="292">
        <f>0</f>
        <v>0</v>
      </c>
      <c r="AK27" s="292">
        <f>0</f>
        <v>0</v>
      </c>
      <c r="AL27" s="292">
        <f>0</f>
        <v>0</v>
      </c>
      <c r="AM27" s="292">
        <f>0</f>
        <v>0</v>
      </c>
      <c r="AN27" s="292">
        <f>SUM(AO27:AU27)</f>
        <v>0</v>
      </c>
      <c r="AO27" s="292">
        <f>0</f>
        <v>0</v>
      </c>
      <c r="AP27" s="292">
        <f>0</f>
        <v>0</v>
      </c>
      <c r="AQ27" s="292">
        <f>0</f>
        <v>0</v>
      </c>
      <c r="AR27" s="292">
        <f>0</f>
        <v>0</v>
      </c>
      <c r="AS27" s="292">
        <f>0</f>
        <v>0</v>
      </c>
      <c r="AT27" s="292">
        <f>0</f>
        <v>0</v>
      </c>
      <c r="AU27" s="292">
        <f>0</f>
        <v>0</v>
      </c>
      <c r="AV27" s="292">
        <f>SUM(AW27:BC27)</f>
        <v>0</v>
      </c>
      <c r="AW27" s="292">
        <f>0</f>
        <v>0</v>
      </c>
      <c r="AX27" s="292">
        <f>0</f>
        <v>0</v>
      </c>
      <c r="AY27" s="292">
        <f>0</f>
        <v>0</v>
      </c>
      <c r="AZ27" s="292">
        <f>0</f>
        <v>0</v>
      </c>
      <c r="BA27" s="292">
        <f>0</f>
        <v>0</v>
      </c>
      <c r="BB27" s="292">
        <f>0</f>
        <v>0</v>
      </c>
      <c r="BC27" s="292">
        <f>0</f>
        <v>0</v>
      </c>
      <c r="BD27" s="292">
        <f>SUM(BE27:BK27)</f>
        <v>0</v>
      </c>
      <c r="BE27" s="292">
        <f>0</f>
        <v>0</v>
      </c>
      <c r="BF27" s="292">
        <f>0</f>
        <v>0</v>
      </c>
      <c r="BG27" s="292">
        <f>0</f>
        <v>0</v>
      </c>
      <c r="BH27" s="292">
        <f>0</f>
        <v>0</v>
      </c>
      <c r="BI27" s="292">
        <f>0</f>
        <v>0</v>
      </c>
      <c r="BJ27" s="292">
        <f>0</f>
        <v>0</v>
      </c>
      <c r="BK27" s="292">
        <f>0</f>
        <v>0</v>
      </c>
      <c r="BL27" s="292">
        <f>SUM(BM27:BS27)</f>
        <v>0</v>
      </c>
      <c r="BM27" s="292">
        <f>0</f>
        <v>0</v>
      </c>
      <c r="BN27" s="292">
        <f>0</f>
        <v>0</v>
      </c>
      <c r="BO27" s="292">
        <f>0</f>
        <v>0</v>
      </c>
      <c r="BP27" s="292">
        <f>0</f>
        <v>0</v>
      </c>
      <c r="BQ27" s="292">
        <f>0</f>
        <v>0</v>
      </c>
      <c r="BR27" s="292">
        <f>0</f>
        <v>0</v>
      </c>
      <c r="BS27" s="292">
        <f>0</f>
        <v>0</v>
      </c>
      <c r="BT27" s="292">
        <f>SUM(BU27:CA27)</f>
        <v>0</v>
      </c>
      <c r="BU27" s="292">
        <f>0</f>
        <v>0</v>
      </c>
      <c r="BV27" s="292">
        <f>0</f>
        <v>0</v>
      </c>
      <c r="BW27" s="292">
        <f>0</f>
        <v>0</v>
      </c>
      <c r="BX27" s="292">
        <f>0</f>
        <v>0</v>
      </c>
      <c r="BY27" s="292">
        <f>0</f>
        <v>0</v>
      </c>
      <c r="BZ27" s="292">
        <f>0</f>
        <v>0</v>
      </c>
      <c r="CA27" s="292">
        <f>0</f>
        <v>0</v>
      </c>
      <c r="CB27" s="292">
        <f>SUM(CC27:CI27)</f>
        <v>0</v>
      </c>
      <c r="CC27" s="292">
        <f>0</f>
        <v>0</v>
      </c>
      <c r="CD27" s="292">
        <f>0</f>
        <v>0</v>
      </c>
      <c r="CE27" s="292">
        <f>0</f>
        <v>0</v>
      </c>
      <c r="CF27" s="292">
        <f>0</f>
        <v>0</v>
      </c>
      <c r="CG27" s="292">
        <f>0</f>
        <v>0</v>
      </c>
      <c r="CH27" s="292">
        <f>0</f>
        <v>0</v>
      </c>
      <c r="CI27" s="292">
        <f>0</f>
        <v>0</v>
      </c>
      <c r="CJ27" s="292">
        <f>SUM(CK27:CQ27)</f>
        <v>0</v>
      </c>
      <c r="CK27" s="292">
        <f>0</f>
        <v>0</v>
      </c>
      <c r="CL27" s="292">
        <f>0</f>
        <v>0</v>
      </c>
      <c r="CM27" s="292">
        <f>0</f>
        <v>0</v>
      </c>
      <c r="CN27" s="292">
        <f>0</f>
        <v>0</v>
      </c>
      <c r="CO27" s="292">
        <f>0</f>
        <v>0</v>
      </c>
      <c r="CP27" s="292">
        <f>0</f>
        <v>0</v>
      </c>
      <c r="CQ27" s="292">
        <f>0</f>
        <v>0</v>
      </c>
      <c r="CR27" s="292">
        <f>SUM(CS27:CY27)</f>
        <v>0</v>
      </c>
      <c r="CS27" s="292">
        <f>0</f>
        <v>0</v>
      </c>
      <c r="CT27" s="292">
        <f>0</f>
        <v>0</v>
      </c>
      <c r="CU27" s="292">
        <f>0</f>
        <v>0</v>
      </c>
      <c r="CV27" s="292">
        <f>0</f>
        <v>0</v>
      </c>
      <c r="CW27" s="292">
        <f>0</f>
        <v>0</v>
      </c>
      <c r="CX27" s="292">
        <f>0</f>
        <v>0</v>
      </c>
      <c r="CY27" s="292">
        <f>0</f>
        <v>0</v>
      </c>
    </row>
    <row r="28" spans="1:103" s="224" customFormat="1" ht="13.5" customHeight="1">
      <c r="A28" s="290" t="s">
        <v>745</v>
      </c>
      <c r="B28" s="291" t="s">
        <v>821</v>
      </c>
      <c r="C28" s="290" t="s">
        <v>822</v>
      </c>
      <c r="D28" s="292">
        <f>SUM(E28,F28,N28,O28)</f>
        <v>0</v>
      </c>
      <c r="E28" s="292">
        <f>X28</f>
        <v>0</v>
      </c>
      <c r="F28" s="292">
        <f>SUM(G28:M28)</f>
        <v>0</v>
      </c>
      <c r="G28" s="292">
        <f>AF28</f>
        <v>0</v>
      </c>
      <c r="H28" s="292">
        <f>AN28</f>
        <v>0</v>
      </c>
      <c r="I28" s="292">
        <f>AV28</f>
        <v>0</v>
      </c>
      <c r="J28" s="292">
        <f>BD28</f>
        <v>0</v>
      </c>
      <c r="K28" s="292">
        <f>BL28</f>
        <v>0</v>
      </c>
      <c r="L28" s="292">
        <f>BT28</f>
        <v>0</v>
      </c>
      <c r="M28" s="292">
        <f>CB28</f>
        <v>0</v>
      </c>
      <c r="N28" s="292">
        <f>CJ28</f>
        <v>0</v>
      </c>
      <c r="O28" s="292">
        <f>CR28</f>
        <v>0</v>
      </c>
      <c r="P28" s="292">
        <f>SUM(Q28:W28)</f>
        <v>0</v>
      </c>
      <c r="Q28" s="292">
        <f>0</f>
        <v>0</v>
      </c>
      <c r="R28" s="292">
        <f>0</f>
        <v>0</v>
      </c>
      <c r="S28" s="292">
        <f>0</f>
        <v>0</v>
      </c>
      <c r="T28" s="292">
        <f>0</f>
        <v>0</v>
      </c>
      <c r="U28" s="292">
        <f>0</f>
        <v>0</v>
      </c>
      <c r="V28" s="292">
        <f>0</f>
        <v>0</v>
      </c>
      <c r="W28" s="292">
        <f>0</f>
        <v>0</v>
      </c>
      <c r="X28" s="292">
        <f>SUM(Y28:AE28)</f>
        <v>0</v>
      </c>
      <c r="Y28" s="292">
        <f>0</f>
        <v>0</v>
      </c>
      <c r="Z28" s="292">
        <f>0</f>
        <v>0</v>
      </c>
      <c r="AA28" s="292">
        <f>0</f>
        <v>0</v>
      </c>
      <c r="AB28" s="292">
        <f>0</f>
        <v>0</v>
      </c>
      <c r="AC28" s="292">
        <f>0</f>
        <v>0</v>
      </c>
      <c r="AD28" s="292">
        <f>0</f>
        <v>0</v>
      </c>
      <c r="AE28" s="292">
        <f>0</f>
        <v>0</v>
      </c>
      <c r="AF28" s="292">
        <f>SUM(AG28:AM28)</f>
        <v>0</v>
      </c>
      <c r="AG28" s="292">
        <f>0</f>
        <v>0</v>
      </c>
      <c r="AH28" s="292">
        <f>0</f>
        <v>0</v>
      </c>
      <c r="AI28" s="292">
        <f>0</f>
        <v>0</v>
      </c>
      <c r="AJ28" s="292">
        <f>0</f>
        <v>0</v>
      </c>
      <c r="AK28" s="292">
        <f>0</f>
        <v>0</v>
      </c>
      <c r="AL28" s="292">
        <f>0</f>
        <v>0</v>
      </c>
      <c r="AM28" s="292">
        <f>0</f>
        <v>0</v>
      </c>
      <c r="AN28" s="292">
        <f>SUM(AO28:AU28)</f>
        <v>0</v>
      </c>
      <c r="AO28" s="292">
        <f>0</f>
        <v>0</v>
      </c>
      <c r="AP28" s="292">
        <f>0</f>
        <v>0</v>
      </c>
      <c r="AQ28" s="292">
        <f>0</f>
        <v>0</v>
      </c>
      <c r="AR28" s="292">
        <f>0</f>
        <v>0</v>
      </c>
      <c r="AS28" s="292">
        <f>0</f>
        <v>0</v>
      </c>
      <c r="AT28" s="292">
        <f>0</f>
        <v>0</v>
      </c>
      <c r="AU28" s="292">
        <f>0</f>
        <v>0</v>
      </c>
      <c r="AV28" s="292">
        <f>SUM(AW28:BC28)</f>
        <v>0</v>
      </c>
      <c r="AW28" s="292">
        <f>0</f>
        <v>0</v>
      </c>
      <c r="AX28" s="292">
        <f>0</f>
        <v>0</v>
      </c>
      <c r="AY28" s="292">
        <f>0</f>
        <v>0</v>
      </c>
      <c r="AZ28" s="292">
        <f>0</f>
        <v>0</v>
      </c>
      <c r="BA28" s="292">
        <f>0</f>
        <v>0</v>
      </c>
      <c r="BB28" s="292">
        <f>0</f>
        <v>0</v>
      </c>
      <c r="BC28" s="292">
        <f>0</f>
        <v>0</v>
      </c>
      <c r="BD28" s="292">
        <f>SUM(BE28:BK28)</f>
        <v>0</v>
      </c>
      <c r="BE28" s="292">
        <f>0</f>
        <v>0</v>
      </c>
      <c r="BF28" s="292">
        <f>0</f>
        <v>0</v>
      </c>
      <c r="BG28" s="292">
        <f>0</f>
        <v>0</v>
      </c>
      <c r="BH28" s="292">
        <f>0</f>
        <v>0</v>
      </c>
      <c r="BI28" s="292">
        <f>0</f>
        <v>0</v>
      </c>
      <c r="BJ28" s="292">
        <f>0</f>
        <v>0</v>
      </c>
      <c r="BK28" s="292">
        <f>0</f>
        <v>0</v>
      </c>
      <c r="BL28" s="292">
        <f>SUM(BM28:BS28)</f>
        <v>0</v>
      </c>
      <c r="BM28" s="292">
        <f>0</f>
        <v>0</v>
      </c>
      <c r="BN28" s="292">
        <f>0</f>
        <v>0</v>
      </c>
      <c r="BO28" s="292">
        <f>0</f>
        <v>0</v>
      </c>
      <c r="BP28" s="292">
        <f>0</f>
        <v>0</v>
      </c>
      <c r="BQ28" s="292">
        <f>0</f>
        <v>0</v>
      </c>
      <c r="BR28" s="292">
        <f>0</f>
        <v>0</v>
      </c>
      <c r="BS28" s="292">
        <f>0</f>
        <v>0</v>
      </c>
      <c r="BT28" s="292">
        <f>SUM(BU28:CA28)</f>
        <v>0</v>
      </c>
      <c r="BU28" s="292">
        <f>0</f>
        <v>0</v>
      </c>
      <c r="BV28" s="292">
        <f>0</f>
        <v>0</v>
      </c>
      <c r="BW28" s="292">
        <f>0</f>
        <v>0</v>
      </c>
      <c r="BX28" s="292">
        <f>0</f>
        <v>0</v>
      </c>
      <c r="BY28" s="292">
        <f>0</f>
        <v>0</v>
      </c>
      <c r="BZ28" s="292">
        <f>0</f>
        <v>0</v>
      </c>
      <c r="CA28" s="292">
        <f>0</f>
        <v>0</v>
      </c>
      <c r="CB28" s="292">
        <f>SUM(CC28:CI28)</f>
        <v>0</v>
      </c>
      <c r="CC28" s="292">
        <f>0</f>
        <v>0</v>
      </c>
      <c r="CD28" s="292">
        <f>0</f>
        <v>0</v>
      </c>
      <c r="CE28" s="292">
        <f>0</f>
        <v>0</v>
      </c>
      <c r="CF28" s="292">
        <f>0</f>
        <v>0</v>
      </c>
      <c r="CG28" s="292">
        <f>0</f>
        <v>0</v>
      </c>
      <c r="CH28" s="292">
        <f>0</f>
        <v>0</v>
      </c>
      <c r="CI28" s="292">
        <f>0</f>
        <v>0</v>
      </c>
      <c r="CJ28" s="292">
        <f>SUM(CK28:CQ28)</f>
        <v>0</v>
      </c>
      <c r="CK28" s="292">
        <f>0</f>
        <v>0</v>
      </c>
      <c r="CL28" s="292">
        <f>0</f>
        <v>0</v>
      </c>
      <c r="CM28" s="292">
        <f>0</f>
        <v>0</v>
      </c>
      <c r="CN28" s="292">
        <f>0</f>
        <v>0</v>
      </c>
      <c r="CO28" s="292">
        <f>0</f>
        <v>0</v>
      </c>
      <c r="CP28" s="292">
        <f>0</f>
        <v>0</v>
      </c>
      <c r="CQ28" s="292">
        <f>0</f>
        <v>0</v>
      </c>
      <c r="CR28" s="292">
        <f>SUM(CS28:CY28)</f>
        <v>0</v>
      </c>
      <c r="CS28" s="292">
        <f>0</f>
        <v>0</v>
      </c>
      <c r="CT28" s="292">
        <f>0</f>
        <v>0</v>
      </c>
      <c r="CU28" s="292">
        <f>0</f>
        <v>0</v>
      </c>
      <c r="CV28" s="292">
        <f>0</f>
        <v>0</v>
      </c>
      <c r="CW28" s="292">
        <f>0</f>
        <v>0</v>
      </c>
      <c r="CX28" s="292">
        <f>0</f>
        <v>0</v>
      </c>
      <c r="CY28" s="292">
        <f>0</f>
        <v>0</v>
      </c>
    </row>
    <row r="29" spans="1:103" s="224" customFormat="1" ht="13.5" customHeight="1">
      <c r="A29" s="290" t="s">
        <v>745</v>
      </c>
      <c r="B29" s="291" t="s">
        <v>824</v>
      </c>
      <c r="C29" s="290" t="s">
        <v>825</v>
      </c>
      <c r="D29" s="292">
        <f>SUM(E29,F29,N29,O29)</f>
        <v>0</v>
      </c>
      <c r="E29" s="292">
        <f>X29</f>
        <v>0</v>
      </c>
      <c r="F29" s="292">
        <f>SUM(G29:M29)</f>
        <v>0</v>
      </c>
      <c r="G29" s="292">
        <f>AF29</f>
        <v>0</v>
      </c>
      <c r="H29" s="292">
        <f>AN29</f>
        <v>0</v>
      </c>
      <c r="I29" s="292">
        <f>AV29</f>
        <v>0</v>
      </c>
      <c r="J29" s="292">
        <f>BD29</f>
        <v>0</v>
      </c>
      <c r="K29" s="292">
        <f>BL29</f>
        <v>0</v>
      </c>
      <c r="L29" s="292">
        <f>BT29</f>
        <v>0</v>
      </c>
      <c r="M29" s="292">
        <f>CB29</f>
        <v>0</v>
      </c>
      <c r="N29" s="292">
        <f>CJ29</f>
        <v>0</v>
      </c>
      <c r="O29" s="292">
        <f>CR29</f>
        <v>0</v>
      </c>
      <c r="P29" s="292">
        <f>SUM(Q29:W29)</f>
        <v>0</v>
      </c>
      <c r="Q29" s="292">
        <f>0</f>
        <v>0</v>
      </c>
      <c r="R29" s="292">
        <f>0</f>
        <v>0</v>
      </c>
      <c r="S29" s="292">
        <f>0</f>
        <v>0</v>
      </c>
      <c r="T29" s="292">
        <f>0</f>
        <v>0</v>
      </c>
      <c r="U29" s="292">
        <f>0</f>
        <v>0</v>
      </c>
      <c r="V29" s="292">
        <f>0</f>
        <v>0</v>
      </c>
      <c r="W29" s="292">
        <f>0</f>
        <v>0</v>
      </c>
      <c r="X29" s="292">
        <f>SUM(Y29:AE29)</f>
        <v>0</v>
      </c>
      <c r="Y29" s="292">
        <f>0</f>
        <v>0</v>
      </c>
      <c r="Z29" s="292">
        <f>0</f>
        <v>0</v>
      </c>
      <c r="AA29" s="292">
        <f>0</f>
        <v>0</v>
      </c>
      <c r="AB29" s="292">
        <f>0</f>
        <v>0</v>
      </c>
      <c r="AC29" s="292">
        <f>0</f>
        <v>0</v>
      </c>
      <c r="AD29" s="292">
        <f>0</f>
        <v>0</v>
      </c>
      <c r="AE29" s="292">
        <f>0</f>
        <v>0</v>
      </c>
      <c r="AF29" s="292">
        <f>SUM(AG29:AM29)</f>
        <v>0</v>
      </c>
      <c r="AG29" s="292">
        <f>0</f>
        <v>0</v>
      </c>
      <c r="AH29" s="292">
        <f>0</f>
        <v>0</v>
      </c>
      <c r="AI29" s="292">
        <f>0</f>
        <v>0</v>
      </c>
      <c r="AJ29" s="292">
        <f>0</f>
        <v>0</v>
      </c>
      <c r="AK29" s="292">
        <f>0</f>
        <v>0</v>
      </c>
      <c r="AL29" s="292">
        <f>0</f>
        <v>0</v>
      </c>
      <c r="AM29" s="292">
        <f>0</f>
        <v>0</v>
      </c>
      <c r="AN29" s="292">
        <f>SUM(AO29:AU29)</f>
        <v>0</v>
      </c>
      <c r="AO29" s="292">
        <f>0</f>
        <v>0</v>
      </c>
      <c r="AP29" s="292">
        <f>0</f>
        <v>0</v>
      </c>
      <c r="AQ29" s="292">
        <f>0</f>
        <v>0</v>
      </c>
      <c r="AR29" s="292">
        <f>0</f>
        <v>0</v>
      </c>
      <c r="AS29" s="292">
        <f>0</f>
        <v>0</v>
      </c>
      <c r="AT29" s="292">
        <f>0</f>
        <v>0</v>
      </c>
      <c r="AU29" s="292">
        <f>0</f>
        <v>0</v>
      </c>
      <c r="AV29" s="292">
        <f>SUM(AW29:BC29)</f>
        <v>0</v>
      </c>
      <c r="AW29" s="292">
        <f>0</f>
        <v>0</v>
      </c>
      <c r="AX29" s="292">
        <f>0</f>
        <v>0</v>
      </c>
      <c r="AY29" s="292">
        <f>0</f>
        <v>0</v>
      </c>
      <c r="AZ29" s="292">
        <f>0</f>
        <v>0</v>
      </c>
      <c r="BA29" s="292">
        <f>0</f>
        <v>0</v>
      </c>
      <c r="BB29" s="292">
        <f>0</f>
        <v>0</v>
      </c>
      <c r="BC29" s="292">
        <f>0</f>
        <v>0</v>
      </c>
      <c r="BD29" s="292">
        <f>SUM(BE29:BK29)</f>
        <v>0</v>
      </c>
      <c r="BE29" s="292">
        <f>0</f>
        <v>0</v>
      </c>
      <c r="BF29" s="292">
        <f>0</f>
        <v>0</v>
      </c>
      <c r="BG29" s="292">
        <f>0</f>
        <v>0</v>
      </c>
      <c r="BH29" s="292">
        <f>0</f>
        <v>0</v>
      </c>
      <c r="BI29" s="292">
        <f>0</f>
        <v>0</v>
      </c>
      <c r="BJ29" s="292">
        <f>0</f>
        <v>0</v>
      </c>
      <c r="BK29" s="292">
        <f>0</f>
        <v>0</v>
      </c>
      <c r="BL29" s="292">
        <f>SUM(BM29:BS29)</f>
        <v>0</v>
      </c>
      <c r="BM29" s="292">
        <f>0</f>
        <v>0</v>
      </c>
      <c r="BN29" s="292">
        <f>0</f>
        <v>0</v>
      </c>
      <c r="BO29" s="292">
        <f>0</f>
        <v>0</v>
      </c>
      <c r="BP29" s="292">
        <f>0</f>
        <v>0</v>
      </c>
      <c r="BQ29" s="292">
        <f>0</f>
        <v>0</v>
      </c>
      <c r="BR29" s="292">
        <f>0</f>
        <v>0</v>
      </c>
      <c r="BS29" s="292">
        <f>0</f>
        <v>0</v>
      </c>
      <c r="BT29" s="292">
        <f>SUM(BU29:CA29)</f>
        <v>0</v>
      </c>
      <c r="BU29" s="292">
        <f>0</f>
        <v>0</v>
      </c>
      <c r="BV29" s="292">
        <f>0</f>
        <v>0</v>
      </c>
      <c r="BW29" s="292">
        <f>0</f>
        <v>0</v>
      </c>
      <c r="BX29" s="292">
        <f>0</f>
        <v>0</v>
      </c>
      <c r="BY29" s="292">
        <f>0</f>
        <v>0</v>
      </c>
      <c r="BZ29" s="292">
        <f>0</f>
        <v>0</v>
      </c>
      <c r="CA29" s="292">
        <f>0</f>
        <v>0</v>
      </c>
      <c r="CB29" s="292">
        <f>SUM(CC29:CI29)</f>
        <v>0</v>
      </c>
      <c r="CC29" s="292">
        <f>0</f>
        <v>0</v>
      </c>
      <c r="CD29" s="292">
        <f>0</f>
        <v>0</v>
      </c>
      <c r="CE29" s="292">
        <f>0</f>
        <v>0</v>
      </c>
      <c r="CF29" s="292">
        <f>0</f>
        <v>0</v>
      </c>
      <c r="CG29" s="292">
        <f>0</f>
        <v>0</v>
      </c>
      <c r="CH29" s="292">
        <f>0</f>
        <v>0</v>
      </c>
      <c r="CI29" s="292">
        <f>0</f>
        <v>0</v>
      </c>
      <c r="CJ29" s="292">
        <f>SUM(CK29:CQ29)</f>
        <v>0</v>
      </c>
      <c r="CK29" s="292">
        <f>0</f>
        <v>0</v>
      </c>
      <c r="CL29" s="292">
        <f>0</f>
        <v>0</v>
      </c>
      <c r="CM29" s="292">
        <f>0</f>
        <v>0</v>
      </c>
      <c r="CN29" s="292">
        <f>0</f>
        <v>0</v>
      </c>
      <c r="CO29" s="292">
        <f>0</f>
        <v>0</v>
      </c>
      <c r="CP29" s="292">
        <f>0</f>
        <v>0</v>
      </c>
      <c r="CQ29" s="292">
        <f>0</f>
        <v>0</v>
      </c>
      <c r="CR29" s="292">
        <f>SUM(CS29:CY29)</f>
        <v>0</v>
      </c>
      <c r="CS29" s="292">
        <f>0</f>
        <v>0</v>
      </c>
      <c r="CT29" s="292">
        <f>0</f>
        <v>0</v>
      </c>
      <c r="CU29" s="292">
        <f>0</f>
        <v>0</v>
      </c>
      <c r="CV29" s="292">
        <f>0</f>
        <v>0</v>
      </c>
      <c r="CW29" s="292">
        <f>0</f>
        <v>0</v>
      </c>
      <c r="CX29" s="292">
        <f>0</f>
        <v>0</v>
      </c>
      <c r="CY29" s="292">
        <f>0</f>
        <v>0</v>
      </c>
    </row>
    <row r="30" spans="1:103" s="224" customFormat="1" ht="13.5" customHeight="1">
      <c r="A30" s="290" t="s">
        <v>745</v>
      </c>
      <c r="B30" s="291" t="s">
        <v>827</v>
      </c>
      <c r="C30" s="290" t="s">
        <v>828</v>
      </c>
      <c r="D30" s="292">
        <f>SUM(E30,F30,N30,O30)</f>
        <v>0</v>
      </c>
      <c r="E30" s="292">
        <f>X30</f>
        <v>0</v>
      </c>
      <c r="F30" s="292">
        <f>SUM(G30:M30)</f>
        <v>0</v>
      </c>
      <c r="G30" s="292">
        <f>AF30</f>
        <v>0</v>
      </c>
      <c r="H30" s="292">
        <f>AN30</f>
        <v>0</v>
      </c>
      <c r="I30" s="292">
        <f>AV30</f>
        <v>0</v>
      </c>
      <c r="J30" s="292">
        <f>BD30</f>
        <v>0</v>
      </c>
      <c r="K30" s="292">
        <f>BL30</f>
        <v>0</v>
      </c>
      <c r="L30" s="292">
        <f>BT30</f>
        <v>0</v>
      </c>
      <c r="M30" s="292">
        <f>CB30</f>
        <v>0</v>
      </c>
      <c r="N30" s="292">
        <f>CJ30</f>
        <v>0</v>
      </c>
      <c r="O30" s="292">
        <f>CR30</f>
        <v>0</v>
      </c>
      <c r="P30" s="292">
        <f>SUM(Q30:W30)</f>
        <v>0</v>
      </c>
      <c r="Q30" s="292">
        <f>0</f>
        <v>0</v>
      </c>
      <c r="R30" s="292">
        <f>0</f>
        <v>0</v>
      </c>
      <c r="S30" s="292">
        <f>0</f>
        <v>0</v>
      </c>
      <c r="T30" s="292">
        <f>0</f>
        <v>0</v>
      </c>
      <c r="U30" s="292">
        <f>0</f>
        <v>0</v>
      </c>
      <c r="V30" s="292">
        <f>0</f>
        <v>0</v>
      </c>
      <c r="W30" s="292">
        <f>0</f>
        <v>0</v>
      </c>
      <c r="X30" s="292">
        <f>SUM(Y30:AE30)</f>
        <v>0</v>
      </c>
      <c r="Y30" s="292">
        <f>0</f>
        <v>0</v>
      </c>
      <c r="Z30" s="292">
        <f>0</f>
        <v>0</v>
      </c>
      <c r="AA30" s="292">
        <f>0</f>
        <v>0</v>
      </c>
      <c r="AB30" s="292">
        <f>0</f>
        <v>0</v>
      </c>
      <c r="AC30" s="292">
        <f>0</f>
        <v>0</v>
      </c>
      <c r="AD30" s="292">
        <f>0</f>
        <v>0</v>
      </c>
      <c r="AE30" s="292">
        <f>0</f>
        <v>0</v>
      </c>
      <c r="AF30" s="292">
        <f>SUM(AG30:AM30)</f>
        <v>0</v>
      </c>
      <c r="AG30" s="292">
        <f>0</f>
        <v>0</v>
      </c>
      <c r="AH30" s="292">
        <f>0</f>
        <v>0</v>
      </c>
      <c r="AI30" s="292">
        <f>0</f>
        <v>0</v>
      </c>
      <c r="AJ30" s="292">
        <f>0</f>
        <v>0</v>
      </c>
      <c r="AK30" s="292">
        <f>0</f>
        <v>0</v>
      </c>
      <c r="AL30" s="292">
        <f>0</f>
        <v>0</v>
      </c>
      <c r="AM30" s="292">
        <f>0</f>
        <v>0</v>
      </c>
      <c r="AN30" s="292">
        <f>SUM(AO30:AU30)</f>
        <v>0</v>
      </c>
      <c r="AO30" s="292">
        <f>0</f>
        <v>0</v>
      </c>
      <c r="AP30" s="292">
        <f>0</f>
        <v>0</v>
      </c>
      <c r="AQ30" s="292">
        <f>0</f>
        <v>0</v>
      </c>
      <c r="AR30" s="292">
        <f>0</f>
        <v>0</v>
      </c>
      <c r="AS30" s="292">
        <f>0</f>
        <v>0</v>
      </c>
      <c r="AT30" s="292">
        <f>0</f>
        <v>0</v>
      </c>
      <c r="AU30" s="292">
        <f>0</f>
        <v>0</v>
      </c>
      <c r="AV30" s="292">
        <f>SUM(AW30:BC30)</f>
        <v>0</v>
      </c>
      <c r="AW30" s="292">
        <f>0</f>
        <v>0</v>
      </c>
      <c r="AX30" s="292">
        <f>0</f>
        <v>0</v>
      </c>
      <c r="AY30" s="292">
        <f>0</f>
        <v>0</v>
      </c>
      <c r="AZ30" s="292">
        <f>0</f>
        <v>0</v>
      </c>
      <c r="BA30" s="292">
        <f>0</f>
        <v>0</v>
      </c>
      <c r="BB30" s="292">
        <f>0</f>
        <v>0</v>
      </c>
      <c r="BC30" s="292">
        <f>0</f>
        <v>0</v>
      </c>
      <c r="BD30" s="292">
        <f>SUM(BE30:BK30)</f>
        <v>0</v>
      </c>
      <c r="BE30" s="292">
        <f>0</f>
        <v>0</v>
      </c>
      <c r="BF30" s="292">
        <f>0</f>
        <v>0</v>
      </c>
      <c r="BG30" s="292">
        <f>0</f>
        <v>0</v>
      </c>
      <c r="BH30" s="292">
        <f>0</f>
        <v>0</v>
      </c>
      <c r="BI30" s="292">
        <f>0</f>
        <v>0</v>
      </c>
      <c r="BJ30" s="292">
        <f>0</f>
        <v>0</v>
      </c>
      <c r="BK30" s="292">
        <f>0</f>
        <v>0</v>
      </c>
      <c r="BL30" s="292">
        <f>SUM(BM30:BS30)</f>
        <v>0</v>
      </c>
      <c r="BM30" s="292">
        <f>0</f>
        <v>0</v>
      </c>
      <c r="BN30" s="292">
        <f>0</f>
        <v>0</v>
      </c>
      <c r="BO30" s="292">
        <f>0</f>
        <v>0</v>
      </c>
      <c r="BP30" s="292">
        <f>0</f>
        <v>0</v>
      </c>
      <c r="BQ30" s="292">
        <f>0</f>
        <v>0</v>
      </c>
      <c r="BR30" s="292">
        <f>0</f>
        <v>0</v>
      </c>
      <c r="BS30" s="292">
        <f>0</f>
        <v>0</v>
      </c>
      <c r="BT30" s="292">
        <f>SUM(BU30:CA30)</f>
        <v>0</v>
      </c>
      <c r="BU30" s="292">
        <f>0</f>
        <v>0</v>
      </c>
      <c r="BV30" s="292">
        <f>0</f>
        <v>0</v>
      </c>
      <c r="BW30" s="292">
        <f>0</f>
        <v>0</v>
      </c>
      <c r="BX30" s="292">
        <f>0</f>
        <v>0</v>
      </c>
      <c r="BY30" s="292">
        <f>0</f>
        <v>0</v>
      </c>
      <c r="BZ30" s="292">
        <f>0</f>
        <v>0</v>
      </c>
      <c r="CA30" s="292">
        <f>0</f>
        <v>0</v>
      </c>
      <c r="CB30" s="292">
        <f>SUM(CC30:CI30)</f>
        <v>0</v>
      </c>
      <c r="CC30" s="292">
        <f>0</f>
        <v>0</v>
      </c>
      <c r="CD30" s="292">
        <f>0</f>
        <v>0</v>
      </c>
      <c r="CE30" s="292">
        <f>0</f>
        <v>0</v>
      </c>
      <c r="CF30" s="292">
        <f>0</f>
        <v>0</v>
      </c>
      <c r="CG30" s="292">
        <f>0</f>
        <v>0</v>
      </c>
      <c r="CH30" s="292">
        <f>0</f>
        <v>0</v>
      </c>
      <c r="CI30" s="292">
        <f>0</f>
        <v>0</v>
      </c>
      <c r="CJ30" s="292">
        <f>SUM(CK30:CQ30)</f>
        <v>0</v>
      </c>
      <c r="CK30" s="292">
        <f>0</f>
        <v>0</v>
      </c>
      <c r="CL30" s="292">
        <f>0</f>
        <v>0</v>
      </c>
      <c r="CM30" s="292">
        <f>0</f>
        <v>0</v>
      </c>
      <c r="CN30" s="292">
        <f>0</f>
        <v>0</v>
      </c>
      <c r="CO30" s="292">
        <f>0</f>
        <v>0</v>
      </c>
      <c r="CP30" s="292">
        <f>0</f>
        <v>0</v>
      </c>
      <c r="CQ30" s="292">
        <f>0</f>
        <v>0</v>
      </c>
      <c r="CR30" s="292">
        <f>SUM(CS30:CY30)</f>
        <v>0</v>
      </c>
      <c r="CS30" s="292">
        <f>0</f>
        <v>0</v>
      </c>
      <c r="CT30" s="292">
        <f>0</f>
        <v>0</v>
      </c>
      <c r="CU30" s="292">
        <f>0</f>
        <v>0</v>
      </c>
      <c r="CV30" s="292">
        <f>0</f>
        <v>0</v>
      </c>
      <c r="CW30" s="292">
        <f>0</f>
        <v>0</v>
      </c>
      <c r="CX30" s="292">
        <f>0</f>
        <v>0</v>
      </c>
      <c r="CY30" s="292">
        <f>0</f>
        <v>0</v>
      </c>
    </row>
    <row r="31" spans="1:103" s="224" customFormat="1" ht="13.5" customHeight="1">
      <c r="A31" s="290" t="s">
        <v>745</v>
      </c>
      <c r="B31" s="291" t="s">
        <v>830</v>
      </c>
      <c r="C31" s="290" t="s">
        <v>831</v>
      </c>
      <c r="D31" s="292">
        <f>SUM(E31,F31,N31,O31)</f>
        <v>0</v>
      </c>
      <c r="E31" s="292">
        <f>X31</f>
        <v>0</v>
      </c>
      <c r="F31" s="292">
        <f>SUM(G31:M31)</f>
        <v>0</v>
      </c>
      <c r="G31" s="292">
        <f>AF31</f>
        <v>0</v>
      </c>
      <c r="H31" s="292">
        <f>AN31</f>
        <v>0</v>
      </c>
      <c r="I31" s="292">
        <f>AV31</f>
        <v>0</v>
      </c>
      <c r="J31" s="292">
        <f>BD31</f>
        <v>0</v>
      </c>
      <c r="K31" s="292">
        <f>BL31</f>
        <v>0</v>
      </c>
      <c r="L31" s="292">
        <f>BT31</f>
        <v>0</v>
      </c>
      <c r="M31" s="292">
        <f>CB31</f>
        <v>0</v>
      </c>
      <c r="N31" s="292">
        <f>CJ31</f>
        <v>0</v>
      </c>
      <c r="O31" s="292">
        <f>CR31</f>
        <v>0</v>
      </c>
      <c r="P31" s="292">
        <f>SUM(Q31:W31)</f>
        <v>0</v>
      </c>
      <c r="Q31" s="292">
        <f>0</f>
        <v>0</v>
      </c>
      <c r="R31" s="292">
        <f>0</f>
        <v>0</v>
      </c>
      <c r="S31" s="292">
        <f>0</f>
        <v>0</v>
      </c>
      <c r="T31" s="292">
        <f>0</f>
        <v>0</v>
      </c>
      <c r="U31" s="292">
        <f>0</f>
        <v>0</v>
      </c>
      <c r="V31" s="292">
        <f>0</f>
        <v>0</v>
      </c>
      <c r="W31" s="292">
        <f>0</f>
        <v>0</v>
      </c>
      <c r="X31" s="292">
        <f>SUM(Y31:AE31)</f>
        <v>0</v>
      </c>
      <c r="Y31" s="292">
        <f>0</f>
        <v>0</v>
      </c>
      <c r="Z31" s="292">
        <f>0</f>
        <v>0</v>
      </c>
      <c r="AA31" s="292">
        <f>0</f>
        <v>0</v>
      </c>
      <c r="AB31" s="292">
        <f>0</f>
        <v>0</v>
      </c>
      <c r="AC31" s="292">
        <f>0</f>
        <v>0</v>
      </c>
      <c r="AD31" s="292">
        <f>0</f>
        <v>0</v>
      </c>
      <c r="AE31" s="292">
        <f>0</f>
        <v>0</v>
      </c>
      <c r="AF31" s="292">
        <f>SUM(AG31:AM31)</f>
        <v>0</v>
      </c>
      <c r="AG31" s="292">
        <f>0</f>
        <v>0</v>
      </c>
      <c r="AH31" s="292">
        <f>0</f>
        <v>0</v>
      </c>
      <c r="AI31" s="292">
        <f>0</f>
        <v>0</v>
      </c>
      <c r="AJ31" s="292">
        <f>0</f>
        <v>0</v>
      </c>
      <c r="AK31" s="292">
        <f>0</f>
        <v>0</v>
      </c>
      <c r="AL31" s="292">
        <f>0</f>
        <v>0</v>
      </c>
      <c r="AM31" s="292">
        <f>0</f>
        <v>0</v>
      </c>
      <c r="AN31" s="292">
        <f>SUM(AO31:AU31)</f>
        <v>0</v>
      </c>
      <c r="AO31" s="292">
        <f>0</f>
        <v>0</v>
      </c>
      <c r="AP31" s="292">
        <f>0</f>
        <v>0</v>
      </c>
      <c r="AQ31" s="292">
        <f>0</f>
        <v>0</v>
      </c>
      <c r="AR31" s="292">
        <f>0</f>
        <v>0</v>
      </c>
      <c r="AS31" s="292">
        <f>0</f>
        <v>0</v>
      </c>
      <c r="AT31" s="292">
        <f>0</f>
        <v>0</v>
      </c>
      <c r="AU31" s="292">
        <f>0</f>
        <v>0</v>
      </c>
      <c r="AV31" s="292">
        <f>SUM(AW31:BC31)</f>
        <v>0</v>
      </c>
      <c r="AW31" s="292">
        <f>0</f>
        <v>0</v>
      </c>
      <c r="AX31" s="292">
        <f>0</f>
        <v>0</v>
      </c>
      <c r="AY31" s="292">
        <f>0</f>
        <v>0</v>
      </c>
      <c r="AZ31" s="292">
        <f>0</f>
        <v>0</v>
      </c>
      <c r="BA31" s="292">
        <f>0</f>
        <v>0</v>
      </c>
      <c r="BB31" s="292">
        <f>0</f>
        <v>0</v>
      </c>
      <c r="BC31" s="292">
        <f>0</f>
        <v>0</v>
      </c>
      <c r="BD31" s="292">
        <f>SUM(BE31:BK31)</f>
        <v>0</v>
      </c>
      <c r="BE31" s="292">
        <f>0</f>
        <v>0</v>
      </c>
      <c r="BF31" s="292">
        <f>0</f>
        <v>0</v>
      </c>
      <c r="BG31" s="292">
        <f>0</f>
        <v>0</v>
      </c>
      <c r="BH31" s="292">
        <f>0</f>
        <v>0</v>
      </c>
      <c r="BI31" s="292">
        <f>0</f>
        <v>0</v>
      </c>
      <c r="BJ31" s="292">
        <f>0</f>
        <v>0</v>
      </c>
      <c r="BK31" s="292">
        <f>0</f>
        <v>0</v>
      </c>
      <c r="BL31" s="292">
        <f>SUM(BM31:BS31)</f>
        <v>0</v>
      </c>
      <c r="BM31" s="292">
        <f>0</f>
        <v>0</v>
      </c>
      <c r="BN31" s="292">
        <f>0</f>
        <v>0</v>
      </c>
      <c r="BO31" s="292">
        <f>0</f>
        <v>0</v>
      </c>
      <c r="BP31" s="292">
        <f>0</f>
        <v>0</v>
      </c>
      <c r="BQ31" s="292">
        <f>0</f>
        <v>0</v>
      </c>
      <c r="BR31" s="292">
        <f>0</f>
        <v>0</v>
      </c>
      <c r="BS31" s="292">
        <f>0</f>
        <v>0</v>
      </c>
      <c r="BT31" s="292">
        <f>SUM(BU31:CA31)</f>
        <v>0</v>
      </c>
      <c r="BU31" s="292">
        <f>0</f>
        <v>0</v>
      </c>
      <c r="BV31" s="292">
        <f>0</f>
        <v>0</v>
      </c>
      <c r="BW31" s="292">
        <f>0</f>
        <v>0</v>
      </c>
      <c r="BX31" s="292">
        <f>0</f>
        <v>0</v>
      </c>
      <c r="BY31" s="292">
        <f>0</f>
        <v>0</v>
      </c>
      <c r="BZ31" s="292">
        <f>0</f>
        <v>0</v>
      </c>
      <c r="CA31" s="292">
        <f>0</f>
        <v>0</v>
      </c>
      <c r="CB31" s="292">
        <f>SUM(CC31:CI31)</f>
        <v>0</v>
      </c>
      <c r="CC31" s="292">
        <f>0</f>
        <v>0</v>
      </c>
      <c r="CD31" s="292">
        <f>0</f>
        <v>0</v>
      </c>
      <c r="CE31" s="292">
        <f>0</f>
        <v>0</v>
      </c>
      <c r="CF31" s="292">
        <f>0</f>
        <v>0</v>
      </c>
      <c r="CG31" s="292">
        <f>0</f>
        <v>0</v>
      </c>
      <c r="CH31" s="292">
        <f>0</f>
        <v>0</v>
      </c>
      <c r="CI31" s="292">
        <f>0</f>
        <v>0</v>
      </c>
      <c r="CJ31" s="292">
        <f>SUM(CK31:CQ31)</f>
        <v>0</v>
      </c>
      <c r="CK31" s="292">
        <f>0</f>
        <v>0</v>
      </c>
      <c r="CL31" s="292">
        <f>0</f>
        <v>0</v>
      </c>
      <c r="CM31" s="292">
        <f>0</f>
        <v>0</v>
      </c>
      <c r="CN31" s="292">
        <f>0</f>
        <v>0</v>
      </c>
      <c r="CO31" s="292">
        <f>0</f>
        <v>0</v>
      </c>
      <c r="CP31" s="292">
        <f>0</f>
        <v>0</v>
      </c>
      <c r="CQ31" s="292">
        <f>0</f>
        <v>0</v>
      </c>
      <c r="CR31" s="292">
        <f>SUM(CS31:CY31)</f>
        <v>0</v>
      </c>
      <c r="CS31" s="292">
        <f>0</f>
        <v>0</v>
      </c>
      <c r="CT31" s="292">
        <f>0</f>
        <v>0</v>
      </c>
      <c r="CU31" s="292">
        <f>0</f>
        <v>0</v>
      </c>
      <c r="CV31" s="292">
        <f>0</f>
        <v>0</v>
      </c>
      <c r="CW31" s="292">
        <f>0</f>
        <v>0</v>
      </c>
      <c r="CX31" s="292">
        <f>0</f>
        <v>0</v>
      </c>
      <c r="CY31" s="292">
        <f>0</f>
        <v>0</v>
      </c>
    </row>
    <row r="32" spans="1:103" s="224" customFormat="1" ht="13.5" customHeight="1">
      <c r="A32" s="290" t="s">
        <v>745</v>
      </c>
      <c r="B32" s="291" t="s">
        <v>833</v>
      </c>
      <c r="C32" s="290" t="s">
        <v>834</v>
      </c>
      <c r="D32" s="292">
        <f>SUM(E32,F32,N32,O32)</f>
        <v>0</v>
      </c>
      <c r="E32" s="292">
        <f>X32</f>
        <v>0</v>
      </c>
      <c r="F32" s="292">
        <f>SUM(G32:M32)</f>
        <v>0</v>
      </c>
      <c r="G32" s="292">
        <f>AF32</f>
        <v>0</v>
      </c>
      <c r="H32" s="292">
        <f>AN32</f>
        <v>0</v>
      </c>
      <c r="I32" s="292">
        <f>AV32</f>
        <v>0</v>
      </c>
      <c r="J32" s="292">
        <f>BD32</f>
        <v>0</v>
      </c>
      <c r="K32" s="292">
        <f>BL32</f>
        <v>0</v>
      </c>
      <c r="L32" s="292">
        <f>BT32</f>
        <v>0</v>
      </c>
      <c r="M32" s="292">
        <f>CB32</f>
        <v>0</v>
      </c>
      <c r="N32" s="292">
        <f>CJ32</f>
        <v>0</v>
      </c>
      <c r="O32" s="292">
        <f>CR32</f>
        <v>0</v>
      </c>
      <c r="P32" s="292">
        <f>SUM(Q32:W32)</f>
        <v>0</v>
      </c>
      <c r="Q32" s="292">
        <f>0</f>
        <v>0</v>
      </c>
      <c r="R32" s="292">
        <f>0</f>
        <v>0</v>
      </c>
      <c r="S32" s="292">
        <f>0</f>
        <v>0</v>
      </c>
      <c r="T32" s="292">
        <f>0</f>
        <v>0</v>
      </c>
      <c r="U32" s="292">
        <f>0</f>
        <v>0</v>
      </c>
      <c r="V32" s="292">
        <f>0</f>
        <v>0</v>
      </c>
      <c r="W32" s="292">
        <f>0</f>
        <v>0</v>
      </c>
      <c r="X32" s="292">
        <f>SUM(Y32:AE32)</f>
        <v>0</v>
      </c>
      <c r="Y32" s="292">
        <f>0</f>
        <v>0</v>
      </c>
      <c r="Z32" s="292">
        <f>0</f>
        <v>0</v>
      </c>
      <c r="AA32" s="292">
        <f>0</f>
        <v>0</v>
      </c>
      <c r="AB32" s="292">
        <f>0</f>
        <v>0</v>
      </c>
      <c r="AC32" s="292">
        <f>0</f>
        <v>0</v>
      </c>
      <c r="AD32" s="292">
        <f>0</f>
        <v>0</v>
      </c>
      <c r="AE32" s="292">
        <f>0</f>
        <v>0</v>
      </c>
      <c r="AF32" s="292">
        <f>SUM(AG32:AM32)</f>
        <v>0</v>
      </c>
      <c r="AG32" s="292">
        <f>0</f>
        <v>0</v>
      </c>
      <c r="AH32" s="292">
        <f>0</f>
        <v>0</v>
      </c>
      <c r="AI32" s="292">
        <f>0</f>
        <v>0</v>
      </c>
      <c r="AJ32" s="292">
        <f>0</f>
        <v>0</v>
      </c>
      <c r="AK32" s="292">
        <f>0</f>
        <v>0</v>
      </c>
      <c r="AL32" s="292">
        <f>0</f>
        <v>0</v>
      </c>
      <c r="AM32" s="292">
        <f>0</f>
        <v>0</v>
      </c>
      <c r="AN32" s="292">
        <f>SUM(AO32:AU32)</f>
        <v>0</v>
      </c>
      <c r="AO32" s="292">
        <f>0</f>
        <v>0</v>
      </c>
      <c r="AP32" s="292">
        <f>0</f>
        <v>0</v>
      </c>
      <c r="AQ32" s="292">
        <f>0</f>
        <v>0</v>
      </c>
      <c r="AR32" s="292">
        <f>0</f>
        <v>0</v>
      </c>
      <c r="AS32" s="292">
        <f>0</f>
        <v>0</v>
      </c>
      <c r="AT32" s="292">
        <f>0</f>
        <v>0</v>
      </c>
      <c r="AU32" s="292">
        <f>0</f>
        <v>0</v>
      </c>
      <c r="AV32" s="292">
        <f>SUM(AW32:BC32)</f>
        <v>0</v>
      </c>
      <c r="AW32" s="292">
        <f>0</f>
        <v>0</v>
      </c>
      <c r="AX32" s="292">
        <f>0</f>
        <v>0</v>
      </c>
      <c r="AY32" s="292">
        <f>0</f>
        <v>0</v>
      </c>
      <c r="AZ32" s="292">
        <f>0</f>
        <v>0</v>
      </c>
      <c r="BA32" s="292">
        <f>0</f>
        <v>0</v>
      </c>
      <c r="BB32" s="292">
        <f>0</f>
        <v>0</v>
      </c>
      <c r="BC32" s="292">
        <f>0</f>
        <v>0</v>
      </c>
      <c r="BD32" s="292">
        <f>SUM(BE32:BK32)</f>
        <v>0</v>
      </c>
      <c r="BE32" s="292">
        <f>0</f>
        <v>0</v>
      </c>
      <c r="BF32" s="292">
        <f>0</f>
        <v>0</v>
      </c>
      <c r="BG32" s="292">
        <f>0</f>
        <v>0</v>
      </c>
      <c r="BH32" s="292">
        <f>0</f>
        <v>0</v>
      </c>
      <c r="BI32" s="292">
        <f>0</f>
        <v>0</v>
      </c>
      <c r="BJ32" s="292">
        <f>0</f>
        <v>0</v>
      </c>
      <c r="BK32" s="292">
        <f>0</f>
        <v>0</v>
      </c>
      <c r="BL32" s="292">
        <f>SUM(BM32:BS32)</f>
        <v>0</v>
      </c>
      <c r="BM32" s="292">
        <f>0</f>
        <v>0</v>
      </c>
      <c r="BN32" s="292">
        <f>0</f>
        <v>0</v>
      </c>
      <c r="BO32" s="292">
        <f>0</f>
        <v>0</v>
      </c>
      <c r="BP32" s="292">
        <f>0</f>
        <v>0</v>
      </c>
      <c r="BQ32" s="292">
        <f>0</f>
        <v>0</v>
      </c>
      <c r="BR32" s="292">
        <f>0</f>
        <v>0</v>
      </c>
      <c r="BS32" s="292">
        <f>0</f>
        <v>0</v>
      </c>
      <c r="BT32" s="292">
        <f>SUM(BU32:CA32)</f>
        <v>0</v>
      </c>
      <c r="BU32" s="292">
        <f>0</f>
        <v>0</v>
      </c>
      <c r="BV32" s="292">
        <f>0</f>
        <v>0</v>
      </c>
      <c r="BW32" s="292">
        <f>0</f>
        <v>0</v>
      </c>
      <c r="BX32" s="292">
        <f>0</f>
        <v>0</v>
      </c>
      <c r="BY32" s="292">
        <f>0</f>
        <v>0</v>
      </c>
      <c r="BZ32" s="292">
        <f>0</f>
        <v>0</v>
      </c>
      <c r="CA32" s="292">
        <f>0</f>
        <v>0</v>
      </c>
      <c r="CB32" s="292">
        <f>SUM(CC32:CI32)</f>
        <v>0</v>
      </c>
      <c r="CC32" s="292">
        <f>0</f>
        <v>0</v>
      </c>
      <c r="CD32" s="292">
        <f>0</f>
        <v>0</v>
      </c>
      <c r="CE32" s="292">
        <f>0</f>
        <v>0</v>
      </c>
      <c r="CF32" s="292">
        <f>0</f>
        <v>0</v>
      </c>
      <c r="CG32" s="292">
        <f>0</f>
        <v>0</v>
      </c>
      <c r="CH32" s="292">
        <f>0</f>
        <v>0</v>
      </c>
      <c r="CI32" s="292">
        <f>0</f>
        <v>0</v>
      </c>
      <c r="CJ32" s="292">
        <f>SUM(CK32:CQ32)</f>
        <v>0</v>
      </c>
      <c r="CK32" s="292">
        <f>0</f>
        <v>0</v>
      </c>
      <c r="CL32" s="292">
        <f>0</f>
        <v>0</v>
      </c>
      <c r="CM32" s="292">
        <f>0</f>
        <v>0</v>
      </c>
      <c r="CN32" s="292">
        <f>0</f>
        <v>0</v>
      </c>
      <c r="CO32" s="292">
        <f>0</f>
        <v>0</v>
      </c>
      <c r="CP32" s="292">
        <f>0</f>
        <v>0</v>
      </c>
      <c r="CQ32" s="292">
        <f>0</f>
        <v>0</v>
      </c>
      <c r="CR32" s="292">
        <f>SUM(CS32:CY32)</f>
        <v>0</v>
      </c>
      <c r="CS32" s="292">
        <f>0</f>
        <v>0</v>
      </c>
      <c r="CT32" s="292">
        <f>0</f>
        <v>0</v>
      </c>
      <c r="CU32" s="292">
        <f>0</f>
        <v>0</v>
      </c>
      <c r="CV32" s="292">
        <f>0</f>
        <v>0</v>
      </c>
      <c r="CW32" s="292">
        <f>0</f>
        <v>0</v>
      </c>
      <c r="CX32" s="292">
        <f>0</f>
        <v>0</v>
      </c>
      <c r="CY32" s="292">
        <f>0</f>
        <v>0</v>
      </c>
    </row>
    <row r="33" spans="1:103" s="224" customFormat="1" ht="13.5" customHeight="1">
      <c r="A33" s="290" t="s">
        <v>745</v>
      </c>
      <c r="B33" s="291" t="s">
        <v>836</v>
      </c>
      <c r="C33" s="290" t="s">
        <v>837</v>
      </c>
      <c r="D33" s="292">
        <f>SUM(E33,F33,N33,O33)</f>
        <v>0</v>
      </c>
      <c r="E33" s="292">
        <f>X33</f>
        <v>0</v>
      </c>
      <c r="F33" s="292">
        <f>SUM(G33:M33)</f>
        <v>0</v>
      </c>
      <c r="G33" s="292">
        <f>AF33</f>
        <v>0</v>
      </c>
      <c r="H33" s="292">
        <f>AN33</f>
        <v>0</v>
      </c>
      <c r="I33" s="292">
        <f>AV33</f>
        <v>0</v>
      </c>
      <c r="J33" s="292">
        <f>BD33</f>
        <v>0</v>
      </c>
      <c r="K33" s="292">
        <f>BL33</f>
        <v>0</v>
      </c>
      <c r="L33" s="292">
        <f>BT33</f>
        <v>0</v>
      </c>
      <c r="M33" s="292">
        <f>CB33</f>
        <v>0</v>
      </c>
      <c r="N33" s="292">
        <f>CJ33</f>
        <v>0</v>
      </c>
      <c r="O33" s="292">
        <f>CR33</f>
        <v>0</v>
      </c>
      <c r="P33" s="292">
        <f>SUM(Q33:W33)</f>
        <v>0</v>
      </c>
      <c r="Q33" s="292">
        <f>0</f>
        <v>0</v>
      </c>
      <c r="R33" s="292">
        <f>0</f>
        <v>0</v>
      </c>
      <c r="S33" s="292">
        <f>0</f>
        <v>0</v>
      </c>
      <c r="T33" s="292">
        <f>0</f>
        <v>0</v>
      </c>
      <c r="U33" s="292">
        <f>0</f>
        <v>0</v>
      </c>
      <c r="V33" s="292">
        <f>0</f>
        <v>0</v>
      </c>
      <c r="W33" s="292">
        <f>0</f>
        <v>0</v>
      </c>
      <c r="X33" s="292">
        <f>SUM(Y33:AE33)</f>
        <v>0</v>
      </c>
      <c r="Y33" s="292">
        <f>0</f>
        <v>0</v>
      </c>
      <c r="Z33" s="292">
        <f>0</f>
        <v>0</v>
      </c>
      <c r="AA33" s="292">
        <f>0</f>
        <v>0</v>
      </c>
      <c r="AB33" s="292">
        <f>0</f>
        <v>0</v>
      </c>
      <c r="AC33" s="292">
        <f>0</f>
        <v>0</v>
      </c>
      <c r="AD33" s="292">
        <f>0</f>
        <v>0</v>
      </c>
      <c r="AE33" s="292">
        <f>0</f>
        <v>0</v>
      </c>
      <c r="AF33" s="292">
        <f>SUM(AG33:AM33)</f>
        <v>0</v>
      </c>
      <c r="AG33" s="292">
        <f>0</f>
        <v>0</v>
      </c>
      <c r="AH33" s="292">
        <f>0</f>
        <v>0</v>
      </c>
      <c r="AI33" s="292">
        <f>0</f>
        <v>0</v>
      </c>
      <c r="AJ33" s="292">
        <f>0</f>
        <v>0</v>
      </c>
      <c r="AK33" s="292">
        <f>0</f>
        <v>0</v>
      </c>
      <c r="AL33" s="292">
        <f>0</f>
        <v>0</v>
      </c>
      <c r="AM33" s="292">
        <f>0</f>
        <v>0</v>
      </c>
      <c r="AN33" s="292">
        <f>SUM(AO33:AU33)</f>
        <v>0</v>
      </c>
      <c r="AO33" s="292">
        <f>0</f>
        <v>0</v>
      </c>
      <c r="AP33" s="292">
        <f>0</f>
        <v>0</v>
      </c>
      <c r="AQ33" s="292">
        <f>0</f>
        <v>0</v>
      </c>
      <c r="AR33" s="292">
        <f>0</f>
        <v>0</v>
      </c>
      <c r="AS33" s="292">
        <f>0</f>
        <v>0</v>
      </c>
      <c r="AT33" s="292">
        <f>0</f>
        <v>0</v>
      </c>
      <c r="AU33" s="292">
        <f>0</f>
        <v>0</v>
      </c>
      <c r="AV33" s="292">
        <f>SUM(AW33:BC33)</f>
        <v>0</v>
      </c>
      <c r="AW33" s="292">
        <f>0</f>
        <v>0</v>
      </c>
      <c r="AX33" s="292">
        <f>0</f>
        <v>0</v>
      </c>
      <c r="AY33" s="292">
        <f>0</f>
        <v>0</v>
      </c>
      <c r="AZ33" s="292">
        <f>0</f>
        <v>0</v>
      </c>
      <c r="BA33" s="292">
        <f>0</f>
        <v>0</v>
      </c>
      <c r="BB33" s="292">
        <f>0</f>
        <v>0</v>
      </c>
      <c r="BC33" s="292">
        <f>0</f>
        <v>0</v>
      </c>
      <c r="BD33" s="292">
        <f>SUM(BE33:BK33)</f>
        <v>0</v>
      </c>
      <c r="BE33" s="292">
        <f>0</f>
        <v>0</v>
      </c>
      <c r="BF33" s="292">
        <f>0</f>
        <v>0</v>
      </c>
      <c r="BG33" s="292">
        <f>0</f>
        <v>0</v>
      </c>
      <c r="BH33" s="292">
        <f>0</f>
        <v>0</v>
      </c>
      <c r="BI33" s="292">
        <f>0</f>
        <v>0</v>
      </c>
      <c r="BJ33" s="292">
        <f>0</f>
        <v>0</v>
      </c>
      <c r="BK33" s="292">
        <f>0</f>
        <v>0</v>
      </c>
      <c r="BL33" s="292">
        <f>SUM(BM33:BS33)</f>
        <v>0</v>
      </c>
      <c r="BM33" s="292">
        <f>0</f>
        <v>0</v>
      </c>
      <c r="BN33" s="292">
        <f>0</f>
        <v>0</v>
      </c>
      <c r="BO33" s="292">
        <f>0</f>
        <v>0</v>
      </c>
      <c r="BP33" s="292">
        <f>0</f>
        <v>0</v>
      </c>
      <c r="BQ33" s="292">
        <f>0</f>
        <v>0</v>
      </c>
      <c r="BR33" s="292">
        <f>0</f>
        <v>0</v>
      </c>
      <c r="BS33" s="292">
        <f>0</f>
        <v>0</v>
      </c>
      <c r="BT33" s="292">
        <f>SUM(BU33:CA33)</f>
        <v>0</v>
      </c>
      <c r="BU33" s="292">
        <f>0</f>
        <v>0</v>
      </c>
      <c r="BV33" s="292">
        <f>0</f>
        <v>0</v>
      </c>
      <c r="BW33" s="292">
        <f>0</f>
        <v>0</v>
      </c>
      <c r="BX33" s="292">
        <f>0</f>
        <v>0</v>
      </c>
      <c r="BY33" s="292">
        <f>0</f>
        <v>0</v>
      </c>
      <c r="BZ33" s="292">
        <f>0</f>
        <v>0</v>
      </c>
      <c r="CA33" s="292">
        <f>0</f>
        <v>0</v>
      </c>
      <c r="CB33" s="292">
        <f>SUM(CC33:CI33)</f>
        <v>0</v>
      </c>
      <c r="CC33" s="292">
        <f>0</f>
        <v>0</v>
      </c>
      <c r="CD33" s="292">
        <f>0</f>
        <v>0</v>
      </c>
      <c r="CE33" s="292">
        <f>0</f>
        <v>0</v>
      </c>
      <c r="CF33" s="292">
        <f>0</f>
        <v>0</v>
      </c>
      <c r="CG33" s="292">
        <f>0</f>
        <v>0</v>
      </c>
      <c r="CH33" s="292">
        <f>0</f>
        <v>0</v>
      </c>
      <c r="CI33" s="292">
        <f>0</f>
        <v>0</v>
      </c>
      <c r="CJ33" s="292">
        <f>SUM(CK33:CQ33)</f>
        <v>0</v>
      </c>
      <c r="CK33" s="292">
        <f>0</f>
        <v>0</v>
      </c>
      <c r="CL33" s="292">
        <f>0</f>
        <v>0</v>
      </c>
      <c r="CM33" s="292">
        <f>0</f>
        <v>0</v>
      </c>
      <c r="CN33" s="292">
        <f>0</f>
        <v>0</v>
      </c>
      <c r="CO33" s="292">
        <f>0</f>
        <v>0</v>
      </c>
      <c r="CP33" s="292">
        <f>0</f>
        <v>0</v>
      </c>
      <c r="CQ33" s="292">
        <f>0</f>
        <v>0</v>
      </c>
      <c r="CR33" s="292">
        <f>SUM(CS33:CY33)</f>
        <v>0</v>
      </c>
      <c r="CS33" s="292">
        <f>0</f>
        <v>0</v>
      </c>
      <c r="CT33" s="292">
        <f>0</f>
        <v>0</v>
      </c>
      <c r="CU33" s="292">
        <f>0</f>
        <v>0</v>
      </c>
      <c r="CV33" s="292">
        <f>0</f>
        <v>0</v>
      </c>
      <c r="CW33" s="292">
        <f>0</f>
        <v>0</v>
      </c>
      <c r="CX33" s="292">
        <f>0</f>
        <v>0</v>
      </c>
      <c r="CY33" s="292">
        <f>0</f>
        <v>0</v>
      </c>
    </row>
    <row r="34" spans="1:103" s="224" customFormat="1" ht="13.5" customHeight="1">
      <c r="A34" s="290" t="s">
        <v>745</v>
      </c>
      <c r="B34" s="291" t="s">
        <v>839</v>
      </c>
      <c r="C34" s="290" t="s">
        <v>840</v>
      </c>
      <c r="D34" s="292">
        <f>SUM(E34,F34,N34,O34)</f>
        <v>0</v>
      </c>
      <c r="E34" s="292">
        <f>X34</f>
        <v>0</v>
      </c>
      <c r="F34" s="292">
        <f>SUM(G34:M34)</f>
        <v>0</v>
      </c>
      <c r="G34" s="292">
        <f>AF34</f>
        <v>0</v>
      </c>
      <c r="H34" s="292">
        <f>AN34</f>
        <v>0</v>
      </c>
      <c r="I34" s="292">
        <f>AV34</f>
        <v>0</v>
      </c>
      <c r="J34" s="292">
        <f>BD34</f>
        <v>0</v>
      </c>
      <c r="K34" s="292">
        <f>BL34</f>
        <v>0</v>
      </c>
      <c r="L34" s="292">
        <f>BT34</f>
        <v>0</v>
      </c>
      <c r="M34" s="292">
        <f>CB34</f>
        <v>0</v>
      </c>
      <c r="N34" s="292">
        <f>CJ34</f>
        <v>0</v>
      </c>
      <c r="O34" s="292">
        <f>CR34</f>
        <v>0</v>
      </c>
      <c r="P34" s="292">
        <f>SUM(Q34:W34)</f>
        <v>0</v>
      </c>
      <c r="Q34" s="292">
        <f>0</f>
        <v>0</v>
      </c>
      <c r="R34" s="292">
        <f>0</f>
        <v>0</v>
      </c>
      <c r="S34" s="292">
        <f>0</f>
        <v>0</v>
      </c>
      <c r="T34" s="292">
        <f>0</f>
        <v>0</v>
      </c>
      <c r="U34" s="292">
        <f>0</f>
        <v>0</v>
      </c>
      <c r="V34" s="292">
        <f>0</f>
        <v>0</v>
      </c>
      <c r="W34" s="292">
        <f>0</f>
        <v>0</v>
      </c>
      <c r="X34" s="292">
        <f>SUM(Y34:AE34)</f>
        <v>0</v>
      </c>
      <c r="Y34" s="292">
        <f>0</f>
        <v>0</v>
      </c>
      <c r="Z34" s="292">
        <f>0</f>
        <v>0</v>
      </c>
      <c r="AA34" s="292">
        <f>0</f>
        <v>0</v>
      </c>
      <c r="AB34" s="292">
        <f>0</f>
        <v>0</v>
      </c>
      <c r="AC34" s="292">
        <f>0</f>
        <v>0</v>
      </c>
      <c r="AD34" s="292">
        <f>0</f>
        <v>0</v>
      </c>
      <c r="AE34" s="292">
        <f>0</f>
        <v>0</v>
      </c>
      <c r="AF34" s="292">
        <f>SUM(AG34:AM34)</f>
        <v>0</v>
      </c>
      <c r="AG34" s="292">
        <f>0</f>
        <v>0</v>
      </c>
      <c r="AH34" s="292">
        <f>0</f>
        <v>0</v>
      </c>
      <c r="AI34" s="292">
        <f>0</f>
        <v>0</v>
      </c>
      <c r="AJ34" s="292">
        <f>0</f>
        <v>0</v>
      </c>
      <c r="AK34" s="292">
        <f>0</f>
        <v>0</v>
      </c>
      <c r="AL34" s="292">
        <f>0</f>
        <v>0</v>
      </c>
      <c r="AM34" s="292">
        <f>0</f>
        <v>0</v>
      </c>
      <c r="AN34" s="292">
        <f>SUM(AO34:AU34)</f>
        <v>0</v>
      </c>
      <c r="AO34" s="292">
        <f>0</f>
        <v>0</v>
      </c>
      <c r="AP34" s="292">
        <f>0</f>
        <v>0</v>
      </c>
      <c r="AQ34" s="292">
        <f>0</f>
        <v>0</v>
      </c>
      <c r="AR34" s="292">
        <f>0</f>
        <v>0</v>
      </c>
      <c r="AS34" s="292">
        <f>0</f>
        <v>0</v>
      </c>
      <c r="AT34" s="292">
        <f>0</f>
        <v>0</v>
      </c>
      <c r="AU34" s="292">
        <f>0</f>
        <v>0</v>
      </c>
      <c r="AV34" s="292">
        <f>SUM(AW34:BC34)</f>
        <v>0</v>
      </c>
      <c r="AW34" s="292">
        <f>0</f>
        <v>0</v>
      </c>
      <c r="AX34" s="292">
        <f>0</f>
        <v>0</v>
      </c>
      <c r="AY34" s="292">
        <f>0</f>
        <v>0</v>
      </c>
      <c r="AZ34" s="292">
        <f>0</f>
        <v>0</v>
      </c>
      <c r="BA34" s="292">
        <f>0</f>
        <v>0</v>
      </c>
      <c r="BB34" s="292">
        <f>0</f>
        <v>0</v>
      </c>
      <c r="BC34" s="292">
        <f>0</f>
        <v>0</v>
      </c>
      <c r="BD34" s="292">
        <f>SUM(BE34:BK34)</f>
        <v>0</v>
      </c>
      <c r="BE34" s="292">
        <f>0</f>
        <v>0</v>
      </c>
      <c r="BF34" s="292">
        <f>0</f>
        <v>0</v>
      </c>
      <c r="BG34" s="292">
        <f>0</f>
        <v>0</v>
      </c>
      <c r="BH34" s="292">
        <f>0</f>
        <v>0</v>
      </c>
      <c r="BI34" s="292">
        <f>0</f>
        <v>0</v>
      </c>
      <c r="BJ34" s="292">
        <f>0</f>
        <v>0</v>
      </c>
      <c r="BK34" s="292">
        <f>0</f>
        <v>0</v>
      </c>
      <c r="BL34" s="292">
        <f>SUM(BM34:BS34)</f>
        <v>0</v>
      </c>
      <c r="BM34" s="292">
        <f>0</f>
        <v>0</v>
      </c>
      <c r="BN34" s="292">
        <f>0</f>
        <v>0</v>
      </c>
      <c r="BO34" s="292">
        <f>0</f>
        <v>0</v>
      </c>
      <c r="BP34" s="292">
        <f>0</f>
        <v>0</v>
      </c>
      <c r="BQ34" s="292">
        <f>0</f>
        <v>0</v>
      </c>
      <c r="BR34" s="292">
        <f>0</f>
        <v>0</v>
      </c>
      <c r="BS34" s="292">
        <f>0</f>
        <v>0</v>
      </c>
      <c r="BT34" s="292">
        <f>SUM(BU34:CA34)</f>
        <v>0</v>
      </c>
      <c r="BU34" s="292">
        <f>0</f>
        <v>0</v>
      </c>
      <c r="BV34" s="292">
        <f>0</f>
        <v>0</v>
      </c>
      <c r="BW34" s="292">
        <f>0</f>
        <v>0</v>
      </c>
      <c r="BX34" s="292">
        <f>0</f>
        <v>0</v>
      </c>
      <c r="BY34" s="292">
        <f>0</f>
        <v>0</v>
      </c>
      <c r="BZ34" s="292">
        <f>0</f>
        <v>0</v>
      </c>
      <c r="CA34" s="292">
        <f>0</f>
        <v>0</v>
      </c>
      <c r="CB34" s="292">
        <f>SUM(CC34:CI34)</f>
        <v>0</v>
      </c>
      <c r="CC34" s="292">
        <f>0</f>
        <v>0</v>
      </c>
      <c r="CD34" s="292">
        <f>0</f>
        <v>0</v>
      </c>
      <c r="CE34" s="292">
        <f>0</f>
        <v>0</v>
      </c>
      <c r="CF34" s="292">
        <f>0</f>
        <v>0</v>
      </c>
      <c r="CG34" s="292">
        <f>0</f>
        <v>0</v>
      </c>
      <c r="CH34" s="292">
        <f>0</f>
        <v>0</v>
      </c>
      <c r="CI34" s="292">
        <f>0</f>
        <v>0</v>
      </c>
      <c r="CJ34" s="292">
        <f>SUM(CK34:CQ34)</f>
        <v>0</v>
      </c>
      <c r="CK34" s="292">
        <f>0</f>
        <v>0</v>
      </c>
      <c r="CL34" s="292">
        <f>0</f>
        <v>0</v>
      </c>
      <c r="CM34" s="292">
        <f>0</f>
        <v>0</v>
      </c>
      <c r="CN34" s="292">
        <f>0</f>
        <v>0</v>
      </c>
      <c r="CO34" s="292">
        <f>0</f>
        <v>0</v>
      </c>
      <c r="CP34" s="292">
        <f>0</f>
        <v>0</v>
      </c>
      <c r="CQ34" s="292">
        <f>0</f>
        <v>0</v>
      </c>
      <c r="CR34" s="292">
        <f>SUM(CS34:CY34)</f>
        <v>0</v>
      </c>
      <c r="CS34" s="292">
        <f>0</f>
        <v>0</v>
      </c>
      <c r="CT34" s="292">
        <f>0</f>
        <v>0</v>
      </c>
      <c r="CU34" s="292">
        <f>0</f>
        <v>0</v>
      </c>
      <c r="CV34" s="292">
        <f>0</f>
        <v>0</v>
      </c>
      <c r="CW34" s="292">
        <f>0</f>
        <v>0</v>
      </c>
      <c r="CX34" s="292">
        <f>0</f>
        <v>0</v>
      </c>
      <c r="CY34" s="292">
        <f>0</f>
        <v>0</v>
      </c>
    </row>
    <row r="35" spans="1:103" s="224" customFormat="1" ht="13.5" customHeight="1">
      <c r="A35" s="290" t="s">
        <v>745</v>
      </c>
      <c r="B35" s="291" t="s">
        <v>842</v>
      </c>
      <c r="C35" s="290" t="s">
        <v>843</v>
      </c>
      <c r="D35" s="292">
        <f>SUM(E35,F35,N35,O35)</f>
        <v>0</v>
      </c>
      <c r="E35" s="292">
        <f>X35</f>
        <v>0</v>
      </c>
      <c r="F35" s="292">
        <f>SUM(G35:M35)</f>
        <v>0</v>
      </c>
      <c r="G35" s="292">
        <f>AF35</f>
        <v>0</v>
      </c>
      <c r="H35" s="292">
        <f>AN35</f>
        <v>0</v>
      </c>
      <c r="I35" s="292">
        <f>AV35</f>
        <v>0</v>
      </c>
      <c r="J35" s="292">
        <f>BD35</f>
        <v>0</v>
      </c>
      <c r="K35" s="292">
        <f>BL35</f>
        <v>0</v>
      </c>
      <c r="L35" s="292">
        <f>BT35</f>
        <v>0</v>
      </c>
      <c r="M35" s="292">
        <f>CB35</f>
        <v>0</v>
      </c>
      <c r="N35" s="292">
        <f>CJ35</f>
        <v>0</v>
      </c>
      <c r="O35" s="292">
        <f>CR35</f>
        <v>0</v>
      </c>
      <c r="P35" s="292">
        <f>SUM(Q35:W35)</f>
        <v>0</v>
      </c>
      <c r="Q35" s="292">
        <f>0</f>
        <v>0</v>
      </c>
      <c r="R35" s="292">
        <f>0</f>
        <v>0</v>
      </c>
      <c r="S35" s="292">
        <f>0</f>
        <v>0</v>
      </c>
      <c r="T35" s="292">
        <f>0</f>
        <v>0</v>
      </c>
      <c r="U35" s="292">
        <f>0</f>
        <v>0</v>
      </c>
      <c r="V35" s="292">
        <f>0</f>
        <v>0</v>
      </c>
      <c r="W35" s="292">
        <f>0</f>
        <v>0</v>
      </c>
      <c r="X35" s="292">
        <f>SUM(Y35:AE35)</f>
        <v>0</v>
      </c>
      <c r="Y35" s="292">
        <f>0</f>
        <v>0</v>
      </c>
      <c r="Z35" s="292">
        <f>0</f>
        <v>0</v>
      </c>
      <c r="AA35" s="292">
        <f>0</f>
        <v>0</v>
      </c>
      <c r="AB35" s="292">
        <f>0</f>
        <v>0</v>
      </c>
      <c r="AC35" s="292">
        <f>0</f>
        <v>0</v>
      </c>
      <c r="AD35" s="292">
        <f>0</f>
        <v>0</v>
      </c>
      <c r="AE35" s="292">
        <f>0</f>
        <v>0</v>
      </c>
      <c r="AF35" s="292">
        <f>SUM(AG35:AM35)</f>
        <v>0</v>
      </c>
      <c r="AG35" s="292">
        <f>0</f>
        <v>0</v>
      </c>
      <c r="AH35" s="292">
        <f>0</f>
        <v>0</v>
      </c>
      <c r="AI35" s="292">
        <f>0</f>
        <v>0</v>
      </c>
      <c r="AJ35" s="292">
        <f>0</f>
        <v>0</v>
      </c>
      <c r="AK35" s="292">
        <f>0</f>
        <v>0</v>
      </c>
      <c r="AL35" s="292">
        <f>0</f>
        <v>0</v>
      </c>
      <c r="AM35" s="292">
        <f>0</f>
        <v>0</v>
      </c>
      <c r="AN35" s="292">
        <f>SUM(AO35:AU35)</f>
        <v>0</v>
      </c>
      <c r="AO35" s="292">
        <f>0</f>
        <v>0</v>
      </c>
      <c r="AP35" s="292">
        <f>0</f>
        <v>0</v>
      </c>
      <c r="AQ35" s="292">
        <f>0</f>
        <v>0</v>
      </c>
      <c r="AR35" s="292">
        <f>0</f>
        <v>0</v>
      </c>
      <c r="AS35" s="292">
        <f>0</f>
        <v>0</v>
      </c>
      <c r="AT35" s="292">
        <f>0</f>
        <v>0</v>
      </c>
      <c r="AU35" s="292">
        <f>0</f>
        <v>0</v>
      </c>
      <c r="AV35" s="292">
        <f>SUM(AW35:BC35)</f>
        <v>0</v>
      </c>
      <c r="AW35" s="292">
        <f>0</f>
        <v>0</v>
      </c>
      <c r="AX35" s="292">
        <f>0</f>
        <v>0</v>
      </c>
      <c r="AY35" s="292">
        <f>0</f>
        <v>0</v>
      </c>
      <c r="AZ35" s="292">
        <f>0</f>
        <v>0</v>
      </c>
      <c r="BA35" s="292">
        <f>0</f>
        <v>0</v>
      </c>
      <c r="BB35" s="292">
        <f>0</f>
        <v>0</v>
      </c>
      <c r="BC35" s="292">
        <f>0</f>
        <v>0</v>
      </c>
      <c r="BD35" s="292">
        <f>SUM(BE35:BK35)</f>
        <v>0</v>
      </c>
      <c r="BE35" s="292">
        <f>0</f>
        <v>0</v>
      </c>
      <c r="BF35" s="292">
        <f>0</f>
        <v>0</v>
      </c>
      <c r="BG35" s="292">
        <f>0</f>
        <v>0</v>
      </c>
      <c r="BH35" s="292">
        <f>0</f>
        <v>0</v>
      </c>
      <c r="BI35" s="292">
        <f>0</f>
        <v>0</v>
      </c>
      <c r="BJ35" s="292">
        <f>0</f>
        <v>0</v>
      </c>
      <c r="BK35" s="292">
        <f>0</f>
        <v>0</v>
      </c>
      <c r="BL35" s="292">
        <f>SUM(BM35:BS35)</f>
        <v>0</v>
      </c>
      <c r="BM35" s="292">
        <f>0</f>
        <v>0</v>
      </c>
      <c r="BN35" s="292">
        <f>0</f>
        <v>0</v>
      </c>
      <c r="BO35" s="292">
        <f>0</f>
        <v>0</v>
      </c>
      <c r="BP35" s="292">
        <f>0</f>
        <v>0</v>
      </c>
      <c r="BQ35" s="292">
        <f>0</f>
        <v>0</v>
      </c>
      <c r="BR35" s="292">
        <f>0</f>
        <v>0</v>
      </c>
      <c r="BS35" s="292">
        <f>0</f>
        <v>0</v>
      </c>
      <c r="BT35" s="292">
        <f>SUM(BU35:CA35)</f>
        <v>0</v>
      </c>
      <c r="BU35" s="292">
        <f>0</f>
        <v>0</v>
      </c>
      <c r="BV35" s="292">
        <f>0</f>
        <v>0</v>
      </c>
      <c r="BW35" s="292">
        <f>0</f>
        <v>0</v>
      </c>
      <c r="BX35" s="292">
        <f>0</f>
        <v>0</v>
      </c>
      <c r="BY35" s="292">
        <f>0</f>
        <v>0</v>
      </c>
      <c r="BZ35" s="292">
        <f>0</f>
        <v>0</v>
      </c>
      <c r="CA35" s="292">
        <f>0</f>
        <v>0</v>
      </c>
      <c r="CB35" s="292">
        <f>SUM(CC35:CI35)</f>
        <v>0</v>
      </c>
      <c r="CC35" s="292">
        <f>0</f>
        <v>0</v>
      </c>
      <c r="CD35" s="292">
        <f>0</f>
        <v>0</v>
      </c>
      <c r="CE35" s="292">
        <f>0</f>
        <v>0</v>
      </c>
      <c r="CF35" s="292">
        <f>0</f>
        <v>0</v>
      </c>
      <c r="CG35" s="292">
        <f>0</f>
        <v>0</v>
      </c>
      <c r="CH35" s="292">
        <f>0</f>
        <v>0</v>
      </c>
      <c r="CI35" s="292">
        <f>0</f>
        <v>0</v>
      </c>
      <c r="CJ35" s="292">
        <f>SUM(CK35:CQ35)</f>
        <v>0</v>
      </c>
      <c r="CK35" s="292">
        <f>0</f>
        <v>0</v>
      </c>
      <c r="CL35" s="292">
        <f>0</f>
        <v>0</v>
      </c>
      <c r="CM35" s="292">
        <f>0</f>
        <v>0</v>
      </c>
      <c r="CN35" s="292">
        <f>0</f>
        <v>0</v>
      </c>
      <c r="CO35" s="292">
        <f>0</f>
        <v>0</v>
      </c>
      <c r="CP35" s="292">
        <f>0</f>
        <v>0</v>
      </c>
      <c r="CQ35" s="292">
        <f>0</f>
        <v>0</v>
      </c>
      <c r="CR35" s="292">
        <f>SUM(CS35:CY35)</f>
        <v>0</v>
      </c>
      <c r="CS35" s="292">
        <f>0</f>
        <v>0</v>
      </c>
      <c r="CT35" s="292">
        <f>0</f>
        <v>0</v>
      </c>
      <c r="CU35" s="292">
        <f>0</f>
        <v>0</v>
      </c>
      <c r="CV35" s="292">
        <f>0</f>
        <v>0</v>
      </c>
      <c r="CW35" s="292">
        <f>0</f>
        <v>0</v>
      </c>
      <c r="CX35" s="292">
        <f>0</f>
        <v>0</v>
      </c>
      <c r="CY35" s="292">
        <f>0</f>
        <v>0</v>
      </c>
    </row>
    <row r="36" spans="1:103" s="224" customFormat="1" ht="13.5" customHeight="1">
      <c r="A36" s="290" t="s">
        <v>745</v>
      </c>
      <c r="B36" s="291" t="s">
        <v>845</v>
      </c>
      <c r="C36" s="290" t="s">
        <v>846</v>
      </c>
      <c r="D36" s="292">
        <f>SUM(E36,F36,N36,O36)</f>
        <v>0</v>
      </c>
      <c r="E36" s="292">
        <f>X36</f>
        <v>0</v>
      </c>
      <c r="F36" s="292">
        <f>SUM(G36:M36)</f>
        <v>0</v>
      </c>
      <c r="G36" s="292">
        <f>AF36</f>
        <v>0</v>
      </c>
      <c r="H36" s="292">
        <f>AN36</f>
        <v>0</v>
      </c>
      <c r="I36" s="292">
        <f>AV36</f>
        <v>0</v>
      </c>
      <c r="J36" s="292">
        <f>BD36</f>
        <v>0</v>
      </c>
      <c r="K36" s="292">
        <f>BL36</f>
        <v>0</v>
      </c>
      <c r="L36" s="292">
        <f>BT36</f>
        <v>0</v>
      </c>
      <c r="M36" s="292">
        <f>CB36</f>
        <v>0</v>
      </c>
      <c r="N36" s="292">
        <f>CJ36</f>
        <v>0</v>
      </c>
      <c r="O36" s="292">
        <f>CR36</f>
        <v>0</v>
      </c>
      <c r="P36" s="292">
        <f>SUM(Q36:W36)</f>
        <v>0</v>
      </c>
      <c r="Q36" s="292">
        <f>0</f>
        <v>0</v>
      </c>
      <c r="R36" s="292">
        <f>0</f>
        <v>0</v>
      </c>
      <c r="S36" s="292">
        <f>0</f>
        <v>0</v>
      </c>
      <c r="T36" s="292">
        <f>0</f>
        <v>0</v>
      </c>
      <c r="U36" s="292">
        <f>0</f>
        <v>0</v>
      </c>
      <c r="V36" s="292">
        <f>0</f>
        <v>0</v>
      </c>
      <c r="W36" s="292">
        <f>0</f>
        <v>0</v>
      </c>
      <c r="X36" s="292">
        <f>SUM(Y36:AE36)</f>
        <v>0</v>
      </c>
      <c r="Y36" s="292">
        <f>0</f>
        <v>0</v>
      </c>
      <c r="Z36" s="292">
        <f>0</f>
        <v>0</v>
      </c>
      <c r="AA36" s="292">
        <f>0</f>
        <v>0</v>
      </c>
      <c r="AB36" s="292">
        <f>0</f>
        <v>0</v>
      </c>
      <c r="AC36" s="292">
        <f>0</f>
        <v>0</v>
      </c>
      <c r="AD36" s="292">
        <f>0</f>
        <v>0</v>
      </c>
      <c r="AE36" s="292">
        <f>0</f>
        <v>0</v>
      </c>
      <c r="AF36" s="292">
        <f>SUM(AG36:AM36)</f>
        <v>0</v>
      </c>
      <c r="AG36" s="292">
        <f>0</f>
        <v>0</v>
      </c>
      <c r="AH36" s="292">
        <f>0</f>
        <v>0</v>
      </c>
      <c r="AI36" s="292">
        <f>0</f>
        <v>0</v>
      </c>
      <c r="AJ36" s="292">
        <f>0</f>
        <v>0</v>
      </c>
      <c r="AK36" s="292">
        <f>0</f>
        <v>0</v>
      </c>
      <c r="AL36" s="292">
        <f>0</f>
        <v>0</v>
      </c>
      <c r="AM36" s="292">
        <f>0</f>
        <v>0</v>
      </c>
      <c r="AN36" s="292">
        <f>SUM(AO36:AU36)</f>
        <v>0</v>
      </c>
      <c r="AO36" s="292">
        <f>0</f>
        <v>0</v>
      </c>
      <c r="AP36" s="292">
        <f>0</f>
        <v>0</v>
      </c>
      <c r="AQ36" s="292">
        <f>0</f>
        <v>0</v>
      </c>
      <c r="AR36" s="292">
        <f>0</f>
        <v>0</v>
      </c>
      <c r="AS36" s="292">
        <f>0</f>
        <v>0</v>
      </c>
      <c r="AT36" s="292">
        <f>0</f>
        <v>0</v>
      </c>
      <c r="AU36" s="292">
        <f>0</f>
        <v>0</v>
      </c>
      <c r="AV36" s="292">
        <f>SUM(AW36:BC36)</f>
        <v>0</v>
      </c>
      <c r="AW36" s="292">
        <f>0</f>
        <v>0</v>
      </c>
      <c r="AX36" s="292">
        <f>0</f>
        <v>0</v>
      </c>
      <c r="AY36" s="292">
        <f>0</f>
        <v>0</v>
      </c>
      <c r="AZ36" s="292">
        <f>0</f>
        <v>0</v>
      </c>
      <c r="BA36" s="292">
        <f>0</f>
        <v>0</v>
      </c>
      <c r="BB36" s="292">
        <f>0</f>
        <v>0</v>
      </c>
      <c r="BC36" s="292">
        <f>0</f>
        <v>0</v>
      </c>
      <c r="BD36" s="292">
        <f>SUM(BE36:BK36)</f>
        <v>0</v>
      </c>
      <c r="BE36" s="292">
        <f>0</f>
        <v>0</v>
      </c>
      <c r="BF36" s="292">
        <f>0</f>
        <v>0</v>
      </c>
      <c r="BG36" s="292">
        <f>0</f>
        <v>0</v>
      </c>
      <c r="BH36" s="292">
        <f>0</f>
        <v>0</v>
      </c>
      <c r="BI36" s="292">
        <f>0</f>
        <v>0</v>
      </c>
      <c r="BJ36" s="292">
        <f>0</f>
        <v>0</v>
      </c>
      <c r="BK36" s="292">
        <f>0</f>
        <v>0</v>
      </c>
      <c r="BL36" s="292">
        <f>SUM(BM36:BS36)</f>
        <v>0</v>
      </c>
      <c r="BM36" s="292">
        <f>0</f>
        <v>0</v>
      </c>
      <c r="BN36" s="292">
        <f>0</f>
        <v>0</v>
      </c>
      <c r="BO36" s="292">
        <f>0</f>
        <v>0</v>
      </c>
      <c r="BP36" s="292">
        <f>0</f>
        <v>0</v>
      </c>
      <c r="BQ36" s="292">
        <f>0</f>
        <v>0</v>
      </c>
      <c r="BR36" s="292">
        <f>0</f>
        <v>0</v>
      </c>
      <c r="BS36" s="292">
        <f>0</f>
        <v>0</v>
      </c>
      <c r="BT36" s="292">
        <f>SUM(BU36:CA36)</f>
        <v>0</v>
      </c>
      <c r="BU36" s="292">
        <f>0</f>
        <v>0</v>
      </c>
      <c r="BV36" s="292">
        <f>0</f>
        <v>0</v>
      </c>
      <c r="BW36" s="292">
        <f>0</f>
        <v>0</v>
      </c>
      <c r="BX36" s="292">
        <f>0</f>
        <v>0</v>
      </c>
      <c r="BY36" s="292">
        <f>0</f>
        <v>0</v>
      </c>
      <c r="BZ36" s="292">
        <f>0</f>
        <v>0</v>
      </c>
      <c r="CA36" s="292">
        <f>0</f>
        <v>0</v>
      </c>
      <c r="CB36" s="292">
        <f>SUM(CC36:CI36)</f>
        <v>0</v>
      </c>
      <c r="CC36" s="292">
        <f>0</f>
        <v>0</v>
      </c>
      <c r="CD36" s="292">
        <f>0</f>
        <v>0</v>
      </c>
      <c r="CE36" s="292">
        <f>0</f>
        <v>0</v>
      </c>
      <c r="CF36" s="292">
        <f>0</f>
        <v>0</v>
      </c>
      <c r="CG36" s="292">
        <f>0</f>
        <v>0</v>
      </c>
      <c r="CH36" s="292">
        <f>0</f>
        <v>0</v>
      </c>
      <c r="CI36" s="292">
        <f>0</f>
        <v>0</v>
      </c>
      <c r="CJ36" s="292">
        <f>SUM(CK36:CQ36)</f>
        <v>0</v>
      </c>
      <c r="CK36" s="292">
        <f>0</f>
        <v>0</v>
      </c>
      <c r="CL36" s="292">
        <f>0</f>
        <v>0</v>
      </c>
      <c r="CM36" s="292">
        <f>0</f>
        <v>0</v>
      </c>
      <c r="CN36" s="292">
        <f>0</f>
        <v>0</v>
      </c>
      <c r="CO36" s="292">
        <f>0</f>
        <v>0</v>
      </c>
      <c r="CP36" s="292">
        <f>0</f>
        <v>0</v>
      </c>
      <c r="CQ36" s="292">
        <f>0</f>
        <v>0</v>
      </c>
      <c r="CR36" s="292">
        <f>SUM(CS36:CY36)</f>
        <v>0</v>
      </c>
      <c r="CS36" s="292">
        <f>0</f>
        <v>0</v>
      </c>
      <c r="CT36" s="292">
        <f>0</f>
        <v>0</v>
      </c>
      <c r="CU36" s="292">
        <f>0</f>
        <v>0</v>
      </c>
      <c r="CV36" s="292">
        <f>0</f>
        <v>0</v>
      </c>
      <c r="CW36" s="292">
        <f>0</f>
        <v>0</v>
      </c>
      <c r="CX36" s="292">
        <f>0</f>
        <v>0</v>
      </c>
      <c r="CY36" s="292">
        <f>0</f>
        <v>0</v>
      </c>
    </row>
    <row r="37" spans="1:103" s="224" customFormat="1" ht="13.5" customHeight="1">
      <c r="A37" s="290" t="s">
        <v>745</v>
      </c>
      <c r="B37" s="291" t="s">
        <v>848</v>
      </c>
      <c r="C37" s="290" t="s">
        <v>849</v>
      </c>
      <c r="D37" s="292">
        <f>SUM(E37,F37,N37,O37)</f>
        <v>0</v>
      </c>
      <c r="E37" s="292">
        <f>X37</f>
        <v>0</v>
      </c>
      <c r="F37" s="292">
        <f>SUM(G37:M37)</f>
        <v>0</v>
      </c>
      <c r="G37" s="292">
        <f>AF37</f>
        <v>0</v>
      </c>
      <c r="H37" s="292">
        <f>AN37</f>
        <v>0</v>
      </c>
      <c r="I37" s="292">
        <f>AV37</f>
        <v>0</v>
      </c>
      <c r="J37" s="292">
        <f>BD37</f>
        <v>0</v>
      </c>
      <c r="K37" s="292">
        <f>BL37</f>
        <v>0</v>
      </c>
      <c r="L37" s="292">
        <f>BT37</f>
        <v>0</v>
      </c>
      <c r="M37" s="292">
        <f>CB37</f>
        <v>0</v>
      </c>
      <c r="N37" s="292">
        <f>CJ37</f>
        <v>0</v>
      </c>
      <c r="O37" s="292">
        <f>CR37</f>
        <v>0</v>
      </c>
      <c r="P37" s="292">
        <f>SUM(Q37:W37)</f>
        <v>0</v>
      </c>
      <c r="Q37" s="292">
        <f>0</f>
        <v>0</v>
      </c>
      <c r="R37" s="292">
        <f>0</f>
        <v>0</v>
      </c>
      <c r="S37" s="292">
        <f>0</f>
        <v>0</v>
      </c>
      <c r="T37" s="292">
        <f>0</f>
        <v>0</v>
      </c>
      <c r="U37" s="292">
        <f>0</f>
        <v>0</v>
      </c>
      <c r="V37" s="292">
        <f>0</f>
        <v>0</v>
      </c>
      <c r="W37" s="292">
        <f>0</f>
        <v>0</v>
      </c>
      <c r="X37" s="292">
        <f>SUM(Y37:AE37)</f>
        <v>0</v>
      </c>
      <c r="Y37" s="292">
        <f>0</f>
        <v>0</v>
      </c>
      <c r="Z37" s="292">
        <f>0</f>
        <v>0</v>
      </c>
      <c r="AA37" s="292">
        <f>0</f>
        <v>0</v>
      </c>
      <c r="AB37" s="292">
        <f>0</f>
        <v>0</v>
      </c>
      <c r="AC37" s="292">
        <f>0</f>
        <v>0</v>
      </c>
      <c r="AD37" s="292">
        <f>0</f>
        <v>0</v>
      </c>
      <c r="AE37" s="292">
        <f>0</f>
        <v>0</v>
      </c>
      <c r="AF37" s="292">
        <f>SUM(AG37:AM37)</f>
        <v>0</v>
      </c>
      <c r="AG37" s="292">
        <f>0</f>
        <v>0</v>
      </c>
      <c r="AH37" s="292">
        <f>0</f>
        <v>0</v>
      </c>
      <c r="AI37" s="292">
        <f>0</f>
        <v>0</v>
      </c>
      <c r="AJ37" s="292">
        <f>0</f>
        <v>0</v>
      </c>
      <c r="AK37" s="292">
        <f>0</f>
        <v>0</v>
      </c>
      <c r="AL37" s="292">
        <f>0</f>
        <v>0</v>
      </c>
      <c r="AM37" s="292">
        <f>0</f>
        <v>0</v>
      </c>
      <c r="AN37" s="292">
        <f>SUM(AO37:AU37)</f>
        <v>0</v>
      </c>
      <c r="AO37" s="292">
        <f>0</f>
        <v>0</v>
      </c>
      <c r="AP37" s="292">
        <f>0</f>
        <v>0</v>
      </c>
      <c r="AQ37" s="292">
        <f>0</f>
        <v>0</v>
      </c>
      <c r="AR37" s="292">
        <f>0</f>
        <v>0</v>
      </c>
      <c r="AS37" s="292">
        <f>0</f>
        <v>0</v>
      </c>
      <c r="AT37" s="292">
        <f>0</f>
        <v>0</v>
      </c>
      <c r="AU37" s="292">
        <f>0</f>
        <v>0</v>
      </c>
      <c r="AV37" s="292">
        <f>SUM(AW37:BC37)</f>
        <v>0</v>
      </c>
      <c r="AW37" s="292">
        <f>0</f>
        <v>0</v>
      </c>
      <c r="AX37" s="292">
        <f>0</f>
        <v>0</v>
      </c>
      <c r="AY37" s="292">
        <f>0</f>
        <v>0</v>
      </c>
      <c r="AZ37" s="292">
        <f>0</f>
        <v>0</v>
      </c>
      <c r="BA37" s="292">
        <f>0</f>
        <v>0</v>
      </c>
      <c r="BB37" s="292">
        <f>0</f>
        <v>0</v>
      </c>
      <c r="BC37" s="292">
        <f>0</f>
        <v>0</v>
      </c>
      <c r="BD37" s="292">
        <f>SUM(BE37:BK37)</f>
        <v>0</v>
      </c>
      <c r="BE37" s="292">
        <f>0</f>
        <v>0</v>
      </c>
      <c r="BF37" s="292">
        <f>0</f>
        <v>0</v>
      </c>
      <c r="BG37" s="292">
        <f>0</f>
        <v>0</v>
      </c>
      <c r="BH37" s="292">
        <f>0</f>
        <v>0</v>
      </c>
      <c r="BI37" s="292">
        <f>0</f>
        <v>0</v>
      </c>
      <c r="BJ37" s="292">
        <f>0</f>
        <v>0</v>
      </c>
      <c r="BK37" s="292">
        <f>0</f>
        <v>0</v>
      </c>
      <c r="BL37" s="292">
        <f>SUM(BM37:BS37)</f>
        <v>0</v>
      </c>
      <c r="BM37" s="292">
        <f>0</f>
        <v>0</v>
      </c>
      <c r="BN37" s="292">
        <f>0</f>
        <v>0</v>
      </c>
      <c r="BO37" s="292">
        <f>0</f>
        <v>0</v>
      </c>
      <c r="BP37" s="292">
        <f>0</f>
        <v>0</v>
      </c>
      <c r="BQ37" s="292">
        <f>0</f>
        <v>0</v>
      </c>
      <c r="BR37" s="292">
        <f>0</f>
        <v>0</v>
      </c>
      <c r="BS37" s="292">
        <f>0</f>
        <v>0</v>
      </c>
      <c r="BT37" s="292">
        <f>SUM(BU37:CA37)</f>
        <v>0</v>
      </c>
      <c r="BU37" s="292">
        <f>0</f>
        <v>0</v>
      </c>
      <c r="BV37" s="292">
        <f>0</f>
        <v>0</v>
      </c>
      <c r="BW37" s="292">
        <f>0</f>
        <v>0</v>
      </c>
      <c r="BX37" s="292">
        <f>0</f>
        <v>0</v>
      </c>
      <c r="BY37" s="292">
        <f>0</f>
        <v>0</v>
      </c>
      <c r="BZ37" s="292">
        <f>0</f>
        <v>0</v>
      </c>
      <c r="CA37" s="292">
        <f>0</f>
        <v>0</v>
      </c>
      <c r="CB37" s="292">
        <f>SUM(CC37:CI37)</f>
        <v>0</v>
      </c>
      <c r="CC37" s="292">
        <f>0</f>
        <v>0</v>
      </c>
      <c r="CD37" s="292">
        <f>0</f>
        <v>0</v>
      </c>
      <c r="CE37" s="292">
        <f>0</f>
        <v>0</v>
      </c>
      <c r="CF37" s="292">
        <f>0</f>
        <v>0</v>
      </c>
      <c r="CG37" s="292">
        <f>0</f>
        <v>0</v>
      </c>
      <c r="CH37" s="292">
        <f>0</f>
        <v>0</v>
      </c>
      <c r="CI37" s="292">
        <f>0</f>
        <v>0</v>
      </c>
      <c r="CJ37" s="292">
        <f>SUM(CK37:CQ37)</f>
        <v>0</v>
      </c>
      <c r="CK37" s="292">
        <f>0</f>
        <v>0</v>
      </c>
      <c r="CL37" s="292">
        <f>0</f>
        <v>0</v>
      </c>
      <c r="CM37" s="292">
        <f>0</f>
        <v>0</v>
      </c>
      <c r="CN37" s="292">
        <f>0</f>
        <v>0</v>
      </c>
      <c r="CO37" s="292">
        <f>0</f>
        <v>0</v>
      </c>
      <c r="CP37" s="292">
        <f>0</f>
        <v>0</v>
      </c>
      <c r="CQ37" s="292">
        <f>0</f>
        <v>0</v>
      </c>
      <c r="CR37" s="292">
        <f>SUM(CS37:CY37)</f>
        <v>0</v>
      </c>
      <c r="CS37" s="292">
        <f>0</f>
        <v>0</v>
      </c>
      <c r="CT37" s="292">
        <f>0</f>
        <v>0</v>
      </c>
      <c r="CU37" s="292">
        <f>0</f>
        <v>0</v>
      </c>
      <c r="CV37" s="292">
        <f>0</f>
        <v>0</v>
      </c>
      <c r="CW37" s="292">
        <f>0</f>
        <v>0</v>
      </c>
      <c r="CX37" s="292">
        <f>0</f>
        <v>0</v>
      </c>
      <c r="CY37" s="292">
        <f>0</f>
        <v>0</v>
      </c>
    </row>
    <row r="38" spans="1:103" s="224" customFormat="1" ht="13.5" customHeight="1">
      <c r="A38" s="290" t="s">
        <v>745</v>
      </c>
      <c r="B38" s="291" t="s">
        <v>851</v>
      </c>
      <c r="C38" s="290" t="s">
        <v>852</v>
      </c>
      <c r="D38" s="292">
        <f>SUM(E38,F38,N38,O38)</f>
        <v>0</v>
      </c>
      <c r="E38" s="292">
        <f>X38</f>
        <v>0</v>
      </c>
      <c r="F38" s="292">
        <f>SUM(G38:M38)</f>
        <v>0</v>
      </c>
      <c r="G38" s="292">
        <f>AF38</f>
        <v>0</v>
      </c>
      <c r="H38" s="292">
        <f>AN38</f>
        <v>0</v>
      </c>
      <c r="I38" s="292">
        <f>AV38</f>
        <v>0</v>
      </c>
      <c r="J38" s="292">
        <f>BD38</f>
        <v>0</v>
      </c>
      <c r="K38" s="292">
        <f>BL38</f>
        <v>0</v>
      </c>
      <c r="L38" s="292">
        <f>BT38</f>
        <v>0</v>
      </c>
      <c r="M38" s="292">
        <f>CB38</f>
        <v>0</v>
      </c>
      <c r="N38" s="292">
        <f>CJ38</f>
        <v>0</v>
      </c>
      <c r="O38" s="292">
        <f>CR38</f>
        <v>0</v>
      </c>
      <c r="P38" s="292">
        <f>SUM(Q38:W38)</f>
        <v>0</v>
      </c>
      <c r="Q38" s="292">
        <f>0</f>
        <v>0</v>
      </c>
      <c r="R38" s="292">
        <f>0</f>
        <v>0</v>
      </c>
      <c r="S38" s="292">
        <f>0</f>
        <v>0</v>
      </c>
      <c r="T38" s="292">
        <f>0</f>
        <v>0</v>
      </c>
      <c r="U38" s="292">
        <f>0</f>
        <v>0</v>
      </c>
      <c r="V38" s="292">
        <f>0</f>
        <v>0</v>
      </c>
      <c r="W38" s="292">
        <f>0</f>
        <v>0</v>
      </c>
      <c r="X38" s="292">
        <f>SUM(Y38:AE38)</f>
        <v>0</v>
      </c>
      <c r="Y38" s="292">
        <f>0</f>
        <v>0</v>
      </c>
      <c r="Z38" s="292">
        <f>0</f>
        <v>0</v>
      </c>
      <c r="AA38" s="292">
        <f>0</f>
        <v>0</v>
      </c>
      <c r="AB38" s="292">
        <f>0</f>
        <v>0</v>
      </c>
      <c r="AC38" s="292">
        <f>0</f>
        <v>0</v>
      </c>
      <c r="AD38" s="292">
        <f>0</f>
        <v>0</v>
      </c>
      <c r="AE38" s="292">
        <f>0</f>
        <v>0</v>
      </c>
      <c r="AF38" s="292">
        <f>SUM(AG38:AM38)</f>
        <v>0</v>
      </c>
      <c r="AG38" s="292">
        <f>0</f>
        <v>0</v>
      </c>
      <c r="AH38" s="292">
        <f>0</f>
        <v>0</v>
      </c>
      <c r="AI38" s="292">
        <f>0</f>
        <v>0</v>
      </c>
      <c r="AJ38" s="292">
        <f>0</f>
        <v>0</v>
      </c>
      <c r="AK38" s="292">
        <f>0</f>
        <v>0</v>
      </c>
      <c r="AL38" s="292">
        <f>0</f>
        <v>0</v>
      </c>
      <c r="AM38" s="292">
        <f>0</f>
        <v>0</v>
      </c>
      <c r="AN38" s="292">
        <f>SUM(AO38:AU38)</f>
        <v>0</v>
      </c>
      <c r="AO38" s="292">
        <f>0</f>
        <v>0</v>
      </c>
      <c r="AP38" s="292">
        <f>0</f>
        <v>0</v>
      </c>
      <c r="AQ38" s="292">
        <f>0</f>
        <v>0</v>
      </c>
      <c r="AR38" s="292">
        <f>0</f>
        <v>0</v>
      </c>
      <c r="AS38" s="292">
        <f>0</f>
        <v>0</v>
      </c>
      <c r="AT38" s="292">
        <f>0</f>
        <v>0</v>
      </c>
      <c r="AU38" s="292">
        <f>0</f>
        <v>0</v>
      </c>
      <c r="AV38" s="292">
        <f>SUM(AW38:BC38)</f>
        <v>0</v>
      </c>
      <c r="AW38" s="292">
        <f>0</f>
        <v>0</v>
      </c>
      <c r="AX38" s="292">
        <f>0</f>
        <v>0</v>
      </c>
      <c r="AY38" s="292">
        <f>0</f>
        <v>0</v>
      </c>
      <c r="AZ38" s="292">
        <f>0</f>
        <v>0</v>
      </c>
      <c r="BA38" s="292">
        <f>0</f>
        <v>0</v>
      </c>
      <c r="BB38" s="292">
        <f>0</f>
        <v>0</v>
      </c>
      <c r="BC38" s="292">
        <f>0</f>
        <v>0</v>
      </c>
      <c r="BD38" s="292">
        <f>SUM(BE38:BK38)</f>
        <v>0</v>
      </c>
      <c r="BE38" s="292">
        <f>0</f>
        <v>0</v>
      </c>
      <c r="BF38" s="292">
        <f>0</f>
        <v>0</v>
      </c>
      <c r="BG38" s="292">
        <f>0</f>
        <v>0</v>
      </c>
      <c r="BH38" s="292">
        <f>0</f>
        <v>0</v>
      </c>
      <c r="BI38" s="292">
        <f>0</f>
        <v>0</v>
      </c>
      <c r="BJ38" s="292">
        <f>0</f>
        <v>0</v>
      </c>
      <c r="BK38" s="292">
        <f>0</f>
        <v>0</v>
      </c>
      <c r="BL38" s="292">
        <f>SUM(BM38:BS38)</f>
        <v>0</v>
      </c>
      <c r="BM38" s="292">
        <f>0</f>
        <v>0</v>
      </c>
      <c r="BN38" s="292">
        <f>0</f>
        <v>0</v>
      </c>
      <c r="BO38" s="292">
        <f>0</f>
        <v>0</v>
      </c>
      <c r="BP38" s="292">
        <f>0</f>
        <v>0</v>
      </c>
      <c r="BQ38" s="292">
        <f>0</f>
        <v>0</v>
      </c>
      <c r="BR38" s="292">
        <f>0</f>
        <v>0</v>
      </c>
      <c r="BS38" s="292">
        <f>0</f>
        <v>0</v>
      </c>
      <c r="BT38" s="292">
        <f>SUM(BU38:CA38)</f>
        <v>0</v>
      </c>
      <c r="BU38" s="292">
        <f>0</f>
        <v>0</v>
      </c>
      <c r="BV38" s="292">
        <f>0</f>
        <v>0</v>
      </c>
      <c r="BW38" s="292">
        <f>0</f>
        <v>0</v>
      </c>
      <c r="BX38" s="292">
        <f>0</f>
        <v>0</v>
      </c>
      <c r="BY38" s="292">
        <f>0</f>
        <v>0</v>
      </c>
      <c r="BZ38" s="292">
        <f>0</f>
        <v>0</v>
      </c>
      <c r="CA38" s="292">
        <f>0</f>
        <v>0</v>
      </c>
      <c r="CB38" s="292">
        <f>SUM(CC38:CI38)</f>
        <v>0</v>
      </c>
      <c r="CC38" s="292">
        <f>0</f>
        <v>0</v>
      </c>
      <c r="CD38" s="292">
        <f>0</f>
        <v>0</v>
      </c>
      <c r="CE38" s="292">
        <f>0</f>
        <v>0</v>
      </c>
      <c r="CF38" s="292">
        <f>0</f>
        <v>0</v>
      </c>
      <c r="CG38" s="292">
        <f>0</f>
        <v>0</v>
      </c>
      <c r="CH38" s="292">
        <f>0</f>
        <v>0</v>
      </c>
      <c r="CI38" s="292">
        <f>0</f>
        <v>0</v>
      </c>
      <c r="CJ38" s="292">
        <f>SUM(CK38:CQ38)</f>
        <v>0</v>
      </c>
      <c r="CK38" s="292">
        <f>0</f>
        <v>0</v>
      </c>
      <c r="CL38" s="292">
        <f>0</f>
        <v>0</v>
      </c>
      <c r="CM38" s="292">
        <f>0</f>
        <v>0</v>
      </c>
      <c r="CN38" s="292">
        <f>0</f>
        <v>0</v>
      </c>
      <c r="CO38" s="292">
        <f>0</f>
        <v>0</v>
      </c>
      <c r="CP38" s="292">
        <f>0</f>
        <v>0</v>
      </c>
      <c r="CQ38" s="292">
        <f>0</f>
        <v>0</v>
      </c>
      <c r="CR38" s="292">
        <f>SUM(CS38:CY38)</f>
        <v>0</v>
      </c>
      <c r="CS38" s="292">
        <f>0</f>
        <v>0</v>
      </c>
      <c r="CT38" s="292">
        <f>0</f>
        <v>0</v>
      </c>
      <c r="CU38" s="292">
        <f>0</f>
        <v>0</v>
      </c>
      <c r="CV38" s="292">
        <f>0</f>
        <v>0</v>
      </c>
      <c r="CW38" s="292">
        <f>0</f>
        <v>0</v>
      </c>
      <c r="CX38" s="292">
        <f>0</f>
        <v>0</v>
      </c>
      <c r="CY38" s="292">
        <f>0</f>
        <v>0</v>
      </c>
    </row>
    <row r="39" spans="1:103" s="224" customFormat="1" ht="13.5" customHeight="1">
      <c r="A39" s="290" t="s">
        <v>745</v>
      </c>
      <c r="B39" s="291" t="s">
        <v>854</v>
      </c>
      <c r="C39" s="290" t="s">
        <v>855</v>
      </c>
      <c r="D39" s="292">
        <f>SUM(E39,F39,N39,O39)</f>
        <v>0</v>
      </c>
      <c r="E39" s="292">
        <f>X39</f>
        <v>0</v>
      </c>
      <c r="F39" s="292">
        <f>SUM(G39:M39)</f>
        <v>0</v>
      </c>
      <c r="G39" s="292">
        <f>AF39</f>
        <v>0</v>
      </c>
      <c r="H39" s="292">
        <f>AN39</f>
        <v>0</v>
      </c>
      <c r="I39" s="292">
        <f>AV39</f>
        <v>0</v>
      </c>
      <c r="J39" s="292">
        <f>BD39</f>
        <v>0</v>
      </c>
      <c r="K39" s="292">
        <f>BL39</f>
        <v>0</v>
      </c>
      <c r="L39" s="292">
        <f>BT39</f>
        <v>0</v>
      </c>
      <c r="M39" s="292">
        <f>CB39</f>
        <v>0</v>
      </c>
      <c r="N39" s="292">
        <f>CJ39</f>
        <v>0</v>
      </c>
      <c r="O39" s="292">
        <f>CR39</f>
        <v>0</v>
      </c>
      <c r="P39" s="292">
        <f>SUM(Q39:W39)</f>
        <v>0</v>
      </c>
      <c r="Q39" s="292">
        <f>0</f>
        <v>0</v>
      </c>
      <c r="R39" s="292">
        <f>0</f>
        <v>0</v>
      </c>
      <c r="S39" s="292">
        <f>0</f>
        <v>0</v>
      </c>
      <c r="T39" s="292">
        <f>0</f>
        <v>0</v>
      </c>
      <c r="U39" s="292">
        <f>0</f>
        <v>0</v>
      </c>
      <c r="V39" s="292">
        <f>0</f>
        <v>0</v>
      </c>
      <c r="W39" s="292">
        <f>0</f>
        <v>0</v>
      </c>
      <c r="X39" s="292">
        <f>SUM(Y39:AE39)</f>
        <v>0</v>
      </c>
      <c r="Y39" s="292">
        <f>0</f>
        <v>0</v>
      </c>
      <c r="Z39" s="292">
        <f>0</f>
        <v>0</v>
      </c>
      <c r="AA39" s="292">
        <f>0</f>
        <v>0</v>
      </c>
      <c r="AB39" s="292">
        <f>0</f>
        <v>0</v>
      </c>
      <c r="AC39" s="292">
        <f>0</f>
        <v>0</v>
      </c>
      <c r="AD39" s="292">
        <f>0</f>
        <v>0</v>
      </c>
      <c r="AE39" s="292">
        <f>0</f>
        <v>0</v>
      </c>
      <c r="AF39" s="292">
        <f>SUM(AG39:AM39)</f>
        <v>0</v>
      </c>
      <c r="AG39" s="292">
        <f>0</f>
        <v>0</v>
      </c>
      <c r="AH39" s="292">
        <f>0</f>
        <v>0</v>
      </c>
      <c r="AI39" s="292">
        <f>0</f>
        <v>0</v>
      </c>
      <c r="AJ39" s="292">
        <f>0</f>
        <v>0</v>
      </c>
      <c r="AK39" s="292">
        <f>0</f>
        <v>0</v>
      </c>
      <c r="AL39" s="292">
        <f>0</f>
        <v>0</v>
      </c>
      <c r="AM39" s="292">
        <f>0</f>
        <v>0</v>
      </c>
      <c r="AN39" s="292">
        <f>SUM(AO39:AU39)</f>
        <v>0</v>
      </c>
      <c r="AO39" s="292">
        <f>0</f>
        <v>0</v>
      </c>
      <c r="AP39" s="292">
        <f>0</f>
        <v>0</v>
      </c>
      <c r="AQ39" s="292">
        <f>0</f>
        <v>0</v>
      </c>
      <c r="AR39" s="292">
        <f>0</f>
        <v>0</v>
      </c>
      <c r="AS39" s="292">
        <f>0</f>
        <v>0</v>
      </c>
      <c r="AT39" s="292">
        <f>0</f>
        <v>0</v>
      </c>
      <c r="AU39" s="292">
        <f>0</f>
        <v>0</v>
      </c>
      <c r="AV39" s="292">
        <f>SUM(AW39:BC39)</f>
        <v>0</v>
      </c>
      <c r="AW39" s="292">
        <f>0</f>
        <v>0</v>
      </c>
      <c r="AX39" s="292">
        <f>0</f>
        <v>0</v>
      </c>
      <c r="AY39" s="292">
        <f>0</f>
        <v>0</v>
      </c>
      <c r="AZ39" s="292">
        <f>0</f>
        <v>0</v>
      </c>
      <c r="BA39" s="292">
        <f>0</f>
        <v>0</v>
      </c>
      <c r="BB39" s="292">
        <f>0</f>
        <v>0</v>
      </c>
      <c r="BC39" s="292">
        <f>0</f>
        <v>0</v>
      </c>
      <c r="BD39" s="292">
        <f>SUM(BE39:BK39)</f>
        <v>0</v>
      </c>
      <c r="BE39" s="292">
        <f>0</f>
        <v>0</v>
      </c>
      <c r="BF39" s="292">
        <f>0</f>
        <v>0</v>
      </c>
      <c r="BG39" s="292">
        <f>0</f>
        <v>0</v>
      </c>
      <c r="BH39" s="292">
        <f>0</f>
        <v>0</v>
      </c>
      <c r="BI39" s="292">
        <f>0</f>
        <v>0</v>
      </c>
      <c r="BJ39" s="292">
        <f>0</f>
        <v>0</v>
      </c>
      <c r="BK39" s="292">
        <f>0</f>
        <v>0</v>
      </c>
      <c r="BL39" s="292">
        <f>SUM(BM39:BS39)</f>
        <v>0</v>
      </c>
      <c r="BM39" s="292">
        <f>0</f>
        <v>0</v>
      </c>
      <c r="BN39" s="292">
        <f>0</f>
        <v>0</v>
      </c>
      <c r="BO39" s="292">
        <f>0</f>
        <v>0</v>
      </c>
      <c r="BP39" s="292">
        <f>0</f>
        <v>0</v>
      </c>
      <c r="BQ39" s="292">
        <f>0</f>
        <v>0</v>
      </c>
      <c r="BR39" s="292">
        <f>0</f>
        <v>0</v>
      </c>
      <c r="BS39" s="292">
        <f>0</f>
        <v>0</v>
      </c>
      <c r="BT39" s="292">
        <f>SUM(BU39:CA39)</f>
        <v>0</v>
      </c>
      <c r="BU39" s="292">
        <f>0</f>
        <v>0</v>
      </c>
      <c r="BV39" s="292">
        <f>0</f>
        <v>0</v>
      </c>
      <c r="BW39" s="292">
        <f>0</f>
        <v>0</v>
      </c>
      <c r="BX39" s="292">
        <f>0</f>
        <v>0</v>
      </c>
      <c r="BY39" s="292">
        <f>0</f>
        <v>0</v>
      </c>
      <c r="BZ39" s="292">
        <f>0</f>
        <v>0</v>
      </c>
      <c r="CA39" s="292">
        <f>0</f>
        <v>0</v>
      </c>
      <c r="CB39" s="292">
        <f>SUM(CC39:CI39)</f>
        <v>0</v>
      </c>
      <c r="CC39" s="292">
        <f>0</f>
        <v>0</v>
      </c>
      <c r="CD39" s="292">
        <f>0</f>
        <v>0</v>
      </c>
      <c r="CE39" s="292">
        <f>0</f>
        <v>0</v>
      </c>
      <c r="CF39" s="292">
        <f>0</f>
        <v>0</v>
      </c>
      <c r="CG39" s="292">
        <f>0</f>
        <v>0</v>
      </c>
      <c r="CH39" s="292">
        <f>0</f>
        <v>0</v>
      </c>
      <c r="CI39" s="292">
        <f>0</f>
        <v>0</v>
      </c>
      <c r="CJ39" s="292">
        <f>SUM(CK39:CQ39)</f>
        <v>0</v>
      </c>
      <c r="CK39" s="292">
        <f>0</f>
        <v>0</v>
      </c>
      <c r="CL39" s="292">
        <f>0</f>
        <v>0</v>
      </c>
      <c r="CM39" s="292">
        <f>0</f>
        <v>0</v>
      </c>
      <c r="CN39" s="292">
        <f>0</f>
        <v>0</v>
      </c>
      <c r="CO39" s="292">
        <f>0</f>
        <v>0</v>
      </c>
      <c r="CP39" s="292">
        <f>0</f>
        <v>0</v>
      </c>
      <c r="CQ39" s="292">
        <f>0</f>
        <v>0</v>
      </c>
      <c r="CR39" s="292">
        <f>SUM(CS39:CY39)</f>
        <v>0</v>
      </c>
      <c r="CS39" s="292">
        <f>0</f>
        <v>0</v>
      </c>
      <c r="CT39" s="292">
        <f>0</f>
        <v>0</v>
      </c>
      <c r="CU39" s="292">
        <f>0</f>
        <v>0</v>
      </c>
      <c r="CV39" s="292">
        <f>0</f>
        <v>0</v>
      </c>
      <c r="CW39" s="292">
        <f>0</f>
        <v>0</v>
      </c>
      <c r="CX39" s="292">
        <f>0</f>
        <v>0</v>
      </c>
      <c r="CY39" s="292">
        <f>0</f>
        <v>0</v>
      </c>
    </row>
    <row r="40" spans="1:103" s="224" customFormat="1" ht="13.5" customHeight="1">
      <c r="A40" s="290" t="s">
        <v>745</v>
      </c>
      <c r="B40" s="291" t="s">
        <v>857</v>
      </c>
      <c r="C40" s="290" t="s">
        <v>858</v>
      </c>
      <c r="D40" s="292">
        <f>SUM(E40,F40,N40,O40)</f>
        <v>0</v>
      </c>
      <c r="E40" s="292">
        <f>X40</f>
        <v>0</v>
      </c>
      <c r="F40" s="292">
        <f>SUM(G40:M40)</f>
        <v>0</v>
      </c>
      <c r="G40" s="292">
        <f>AF40</f>
        <v>0</v>
      </c>
      <c r="H40" s="292">
        <f>AN40</f>
        <v>0</v>
      </c>
      <c r="I40" s="292">
        <f>AV40</f>
        <v>0</v>
      </c>
      <c r="J40" s="292">
        <f>BD40</f>
        <v>0</v>
      </c>
      <c r="K40" s="292">
        <f>BL40</f>
        <v>0</v>
      </c>
      <c r="L40" s="292">
        <f>BT40</f>
        <v>0</v>
      </c>
      <c r="M40" s="292">
        <f>CB40</f>
        <v>0</v>
      </c>
      <c r="N40" s="292">
        <f>CJ40</f>
        <v>0</v>
      </c>
      <c r="O40" s="292">
        <f>CR40</f>
        <v>0</v>
      </c>
      <c r="P40" s="292">
        <f>SUM(Q40:W40)</f>
        <v>0</v>
      </c>
      <c r="Q40" s="292">
        <f>0</f>
        <v>0</v>
      </c>
      <c r="R40" s="292">
        <f>0</f>
        <v>0</v>
      </c>
      <c r="S40" s="292">
        <f>0</f>
        <v>0</v>
      </c>
      <c r="T40" s="292">
        <f>0</f>
        <v>0</v>
      </c>
      <c r="U40" s="292">
        <f>0</f>
        <v>0</v>
      </c>
      <c r="V40" s="292">
        <f>0</f>
        <v>0</v>
      </c>
      <c r="W40" s="292">
        <f>0</f>
        <v>0</v>
      </c>
      <c r="X40" s="292">
        <f>SUM(Y40:AE40)</f>
        <v>0</v>
      </c>
      <c r="Y40" s="292">
        <f>0</f>
        <v>0</v>
      </c>
      <c r="Z40" s="292">
        <f>0</f>
        <v>0</v>
      </c>
      <c r="AA40" s="292">
        <f>0</f>
        <v>0</v>
      </c>
      <c r="AB40" s="292">
        <f>0</f>
        <v>0</v>
      </c>
      <c r="AC40" s="292">
        <f>0</f>
        <v>0</v>
      </c>
      <c r="AD40" s="292">
        <f>0</f>
        <v>0</v>
      </c>
      <c r="AE40" s="292">
        <f>0</f>
        <v>0</v>
      </c>
      <c r="AF40" s="292">
        <f>SUM(AG40:AM40)</f>
        <v>0</v>
      </c>
      <c r="AG40" s="292">
        <f>0</f>
        <v>0</v>
      </c>
      <c r="AH40" s="292">
        <f>0</f>
        <v>0</v>
      </c>
      <c r="AI40" s="292">
        <f>0</f>
        <v>0</v>
      </c>
      <c r="AJ40" s="292">
        <f>0</f>
        <v>0</v>
      </c>
      <c r="AK40" s="292">
        <f>0</f>
        <v>0</v>
      </c>
      <c r="AL40" s="292">
        <f>0</f>
        <v>0</v>
      </c>
      <c r="AM40" s="292">
        <f>0</f>
        <v>0</v>
      </c>
      <c r="AN40" s="292">
        <f>SUM(AO40:AU40)</f>
        <v>0</v>
      </c>
      <c r="AO40" s="292">
        <f>0</f>
        <v>0</v>
      </c>
      <c r="AP40" s="292">
        <f>0</f>
        <v>0</v>
      </c>
      <c r="AQ40" s="292">
        <f>0</f>
        <v>0</v>
      </c>
      <c r="AR40" s="292">
        <f>0</f>
        <v>0</v>
      </c>
      <c r="AS40" s="292">
        <f>0</f>
        <v>0</v>
      </c>
      <c r="AT40" s="292">
        <f>0</f>
        <v>0</v>
      </c>
      <c r="AU40" s="292">
        <f>0</f>
        <v>0</v>
      </c>
      <c r="AV40" s="292">
        <f>SUM(AW40:BC40)</f>
        <v>0</v>
      </c>
      <c r="AW40" s="292">
        <f>0</f>
        <v>0</v>
      </c>
      <c r="AX40" s="292">
        <f>0</f>
        <v>0</v>
      </c>
      <c r="AY40" s="292">
        <f>0</f>
        <v>0</v>
      </c>
      <c r="AZ40" s="292">
        <f>0</f>
        <v>0</v>
      </c>
      <c r="BA40" s="292">
        <f>0</f>
        <v>0</v>
      </c>
      <c r="BB40" s="292">
        <f>0</f>
        <v>0</v>
      </c>
      <c r="BC40" s="292">
        <f>0</f>
        <v>0</v>
      </c>
      <c r="BD40" s="292">
        <f>SUM(BE40:BK40)</f>
        <v>0</v>
      </c>
      <c r="BE40" s="292">
        <f>0</f>
        <v>0</v>
      </c>
      <c r="BF40" s="292">
        <f>0</f>
        <v>0</v>
      </c>
      <c r="BG40" s="292">
        <f>0</f>
        <v>0</v>
      </c>
      <c r="BH40" s="292">
        <f>0</f>
        <v>0</v>
      </c>
      <c r="BI40" s="292">
        <f>0</f>
        <v>0</v>
      </c>
      <c r="BJ40" s="292">
        <f>0</f>
        <v>0</v>
      </c>
      <c r="BK40" s="292">
        <f>0</f>
        <v>0</v>
      </c>
      <c r="BL40" s="292">
        <f>SUM(BM40:BS40)</f>
        <v>0</v>
      </c>
      <c r="BM40" s="292">
        <f>0</f>
        <v>0</v>
      </c>
      <c r="BN40" s="292">
        <f>0</f>
        <v>0</v>
      </c>
      <c r="BO40" s="292">
        <f>0</f>
        <v>0</v>
      </c>
      <c r="BP40" s="292">
        <f>0</f>
        <v>0</v>
      </c>
      <c r="BQ40" s="292">
        <f>0</f>
        <v>0</v>
      </c>
      <c r="BR40" s="292">
        <f>0</f>
        <v>0</v>
      </c>
      <c r="BS40" s="292">
        <f>0</f>
        <v>0</v>
      </c>
      <c r="BT40" s="292">
        <f>SUM(BU40:CA40)</f>
        <v>0</v>
      </c>
      <c r="BU40" s="292">
        <f>0</f>
        <v>0</v>
      </c>
      <c r="BV40" s="292">
        <f>0</f>
        <v>0</v>
      </c>
      <c r="BW40" s="292">
        <f>0</f>
        <v>0</v>
      </c>
      <c r="BX40" s="292">
        <f>0</f>
        <v>0</v>
      </c>
      <c r="BY40" s="292">
        <f>0</f>
        <v>0</v>
      </c>
      <c r="BZ40" s="292">
        <f>0</f>
        <v>0</v>
      </c>
      <c r="CA40" s="292">
        <f>0</f>
        <v>0</v>
      </c>
      <c r="CB40" s="292">
        <f>SUM(CC40:CI40)</f>
        <v>0</v>
      </c>
      <c r="CC40" s="292">
        <f>0</f>
        <v>0</v>
      </c>
      <c r="CD40" s="292">
        <f>0</f>
        <v>0</v>
      </c>
      <c r="CE40" s="292">
        <f>0</f>
        <v>0</v>
      </c>
      <c r="CF40" s="292">
        <f>0</f>
        <v>0</v>
      </c>
      <c r="CG40" s="292">
        <f>0</f>
        <v>0</v>
      </c>
      <c r="CH40" s="292">
        <f>0</f>
        <v>0</v>
      </c>
      <c r="CI40" s="292">
        <f>0</f>
        <v>0</v>
      </c>
      <c r="CJ40" s="292">
        <f>SUM(CK40:CQ40)</f>
        <v>0</v>
      </c>
      <c r="CK40" s="292">
        <f>0</f>
        <v>0</v>
      </c>
      <c r="CL40" s="292">
        <f>0</f>
        <v>0</v>
      </c>
      <c r="CM40" s="292">
        <f>0</f>
        <v>0</v>
      </c>
      <c r="CN40" s="292">
        <f>0</f>
        <v>0</v>
      </c>
      <c r="CO40" s="292">
        <f>0</f>
        <v>0</v>
      </c>
      <c r="CP40" s="292">
        <f>0</f>
        <v>0</v>
      </c>
      <c r="CQ40" s="292">
        <f>0</f>
        <v>0</v>
      </c>
      <c r="CR40" s="292">
        <f>SUM(CS40:CY40)</f>
        <v>0</v>
      </c>
      <c r="CS40" s="292">
        <f>0</f>
        <v>0</v>
      </c>
      <c r="CT40" s="292">
        <f>0</f>
        <v>0</v>
      </c>
      <c r="CU40" s="292">
        <f>0</f>
        <v>0</v>
      </c>
      <c r="CV40" s="292">
        <f>0</f>
        <v>0</v>
      </c>
      <c r="CW40" s="292">
        <f>0</f>
        <v>0</v>
      </c>
      <c r="CX40" s="292">
        <f>0</f>
        <v>0</v>
      </c>
      <c r="CY40" s="292">
        <f>0</f>
        <v>0</v>
      </c>
    </row>
    <row r="41" spans="1:103" s="224" customFormat="1" ht="13.5" customHeight="1">
      <c r="A41" s="290" t="s">
        <v>745</v>
      </c>
      <c r="B41" s="291" t="s">
        <v>860</v>
      </c>
      <c r="C41" s="290" t="s">
        <v>861</v>
      </c>
      <c r="D41" s="292">
        <f>SUM(E41,F41,N41,O41)</f>
        <v>0</v>
      </c>
      <c r="E41" s="292">
        <f>X41</f>
        <v>0</v>
      </c>
      <c r="F41" s="292">
        <f>SUM(G41:M41)</f>
        <v>0</v>
      </c>
      <c r="G41" s="292">
        <f>AF41</f>
        <v>0</v>
      </c>
      <c r="H41" s="292">
        <f>AN41</f>
        <v>0</v>
      </c>
      <c r="I41" s="292">
        <f>AV41</f>
        <v>0</v>
      </c>
      <c r="J41" s="292">
        <f>BD41</f>
        <v>0</v>
      </c>
      <c r="K41" s="292">
        <f>BL41</f>
        <v>0</v>
      </c>
      <c r="L41" s="292">
        <f>BT41</f>
        <v>0</v>
      </c>
      <c r="M41" s="292">
        <f>CB41</f>
        <v>0</v>
      </c>
      <c r="N41" s="292">
        <f>CJ41</f>
        <v>0</v>
      </c>
      <c r="O41" s="292">
        <f>CR41</f>
        <v>0</v>
      </c>
      <c r="P41" s="292">
        <f>SUM(Q41:W41)</f>
        <v>0</v>
      </c>
      <c r="Q41" s="292">
        <f>0</f>
        <v>0</v>
      </c>
      <c r="R41" s="292">
        <f>0</f>
        <v>0</v>
      </c>
      <c r="S41" s="292">
        <f>0</f>
        <v>0</v>
      </c>
      <c r="T41" s="292">
        <f>0</f>
        <v>0</v>
      </c>
      <c r="U41" s="292">
        <f>0</f>
        <v>0</v>
      </c>
      <c r="V41" s="292">
        <f>0</f>
        <v>0</v>
      </c>
      <c r="W41" s="292">
        <f>0</f>
        <v>0</v>
      </c>
      <c r="X41" s="292">
        <f>SUM(Y41:AE41)</f>
        <v>0</v>
      </c>
      <c r="Y41" s="292">
        <f>0</f>
        <v>0</v>
      </c>
      <c r="Z41" s="292">
        <f>0</f>
        <v>0</v>
      </c>
      <c r="AA41" s="292">
        <f>0</f>
        <v>0</v>
      </c>
      <c r="AB41" s="292">
        <f>0</f>
        <v>0</v>
      </c>
      <c r="AC41" s="292">
        <f>0</f>
        <v>0</v>
      </c>
      <c r="AD41" s="292">
        <f>0</f>
        <v>0</v>
      </c>
      <c r="AE41" s="292">
        <f>0</f>
        <v>0</v>
      </c>
      <c r="AF41" s="292">
        <f>SUM(AG41:AM41)</f>
        <v>0</v>
      </c>
      <c r="AG41" s="292">
        <f>0</f>
        <v>0</v>
      </c>
      <c r="AH41" s="292">
        <f>0</f>
        <v>0</v>
      </c>
      <c r="AI41" s="292">
        <f>0</f>
        <v>0</v>
      </c>
      <c r="AJ41" s="292">
        <f>0</f>
        <v>0</v>
      </c>
      <c r="AK41" s="292">
        <f>0</f>
        <v>0</v>
      </c>
      <c r="AL41" s="292">
        <f>0</f>
        <v>0</v>
      </c>
      <c r="AM41" s="292">
        <f>0</f>
        <v>0</v>
      </c>
      <c r="AN41" s="292">
        <f>SUM(AO41:AU41)</f>
        <v>0</v>
      </c>
      <c r="AO41" s="292">
        <f>0</f>
        <v>0</v>
      </c>
      <c r="AP41" s="292">
        <f>0</f>
        <v>0</v>
      </c>
      <c r="AQ41" s="292">
        <f>0</f>
        <v>0</v>
      </c>
      <c r="AR41" s="292">
        <f>0</f>
        <v>0</v>
      </c>
      <c r="AS41" s="292">
        <f>0</f>
        <v>0</v>
      </c>
      <c r="AT41" s="292">
        <f>0</f>
        <v>0</v>
      </c>
      <c r="AU41" s="292">
        <f>0</f>
        <v>0</v>
      </c>
      <c r="AV41" s="292">
        <f>SUM(AW41:BC41)</f>
        <v>0</v>
      </c>
      <c r="AW41" s="292">
        <f>0</f>
        <v>0</v>
      </c>
      <c r="AX41" s="292">
        <f>0</f>
        <v>0</v>
      </c>
      <c r="AY41" s="292">
        <f>0</f>
        <v>0</v>
      </c>
      <c r="AZ41" s="292">
        <f>0</f>
        <v>0</v>
      </c>
      <c r="BA41" s="292">
        <f>0</f>
        <v>0</v>
      </c>
      <c r="BB41" s="292">
        <f>0</f>
        <v>0</v>
      </c>
      <c r="BC41" s="292">
        <f>0</f>
        <v>0</v>
      </c>
      <c r="BD41" s="292">
        <f>SUM(BE41:BK41)</f>
        <v>0</v>
      </c>
      <c r="BE41" s="292">
        <f>0</f>
        <v>0</v>
      </c>
      <c r="BF41" s="292">
        <f>0</f>
        <v>0</v>
      </c>
      <c r="BG41" s="292">
        <f>0</f>
        <v>0</v>
      </c>
      <c r="BH41" s="292">
        <f>0</f>
        <v>0</v>
      </c>
      <c r="BI41" s="292">
        <f>0</f>
        <v>0</v>
      </c>
      <c r="BJ41" s="292">
        <f>0</f>
        <v>0</v>
      </c>
      <c r="BK41" s="292">
        <f>0</f>
        <v>0</v>
      </c>
      <c r="BL41" s="292">
        <f>SUM(BM41:BS41)</f>
        <v>0</v>
      </c>
      <c r="BM41" s="292">
        <f>0</f>
        <v>0</v>
      </c>
      <c r="BN41" s="292">
        <f>0</f>
        <v>0</v>
      </c>
      <c r="BO41" s="292">
        <f>0</f>
        <v>0</v>
      </c>
      <c r="BP41" s="292">
        <f>0</f>
        <v>0</v>
      </c>
      <c r="BQ41" s="292">
        <f>0</f>
        <v>0</v>
      </c>
      <c r="BR41" s="292">
        <f>0</f>
        <v>0</v>
      </c>
      <c r="BS41" s="292">
        <f>0</f>
        <v>0</v>
      </c>
      <c r="BT41" s="292">
        <f>SUM(BU41:CA41)</f>
        <v>0</v>
      </c>
      <c r="BU41" s="292">
        <f>0</f>
        <v>0</v>
      </c>
      <c r="BV41" s="292">
        <f>0</f>
        <v>0</v>
      </c>
      <c r="BW41" s="292">
        <f>0</f>
        <v>0</v>
      </c>
      <c r="BX41" s="292">
        <f>0</f>
        <v>0</v>
      </c>
      <c r="BY41" s="292">
        <f>0</f>
        <v>0</v>
      </c>
      <c r="BZ41" s="292">
        <f>0</f>
        <v>0</v>
      </c>
      <c r="CA41" s="292">
        <f>0</f>
        <v>0</v>
      </c>
      <c r="CB41" s="292">
        <f>SUM(CC41:CI41)</f>
        <v>0</v>
      </c>
      <c r="CC41" s="292">
        <f>0</f>
        <v>0</v>
      </c>
      <c r="CD41" s="292">
        <f>0</f>
        <v>0</v>
      </c>
      <c r="CE41" s="292">
        <f>0</f>
        <v>0</v>
      </c>
      <c r="CF41" s="292">
        <f>0</f>
        <v>0</v>
      </c>
      <c r="CG41" s="292">
        <f>0</f>
        <v>0</v>
      </c>
      <c r="CH41" s="292">
        <f>0</f>
        <v>0</v>
      </c>
      <c r="CI41" s="292">
        <f>0</f>
        <v>0</v>
      </c>
      <c r="CJ41" s="292">
        <f>SUM(CK41:CQ41)</f>
        <v>0</v>
      </c>
      <c r="CK41" s="292">
        <f>0</f>
        <v>0</v>
      </c>
      <c r="CL41" s="292">
        <f>0</f>
        <v>0</v>
      </c>
      <c r="CM41" s="292">
        <f>0</f>
        <v>0</v>
      </c>
      <c r="CN41" s="292">
        <f>0</f>
        <v>0</v>
      </c>
      <c r="CO41" s="292">
        <f>0</f>
        <v>0</v>
      </c>
      <c r="CP41" s="292">
        <f>0</f>
        <v>0</v>
      </c>
      <c r="CQ41" s="292">
        <f>0</f>
        <v>0</v>
      </c>
      <c r="CR41" s="292">
        <f>SUM(CS41:CY41)</f>
        <v>0</v>
      </c>
      <c r="CS41" s="292">
        <f>0</f>
        <v>0</v>
      </c>
      <c r="CT41" s="292">
        <f>0</f>
        <v>0</v>
      </c>
      <c r="CU41" s="292">
        <f>0</f>
        <v>0</v>
      </c>
      <c r="CV41" s="292">
        <f>0</f>
        <v>0</v>
      </c>
      <c r="CW41" s="292">
        <f>0</f>
        <v>0</v>
      </c>
      <c r="CX41" s="292">
        <f>0</f>
        <v>0</v>
      </c>
      <c r="CY41" s="292">
        <f>0</f>
        <v>0</v>
      </c>
    </row>
    <row r="42" spans="1:103" s="224" customFormat="1" ht="13.5" customHeight="1">
      <c r="A42" s="290" t="s">
        <v>745</v>
      </c>
      <c r="B42" s="291" t="s">
        <v>863</v>
      </c>
      <c r="C42" s="290" t="s">
        <v>864</v>
      </c>
      <c r="D42" s="292">
        <f>SUM(E42,F42,N42,O42)</f>
        <v>0</v>
      </c>
      <c r="E42" s="292">
        <f>X42</f>
        <v>0</v>
      </c>
      <c r="F42" s="292">
        <f>SUM(G42:M42)</f>
        <v>0</v>
      </c>
      <c r="G42" s="292">
        <f>AF42</f>
        <v>0</v>
      </c>
      <c r="H42" s="292">
        <f>AN42</f>
        <v>0</v>
      </c>
      <c r="I42" s="292">
        <f>AV42</f>
        <v>0</v>
      </c>
      <c r="J42" s="292">
        <f>BD42</f>
        <v>0</v>
      </c>
      <c r="K42" s="292">
        <f>BL42</f>
        <v>0</v>
      </c>
      <c r="L42" s="292">
        <f>BT42</f>
        <v>0</v>
      </c>
      <c r="M42" s="292">
        <f>CB42</f>
        <v>0</v>
      </c>
      <c r="N42" s="292">
        <f>CJ42</f>
        <v>0</v>
      </c>
      <c r="O42" s="292">
        <f>CR42</f>
        <v>0</v>
      </c>
      <c r="P42" s="292">
        <f>SUM(Q42:W42)</f>
        <v>0</v>
      </c>
      <c r="Q42" s="292">
        <f>0</f>
        <v>0</v>
      </c>
      <c r="R42" s="292">
        <f>0</f>
        <v>0</v>
      </c>
      <c r="S42" s="292">
        <f>0</f>
        <v>0</v>
      </c>
      <c r="T42" s="292">
        <f>0</f>
        <v>0</v>
      </c>
      <c r="U42" s="292">
        <f>0</f>
        <v>0</v>
      </c>
      <c r="V42" s="292">
        <f>0</f>
        <v>0</v>
      </c>
      <c r="W42" s="292">
        <f>0</f>
        <v>0</v>
      </c>
      <c r="X42" s="292">
        <f>SUM(Y42:AE42)</f>
        <v>0</v>
      </c>
      <c r="Y42" s="292">
        <f>0</f>
        <v>0</v>
      </c>
      <c r="Z42" s="292">
        <f>0</f>
        <v>0</v>
      </c>
      <c r="AA42" s="292">
        <f>0</f>
        <v>0</v>
      </c>
      <c r="AB42" s="292">
        <f>0</f>
        <v>0</v>
      </c>
      <c r="AC42" s="292">
        <f>0</f>
        <v>0</v>
      </c>
      <c r="AD42" s="292">
        <f>0</f>
        <v>0</v>
      </c>
      <c r="AE42" s="292">
        <f>0</f>
        <v>0</v>
      </c>
      <c r="AF42" s="292">
        <f>SUM(AG42:AM42)</f>
        <v>0</v>
      </c>
      <c r="AG42" s="292">
        <f>0</f>
        <v>0</v>
      </c>
      <c r="AH42" s="292">
        <f>0</f>
        <v>0</v>
      </c>
      <c r="AI42" s="292">
        <f>0</f>
        <v>0</v>
      </c>
      <c r="AJ42" s="292">
        <f>0</f>
        <v>0</v>
      </c>
      <c r="AK42" s="292">
        <f>0</f>
        <v>0</v>
      </c>
      <c r="AL42" s="292">
        <f>0</f>
        <v>0</v>
      </c>
      <c r="AM42" s="292">
        <f>0</f>
        <v>0</v>
      </c>
      <c r="AN42" s="292">
        <f>SUM(AO42:AU42)</f>
        <v>0</v>
      </c>
      <c r="AO42" s="292">
        <f>0</f>
        <v>0</v>
      </c>
      <c r="AP42" s="292">
        <f>0</f>
        <v>0</v>
      </c>
      <c r="AQ42" s="292">
        <f>0</f>
        <v>0</v>
      </c>
      <c r="AR42" s="292">
        <f>0</f>
        <v>0</v>
      </c>
      <c r="AS42" s="292">
        <f>0</f>
        <v>0</v>
      </c>
      <c r="AT42" s="292">
        <f>0</f>
        <v>0</v>
      </c>
      <c r="AU42" s="292">
        <f>0</f>
        <v>0</v>
      </c>
      <c r="AV42" s="292">
        <f>SUM(AW42:BC42)</f>
        <v>0</v>
      </c>
      <c r="AW42" s="292">
        <f>0</f>
        <v>0</v>
      </c>
      <c r="AX42" s="292">
        <f>0</f>
        <v>0</v>
      </c>
      <c r="AY42" s="292">
        <f>0</f>
        <v>0</v>
      </c>
      <c r="AZ42" s="292">
        <f>0</f>
        <v>0</v>
      </c>
      <c r="BA42" s="292">
        <f>0</f>
        <v>0</v>
      </c>
      <c r="BB42" s="292">
        <f>0</f>
        <v>0</v>
      </c>
      <c r="BC42" s="292">
        <f>0</f>
        <v>0</v>
      </c>
      <c r="BD42" s="292">
        <f>SUM(BE42:BK42)</f>
        <v>0</v>
      </c>
      <c r="BE42" s="292">
        <f>0</f>
        <v>0</v>
      </c>
      <c r="BF42" s="292">
        <f>0</f>
        <v>0</v>
      </c>
      <c r="BG42" s="292">
        <f>0</f>
        <v>0</v>
      </c>
      <c r="BH42" s="292">
        <f>0</f>
        <v>0</v>
      </c>
      <c r="BI42" s="292">
        <f>0</f>
        <v>0</v>
      </c>
      <c r="BJ42" s="292">
        <f>0</f>
        <v>0</v>
      </c>
      <c r="BK42" s="292">
        <f>0</f>
        <v>0</v>
      </c>
      <c r="BL42" s="292">
        <f>SUM(BM42:BS42)</f>
        <v>0</v>
      </c>
      <c r="BM42" s="292">
        <f>0</f>
        <v>0</v>
      </c>
      <c r="BN42" s="292">
        <f>0</f>
        <v>0</v>
      </c>
      <c r="BO42" s="292">
        <f>0</f>
        <v>0</v>
      </c>
      <c r="BP42" s="292">
        <f>0</f>
        <v>0</v>
      </c>
      <c r="BQ42" s="292">
        <f>0</f>
        <v>0</v>
      </c>
      <c r="BR42" s="292">
        <f>0</f>
        <v>0</v>
      </c>
      <c r="BS42" s="292">
        <f>0</f>
        <v>0</v>
      </c>
      <c r="BT42" s="292">
        <f>SUM(BU42:CA42)</f>
        <v>0</v>
      </c>
      <c r="BU42" s="292">
        <f>0</f>
        <v>0</v>
      </c>
      <c r="BV42" s="292">
        <f>0</f>
        <v>0</v>
      </c>
      <c r="BW42" s="292">
        <f>0</f>
        <v>0</v>
      </c>
      <c r="BX42" s="292">
        <f>0</f>
        <v>0</v>
      </c>
      <c r="BY42" s="292">
        <f>0</f>
        <v>0</v>
      </c>
      <c r="BZ42" s="292">
        <f>0</f>
        <v>0</v>
      </c>
      <c r="CA42" s="292">
        <f>0</f>
        <v>0</v>
      </c>
      <c r="CB42" s="292">
        <f>SUM(CC42:CI42)</f>
        <v>0</v>
      </c>
      <c r="CC42" s="292">
        <f>0</f>
        <v>0</v>
      </c>
      <c r="CD42" s="292">
        <f>0</f>
        <v>0</v>
      </c>
      <c r="CE42" s="292">
        <f>0</f>
        <v>0</v>
      </c>
      <c r="CF42" s="292">
        <f>0</f>
        <v>0</v>
      </c>
      <c r="CG42" s="292">
        <f>0</f>
        <v>0</v>
      </c>
      <c r="CH42" s="292">
        <f>0</f>
        <v>0</v>
      </c>
      <c r="CI42" s="292">
        <f>0</f>
        <v>0</v>
      </c>
      <c r="CJ42" s="292">
        <f>SUM(CK42:CQ42)</f>
        <v>0</v>
      </c>
      <c r="CK42" s="292">
        <f>0</f>
        <v>0</v>
      </c>
      <c r="CL42" s="292">
        <f>0</f>
        <v>0</v>
      </c>
      <c r="CM42" s="292">
        <f>0</f>
        <v>0</v>
      </c>
      <c r="CN42" s="292">
        <f>0</f>
        <v>0</v>
      </c>
      <c r="CO42" s="292">
        <f>0</f>
        <v>0</v>
      </c>
      <c r="CP42" s="292">
        <f>0</f>
        <v>0</v>
      </c>
      <c r="CQ42" s="292">
        <f>0</f>
        <v>0</v>
      </c>
      <c r="CR42" s="292">
        <f>SUM(CS42:CY42)</f>
        <v>0</v>
      </c>
      <c r="CS42" s="292">
        <f>0</f>
        <v>0</v>
      </c>
      <c r="CT42" s="292">
        <f>0</f>
        <v>0</v>
      </c>
      <c r="CU42" s="292">
        <f>0</f>
        <v>0</v>
      </c>
      <c r="CV42" s="292">
        <f>0</f>
        <v>0</v>
      </c>
      <c r="CW42" s="292">
        <f>0</f>
        <v>0</v>
      </c>
      <c r="CX42" s="292">
        <f>0</f>
        <v>0</v>
      </c>
      <c r="CY42" s="292">
        <f>0</f>
        <v>0</v>
      </c>
    </row>
    <row r="43" spans="1:103" s="224" customFormat="1" ht="13.5" customHeight="1">
      <c r="A43" s="290" t="s">
        <v>745</v>
      </c>
      <c r="B43" s="291" t="s">
        <v>866</v>
      </c>
      <c r="C43" s="290" t="s">
        <v>867</v>
      </c>
      <c r="D43" s="292">
        <f>SUM(E43,F43,N43,O43)</f>
        <v>0</v>
      </c>
      <c r="E43" s="292">
        <f>X43</f>
        <v>0</v>
      </c>
      <c r="F43" s="292">
        <f>SUM(G43:M43)</f>
        <v>0</v>
      </c>
      <c r="G43" s="292">
        <f>AF43</f>
        <v>0</v>
      </c>
      <c r="H43" s="292">
        <f>AN43</f>
        <v>0</v>
      </c>
      <c r="I43" s="292">
        <f>AV43</f>
        <v>0</v>
      </c>
      <c r="J43" s="292">
        <f>BD43</f>
        <v>0</v>
      </c>
      <c r="K43" s="292">
        <f>BL43</f>
        <v>0</v>
      </c>
      <c r="L43" s="292">
        <f>BT43</f>
        <v>0</v>
      </c>
      <c r="M43" s="292">
        <f>CB43</f>
        <v>0</v>
      </c>
      <c r="N43" s="292">
        <f>CJ43</f>
        <v>0</v>
      </c>
      <c r="O43" s="292">
        <f>CR43</f>
        <v>0</v>
      </c>
      <c r="P43" s="292">
        <f>SUM(Q43:W43)</f>
        <v>0</v>
      </c>
      <c r="Q43" s="292">
        <f>0</f>
        <v>0</v>
      </c>
      <c r="R43" s="292">
        <f>0</f>
        <v>0</v>
      </c>
      <c r="S43" s="292">
        <f>0</f>
        <v>0</v>
      </c>
      <c r="T43" s="292">
        <f>0</f>
        <v>0</v>
      </c>
      <c r="U43" s="292">
        <f>0</f>
        <v>0</v>
      </c>
      <c r="V43" s="292">
        <f>0</f>
        <v>0</v>
      </c>
      <c r="W43" s="292">
        <f>0</f>
        <v>0</v>
      </c>
      <c r="X43" s="292">
        <f>SUM(Y43:AE43)</f>
        <v>0</v>
      </c>
      <c r="Y43" s="292">
        <f>0</f>
        <v>0</v>
      </c>
      <c r="Z43" s="292">
        <f>0</f>
        <v>0</v>
      </c>
      <c r="AA43" s="292">
        <f>0</f>
        <v>0</v>
      </c>
      <c r="AB43" s="292">
        <f>0</f>
        <v>0</v>
      </c>
      <c r="AC43" s="292">
        <f>0</f>
        <v>0</v>
      </c>
      <c r="AD43" s="292">
        <f>0</f>
        <v>0</v>
      </c>
      <c r="AE43" s="292">
        <f>0</f>
        <v>0</v>
      </c>
      <c r="AF43" s="292">
        <f>SUM(AG43:AM43)</f>
        <v>0</v>
      </c>
      <c r="AG43" s="292">
        <f>0</f>
        <v>0</v>
      </c>
      <c r="AH43" s="292">
        <f>0</f>
        <v>0</v>
      </c>
      <c r="AI43" s="292">
        <f>0</f>
        <v>0</v>
      </c>
      <c r="AJ43" s="292">
        <f>0</f>
        <v>0</v>
      </c>
      <c r="AK43" s="292">
        <f>0</f>
        <v>0</v>
      </c>
      <c r="AL43" s="292">
        <f>0</f>
        <v>0</v>
      </c>
      <c r="AM43" s="292">
        <f>0</f>
        <v>0</v>
      </c>
      <c r="AN43" s="292">
        <f>SUM(AO43:AU43)</f>
        <v>0</v>
      </c>
      <c r="AO43" s="292">
        <f>0</f>
        <v>0</v>
      </c>
      <c r="AP43" s="292">
        <f>0</f>
        <v>0</v>
      </c>
      <c r="AQ43" s="292">
        <f>0</f>
        <v>0</v>
      </c>
      <c r="AR43" s="292">
        <f>0</f>
        <v>0</v>
      </c>
      <c r="AS43" s="292">
        <f>0</f>
        <v>0</v>
      </c>
      <c r="AT43" s="292">
        <f>0</f>
        <v>0</v>
      </c>
      <c r="AU43" s="292">
        <f>0</f>
        <v>0</v>
      </c>
      <c r="AV43" s="292">
        <f>SUM(AW43:BC43)</f>
        <v>0</v>
      </c>
      <c r="AW43" s="292">
        <f>0</f>
        <v>0</v>
      </c>
      <c r="AX43" s="292">
        <f>0</f>
        <v>0</v>
      </c>
      <c r="AY43" s="292">
        <f>0</f>
        <v>0</v>
      </c>
      <c r="AZ43" s="292">
        <f>0</f>
        <v>0</v>
      </c>
      <c r="BA43" s="292">
        <f>0</f>
        <v>0</v>
      </c>
      <c r="BB43" s="292">
        <f>0</f>
        <v>0</v>
      </c>
      <c r="BC43" s="292">
        <f>0</f>
        <v>0</v>
      </c>
      <c r="BD43" s="292">
        <f>SUM(BE43:BK43)</f>
        <v>0</v>
      </c>
      <c r="BE43" s="292">
        <f>0</f>
        <v>0</v>
      </c>
      <c r="BF43" s="292">
        <f>0</f>
        <v>0</v>
      </c>
      <c r="BG43" s="292">
        <f>0</f>
        <v>0</v>
      </c>
      <c r="BH43" s="292">
        <f>0</f>
        <v>0</v>
      </c>
      <c r="BI43" s="292">
        <f>0</f>
        <v>0</v>
      </c>
      <c r="BJ43" s="292">
        <f>0</f>
        <v>0</v>
      </c>
      <c r="BK43" s="292">
        <f>0</f>
        <v>0</v>
      </c>
      <c r="BL43" s="292">
        <f>SUM(BM43:BS43)</f>
        <v>0</v>
      </c>
      <c r="BM43" s="292">
        <f>0</f>
        <v>0</v>
      </c>
      <c r="BN43" s="292">
        <f>0</f>
        <v>0</v>
      </c>
      <c r="BO43" s="292">
        <f>0</f>
        <v>0</v>
      </c>
      <c r="BP43" s="292">
        <f>0</f>
        <v>0</v>
      </c>
      <c r="BQ43" s="292">
        <f>0</f>
        <v>0</v>
      </c>
      <c r="BR43" s="292">
        <f>0</f>
        <v>0</v>
      </c>
      <c r="BS43" s="292">
        <f>0</f>
        <v>0</v>
      </c>
      <c r="BT43" s="292">
        <f>SUM(BU43:CA43)</f>
        <v>0</v>
      </c>
      <c r="BU43" s="292">
        <f>0</f>
        <v>0</v>
      </c>
      <c r="BV43" s="292">
        <f>0</f>
        <v>0</v>
      </c>
      <c r="BW43" s="292">
        <f>0</f>
        <v>0</v>
      </c>
      <c r="BX43" s="292">
        <f>0</f>
        <v>0</v>
      </c>
      <c r="BY43" s="292">
        <f>0</f>
        <v>0</v>
      </c>
      <c r="BZ43" s="292">
        <f>0</f>
        <v>0</v>
      </c>
      <c r="CA43" s="292">
        <f>0</f>
        <v>0</v>
      </c>
      <c r="CB43" s="292">
        <f>SUM(CC43:CI43)</f>
        <v>0</v>
      </c>
      <c r="CC43" s="292">
        <f>0</f>
        <v>0</v>
      </c>
      <c r="CD43" s="292">
        <f>0</f>
        <v>0</v>
      </c>
      <c r="CE43" s="292">
        <f>0</f>
        <v>0</v>
      </c>
      <c r="CF43" s="292">
        <f>0</f>
        <v>0</v>
      </c>
      <c r="CG43" s="292">
        <f>0</f>
        <v>0</v>
      </c>
      <c r="CH43" s="292">
        <f>0</f>
        <v>0</v>
      </c>
      <c r="CI43" s="292">
        <f>0</f>
        <v>0</v>
      </c>
      <c r="CJ43" s="292">
        <f>SUM(CK43:CQ43)</f>
        <v>0</v>
      </c>
      <c r="CK43" s="292">
        <f>0</f>
        <v>0</v>
      </c>
      <c r="CL43" s="292">
        <f>0</f>
        <v>0</v>
      </c>
      <c r="CM43" s="292">
        <f>0</f>
        <v>0</v>
      </c>
      <c r="CN43" s="292">
        <f>0</f>
        <v>0</v>
      </c>
      <c r="CO43" s="292">
        <f>0</f>
        <v>0</v>
      </c>
      <c r="CP43" s="292">
        <f>0</f>
        <v>0</v>
      </c>
      <c r="CQ43" s="292">
        <f>0</f>
        <v>0</v>
      </c>
      <c r="CR43" s="292">
        <f>SUM(CS43:CY43)</f>
        <v>0</v>
      </c>
      <c r="CS43" s="292">
        <f>0</f>
        <v>0</v>
      </c>
      <c r="CT43" s="292">
        <f>0</f>
        <v>0</v>
      </c>
      <c r="CU43" s="292">
        <f>0</f>
        <v>0</v>
      </c>
      <c r="CV43" s="292">
        <f>0</f>
        <v>0</v>
      </c>
      <c r="CW43" s="292">
        <f>0</f>
        <v>0</v>
      </c>
      <c r="CX43" s="292">
        <f>0</f>
        <v>0</v>
      </c>
      <c r="CY43" s="292">
        <f>0</f>
        <v>0</v>
      </c>
    </row>
    <row r="44" spans="1:103" s="224" customFormat="1" ht="13.5" customHeight="1">
      <c r="A44" s="290" t="s">
        <v>745</v>
      </c>
      <c r="B44" s="291" t="s">
        <v>869</v>
      </c>
      <c r="C44" s="290" t="s">
        <v>870</v>
      </c>
      <c r="D44" s="292">
        <f>SUM(E44,F44,N44,O44)</f>
        <v>0</v>
      </c>
      <c r="E44" s="292">
        <f>X44</f>
        <v>0</v>
      </c>
      <c r="F44" s="292">
        <f>SUM(G44:M44)</f>
        <v>0</v>
      </c>
      <c r="G44" s="292">
        <f>AF44</f>
        <v>0</v>
      </c>
      <c r="H44" s="292">
        <f>AN44</f>
        <v>0</v>
      </c>
      <c r="I44" s="292">
        <f>AV44</f>
        <v>0</v>
      </c>
      <c r="J44" s="292">
        <f>BD44</f>
        <v>0</v>
      </c>
      <c r="K44" s="292">
        <f>BL44</f>
        <v>0</v>
      </c>
      <c r="L44" s="292">
        <f>BT44</f>
        <v>0</v>
      </c>
      <c r="M44" s="292">
        <f>CB44</f>
        <v>0</v>
      </c>
      <c r="N44" s="292">
        <f>CJ44</f>
        <v>0</v>
      </c>
      <c r="O44" s="292">
        <f>CR44</f>
        <v>0</v>
      </c>
      <c r="P44" s="292">
        <f>SUM(Q44:W44)</f>
        <v>0</v>
      </c>
      <c r="Q44" s="292">
        <f>0</f>
        <v>0</v>
      </c>
      <c r="R44" s="292">
        <f>0</f>
        <v>0</v>
      </c>
      <c r="S44" s="292">
        <f>0</f>
        <v>0</v>
      </c>
      <c r="T44" s="292">
        <f>0</f>
        <v>0</v>
      </c>
      <c r="U44" s="292">
        <f>0</f>
        <v>0</v>
      </c>
      <c r="V44" s="292">
        <f>0</f>
        <v>0</v>
      </c>
      <c r="W44" s="292">
        <f>0</f>
        <v>0</v>
      </c>
      <c r="X44" s="292">
        <f>SUM(Y44:AE44)</f>
        <v>0</v>
      </c>
      <c r="Y44" s="292">
        <f>0</f>
        <v>0</v>
      </c>
      <c r="Z44" s="292">
        <f>0</f>
        <v>0</v>
      </c>
      <c r="AA44" s="292">
        <f>0</f>
        <v>0</v>
      </c>
      <c r="AB44" s="292">
        <f>0</f>
        <v>0</v>
      </c>
      <c r="AC44" s="292">
        <f>0</f>
        <v>0</v>
      </c>
      <c r="AD44" s="292">
        <f>0</f>
        <v>0</v>
      </c>
      <c r="AE44" s="292">
        <f>0</f>
        <v>0</v>
      </c>
      <c r="AF44" s="292">
        <f>SUM(AG44:AM44)</f>
        <v>0</v>
      </c>
      <c r="AG44" s="292">
        <f>0</f>
        <v>0</v>
      </c>
      <c r="AH44" s="292">
        <f>0</f>
        <v>0</v>
      </c>
      <c r="AI44" s="292">
        <f>0</f>
        <v>0</v>
      </c>
      <c r="AJ44" s="292">
        <f>0</f>
        <v>0</v>
      </c>
      <c r="AK44" s="292">
        <f>0</f>
        <v>0</v>
      </c>
      <c r="AL44" s="292">
        <f>0</f>
        <v>0</v>
      </c>
      <c r="AM44" s="292">
        <f>0</f>
        <v>0</v>
      </c>
      <c r="AN44" s="292">
        <f>SUM(AO44:AU44)</f>
        <v>0</v>
      </c>
      <c r="AO44" s="292">
        <f>0</f>
        <v>0</v>
      </c>
      <c r="AP44" s="292">
        <f>0</f>
        <v>0</v>
      </c>
      <c r="AQ44" s="292">
        <f>0</f>
        <v>0</v>
      </c>
      <c r="AR44" s="292">
        <f>0</f>
        <v>0</v>
      </c>
      <c r="AS44" s="292">
        <f>0</f>
        <v>0</v>
      </c>
      <c r="AT44" s="292">
        <f>0</f>
        <v>0</v>
      </c>
      <c r="AU44" s="292">
        <f>0</f>
        <v>0</v>
      </c>
      <c r="AV44" s="292">
        <f>SUM(AW44:BC44)</f>
        <v>0</v>
      </c>
      <c r="AW44" s="292">
        <f>0</f>
        <v>0</v>
      </c>
      <c r="AX44" s="292">
        <f>0</f>
        <v>0</v>
      </c>
      <c r="AY44" s="292">
        <f>0</f>
        <v>0</v>
      </c>
      <c r="AZ44" s="292">
        <f>0</f>
        <v>0</v>
      </c>
      <c r="BA44" s="292">
        <f>0</f>
        <v>0</v>
      </c>
      <c r="BB44" s="292">
        <f>0</f>
        <v>0</v>
      </c>
      <c r="BC44" s="292">
        <f>0</f>
        <v>0</v>
      </c>
      <c r="BD44" s="292">
        <f>SUM(BE44:BK44)</f>
        <v>0</v>
      </c>
      <c r="BE44" s="292">
        <f>0</f>
        <v>0</v>
      </c>
      <c r="BF44" s="292">
        <f>0</f>
        <v>0</v>
      </c>
      <c r="BG44" s="292">
        <f>0</f>
        <v>0</v>
      </c>
      <c r="BH44" s="292">
        <f>0</f>
        <v>0</v>
      </c>
      <c r="BI44" s="292">
        <f>0</f>
        <v>0</v>
      </c>
      <c r="BJ44" s="292">
        <f>0</f>
        <v>0</v>
      </c>
      <c r="BK44" s="292">
        <f>0</f>
        <v>0</v>
      </c>
      <c r="BL44" s="292">
        <f>SUM(BM44:BS44)</f>
        <v>0</v>
      </c>
      <c r="BM44" s="292">
        <f>0</f>
        <v>0</v>
      </c>
      <c r="BN44" s="292">
        <f>0</f>
        <v>0</v>
      </c>
      <c r="BO44" s="292">
        <f>0</f>
        <v>0</v>
      </c>
      <c r="BP44" s="292">
        <f>0</f>
        <v>0</v>
      </c>
      <c r="BQ44" s="292">
        <f>0</f>
        <v>0</v>
      </c>
      <c r="BR44" s="292">
        <f>0</f>
        <v>0</v>
      </c>
      <c r="BS44" s="292">
        <f>0</f>
        <v>0</v>
      </c>
      <c r="BT44" s="292">
        <f>SUM(BU44:CA44)</f>
        <v>0</v>
      </c>
      <c r="BU44" s="292">
        <f>0</f>
        <v>0</v>
      </c>
      <c r="BV44" s="292">
        <f>0</f>
        <v>0</v>
      </c>
      <c r="BW44" s="292">
        <f>0</f>
        <v>0</v>
      </c>
      <c r="BX44" s="292">
        <f>0</f>
        <v>0</v>
      </c>
      <c r="BY44" s="292">
        <f>0</f>
        <v>0</v>
      </c>
      <c r="BZ44" s="292">
        <f>0</f>
        <v>0</v>
      </c>
      <c r="CA44" s="292">
        <f>0</f>
        <v>0</v>
      </c>
      <c r="CB44" s="292">
        <f>SUM(CC44:CI44)</f>
        <v>0</v>
      </c>
      <c r="CC44" s="292">
        <f>0</f>
        <v>0</v>
      </c>
      <c r="CD44" s="292">
        <f>0</f>
        <v>0</v>
      </c>
      <c r="CE44" s="292">
        <f>0</f>
        <v>0</v>
      </c>
      <c r="CF44" s="292">
        <f>0</f>
        <v>0</v>
      </c>
      <c r="CG44" s="292">
        <f>0</f>
        <v>0</v>
      </c>
      <c r="CH44" s="292">
        <f>0</f>
        <v>0</v>
      </c>
      <c r="CI44" s="292">
        <f>0</f>
        <v>0</v>
      </c>
      <c r="CJ44" s="292">
        <f>SUM(CK44:CQ44)</f>
        <v>0</v>
      </c>
      <c r="CK44" s="292">
        <f>0</f>
        <v>0</v>
      </c>
      <c r="CL44" s="292">
        <f>0</f>
        <v>0</v>
      </c>
      <c r="CM44" s="292">
        <f>0</f>
        <v>0</v>
      </c>
      <c r="CN44" s="292">
        <f>0</f>
        <v>0</v>
      </c>
      <c r="CO44" s="292">
        <f>0</f>
        <v>0</v>
      </c>
      <c r="CP44" s="292">
        <f>0</f>
        <v>0</v>
      </c>
      <c r="CQ44" s="292">
        <f>0</f>
        <v>0</v>
      </c>
      <c r="CR44" s="292">
        <f>SUM(CS44:CY44)</f>
        <v>0</v>
      </c>
      <c r="CS44" s="292">
        <f>0</f>
        <v>0</v>
      </c>
      <c r="CT44" s="292">
        <f>0</f>
        <v>0</v>
      </c>
      <c r="CU44" s="292">
        <f>0</f>
        <v>0</v>
      </c>
      <c r="CV44" s="292">
        <f>0</f>
        <v>0</v>
      </c>
      <c r="CW44" s="292">
        <f>0</f>
        <v>0</v>
      </c>
      <c r="CX44" s="292">
        <f>0</f>
        <v>0</v>
      </c>
      <c r="CY44" s="292">
        <f>0</f>
        <v>0</v>
      </c>
    </row>
    <row r="45" spans="1:103" s="224" customFormat="1" ht="13.5" customHeight="1">
      <c r="A45" s="290" t="s">
        <v>745</v>
      </c>
      <c r="B45" s="291" t="s">
        <v>872</v>
      </c>
      <c r="C45" s="290" t="s">
        <v>873</v>
      </c>
      <c r="D45" s="292">
        <f>SUM(E45,F45,N45,O45)</f>
        <v>0</v>
      </c>
      <c r="E45" s="292">
        <f>X45</f>
        <v>0</v>
      </c>
      <c r="F45" s="292">
        <f>SUM(G45:M45)</f>
        <v>0</v>
      </c>
      <c r="G45" s="292">
        <f>AF45</f>
        <v>0</v>
      </c>
      <c r="H45" s="292">
        <f>AN45</f>
        <v>0</v>
      </c>
      <c r="I45" s="292">
        <f>AV45</f>
        <v>0</v>
      </c>
      <c r="J45" s="292">
        <f>BD45</f>
        <v>0</v>
      </c>
      <c r="K45" s="292">
        <f>BL45</f>
        <v>0</v>
      </c>
      <c r="L45" s="292">
        <f>BT45</f>
        <v>0</v>
      </c>
      <c r="M45" s="292">
        <f>CB45</f>
        <v>0</v>
      </c>
      <c r="N45" s="292">
        <f>CJ45</f>
        <v>0</v>
      </c>
      <c r="O45" s="292">
        <f>CR45</f>
        <v>0</v>
      </c>
      <c r="P45" s="292">
        <f>SUM(Q45:W45)</f>
        <v>0</v>
      </c>
      <c r="Q45" s="292">
        <f>0</f>
        <v>0</v>
      </c>
      <c r="R45" s="292">
        <f>0</f>
        <v>0</v>
      </c>
      <c r="S45" s="292">
        <f>0</f>
        <v>0</v>
      </c>
      <c r="T45" s="292">
        <f>0</f>
        <v>0</v>
      </c>
      <c r="U45" s="292">
        <f>0</f>
        <v>0</v>
      </c>
      <c r="V45" s="292">
        <f>0</f>
        <v>0</v>
      </c>
      <c r="W45" s="292">
        <f>0</f>
        <v>0</v>
      </c>
      <c r="X45" s="292">
        <f>SUM(Y45:AE45)</f>
        <v>0</v>
      </c>
      <c r="Y45" s="292">
        <f>0</f>
        <v>0</v>
      </c>
      <c r="Z45" s="292">
        <f>0</f>
        <v>0</v>
      </c>
      <c r="AA45" s="292">
        <f>0</f>
        <v>0</v>
      </c>
      <c r="AB45" s="292">
        <f>0</f>
        <v>0</v>
      </c>
      <c r="AC45" s="292">
        <f>0</f>
        <v>0</v>
      </c>
      <c r="AD45" s="292">
        <f>0</f>
        <v>0</v>
      </c>
      <c r="AE45" s="292">
        <f>0</f>
        <v>0</v>
      </c>
      <c r="AF45" s="292">
        <f>SUM(AG45:AM45)</f>
        <v>0</v>
      </c>
      <c r="AG45" s="292">
        <f>0</f>
        <v>0</v>
      </c>
      <c r="AH45" s="292">
        <f>0</f>
        <v>0</v>
      </c>
      <c r="AI45" s="292">
        <f>0</f>
        <v>0</v>
      </c>
      <c r="AJ45" s="292">
        <f>0</f>
        <v>0</v>
      </c>
      <c r="AK45" s="292">
        <f>0</f>
        <v>0</v>
      </c>
      <c r="AL45" s="292">
        <f>0</f>
        <v>0</v>
      </c>
      <c r="AM45" s="292">
        <f>0</f>
        <v>0</v>
      </c>
      <c r="AN45" s="292">
        <f>SUM(AO45:AU45)</f>
        <v>0</v>
      </c>
      <c r="AO45" s="292">
        <f>0</f>
        <v>0</v>
      </c>
      <c r="AP45" s="292">
        <f>0</f>
        <v>0</v>
      </c>
      <c r="AQ45" s="292">
        <f>0</f>
        <v>0</v>
      </c>
      <c r="AR45" s="292">
        <f>0</f>
        <v>0</v>
      </c>
      <c r="AS45" s="292">
        <f>0</f>
        <v>0</v>
      </c>
      <c r="AT45" s="292">
        <f>0</f>
        <v>0</v>
      </c>
      <c r="AU45" s="292">
        <f>0</f>
        <v>0</v>
      </c>
      <c r="AV45" s="292">
        <f>SUM(AW45:BC45)</f>
        <v>0</v>
      </c>
      <c r="AW45" s="292">
        <f>0</f>
        <v>0</v>
      </c>
      <c r="AX45" s="292">
        <f>0</f>
        <v>0</v>
      </c>
      <c r="AY45" s="292">
        <f>0</f>
        <v>0</v>
      </c>
      <c r="AZ45" s="292">
        <f>0</f>
        <v>0</v>
      </c>
      <c r="BA45" s="292">
        <f>0</f>
        <v>0</v>
      </c>
      <c r="BB45" s="292">
        <f>0</f>
        <v>0</v>
      </c>
      <c r="BC45" s="292">
        <f>0</f>
        <v>0</v>
      </c>
      <c r="BD45" s="292">
        <f>SUM(BE45:BK45)</f>
        <v>0</v>
      </c>
      <c r="BE45" s="292">
        <f>0</f>
        <v>0</v>
      </c>
      <c r="BF45" s="292">
        <f>0</f>
        <v>0</v>
      </c>
      <c r="BG45" s="292">
        <f>0</f>
        <v>0</v>
      </c>
      <c r="BH45" s="292">
        <f>0</f>
        <v>0</v>
      </c>
      <c r="BI45" s="292">
        <f>0</f>
        <v>0</v>
      </c>
      <c r="BJ45" s="292">
        <f>0</f>
        <v>0</v>
      </c>
      <c r="BK45" s="292">
        <f>0</f>
        <v>0</v>
      </c>
      <c r="BL45" s="292">
        <f>SUM(BM45:BS45)</f>
        <v>0</v>
      </c>
      <c r="BM45" s="292">
        <f>0</f>
        <v>0</v>
      </c>
      <c r="BN45" s="292">
        <f>0</f>
        <v>0</v>
      </c>
      <c r="BO45" s="292">
        <f>0</f>
        <v>0</v>
      </c>
      <c r="BP45" s="292">
        <f>0</f>
        <v>0</v>
      </c>
      <c r="BQ45" s="292">
        <f>0</f>
        <v>0</v>
      </c>
      <c r="BR45" s="292">
        <f>0</f>
        <v>0</v>
      </c>
      <c r="BS45" s="292">
        <f>0</f>
        <v>0</v>
      </c>
      <c r="BT45" s="292">
        <f>SUM(BU45:CA45)</f>
        <v>0</v>
      </c>
      <c r="BU45" s="292">
        <f>0</f>
        <v>0</v>
      </c>
      <c r="BV45" s="292">
        <f>0</f>
        <v>0</v>
      </c>
      <c r="BW45" s="292">
        <f>0</f>
        <v>0</v>
      </c>
      <c r="BX45" s="292">
        <f>0</f>
        <v>0</v>
      </c>
      <c r="BY45" s="292">
        <f>0</f>
        <v>0</v>
      </c>
      <c r="BZ45" s="292">
        <f>0</f>
        <v>0</v>
      </c>
      <c r="CA45" s="292">
        <f>0</f>
        <v>0</v>
      </c>
      <c r="CB45" s="292">
        <f>SUM(CC45:CI45)</f>
        <v>0</v>
      </c>
      <c r="CC45" s="292">
        <f>0</f>
        <v>0</v>
      </c>
      <c r="CD45" s="292">
        <f>0</f>
        <v>0</v>
      </c>
      <c r="CE45" s="292">
        <f>0</f>
        <v>0</v>
      </c>
      <c r="CF45" s="292">
        <f>0</f>
        <v>0</v>
      </c>
      <c r="CG45" s="292">
        <f>0</f>
        <v>0</v>
      </c>
      <c r="CH45" s="292">
        <f>0</f>
        <v>0</v>
      </c>
      <c r="CI45" s="292">
        <f>0</f>
        <v>0</v>
      </c>
      <c r="CJ45" s="292">
        <f>SUM(CK45:CQ45)</f>
        <v>0</v>
      </c>
      <c r="CK45" s="292">
        <f>0</f>
        <v>0</v>
      </c>
      <c r="CL45" s="292">
        <f>0</f>
        <v>0</v>
      </c>
      <c r="CM45" s="292">
        <f>0</f>
        <v>0</v>
      </c>
      <c r="CN45" s="292">
        <f>0</f>
        <v>0</v>
      </c>
      <c r="CO45" s="292">
        <f>0</f>
        <v>0</v>
      </c>
      <c r="CP45" s="292">
        <f>0</f>
        <v>0</v>
      </c>
      <c r="CQ45" s="292">
        <f>0</f>
        <v>0</v>
      </c>
      <c r="CR45" s="292">
        <f>SUM(CS45:CY45)</f>
        <v>0</v>
      </c>
      <c r="CS45" s="292">
        <f>0</f>
        <v>0</v>
      </c>
      <c r="CT45" s="292">
        <f>0</f>
        <v>0</v>
      </c>
      <c r="CU45" s="292">
        <f>0</f>
        <v>0</v>
      </c>
      <c r="CV45" s="292">
        <f>0</f>
        <v>0</v>
      </c>
      <c r="CW45" s="292">
        <f>0</f>
        <v>0</v>
      </c>
      <c r="CX45" s="292">
        <f>0</f>
        <v>0</v>
      </c>
      <c r="CY45" s="292">
        <f>0</f>
        <v>0</v>
      </c>
    </row>
    <row r="46" spans="1:103" s="224" customFormat="1" ht="13.5" customHeight="1">
      <c r="A46" s="290" t="s">
        <v>745</v>
      </c>
      <c r="B46" s="291" t="s">
        <v>875</v>
      </c>
      <c r="C46" s="290" t="s">
        <v>876</v>
      </c>
      <c r="D46" s="292">
        <f>SUM(E46,F46,N46,O46)</f>
        <v>0</v>
      </c>
      <c r="E46" s="292">
        <f>X46</f>
        <v>0</v>
      </c>
      <c r="F46" s="292">
        <f>SUM(G46:M46)</f>
        <v>0</v>
      </c>
      <c r="G46" s="292">
        <f>AF46</f>
        <v>0</v>
      </c>
      <c r="H46" s="292">
        <f>AN46</f>
        <v>0</v>
      </c>
      <c r="I46" s="292">
        <f>AV46</f>
        <v>0</v>
      </c>
      <c r="J46" s="292">
        <f>BD46</f>
        <v>0</v>
      </c>
      <c r="K46" s="292">
        <f>BL46</f>
        <v>0</v>
      </c>
      <c r="L46" s="292">
        <f>BT46</f>
        <v>0</v>
      </c>
      <c r="M46" s="292">
        <f>CB46</f>
        <v>0</v>
      </c>
      <c r="N46" s="292">
        <f>CJ46</f>
        <v>0</v>
      </c>
      <c r="O46" s="292">
        <f>CR46</f>
        <v>0</v>
      </c>
      <c r="P46" s="292">
        <f>SUM(Q46:W46)</f>
        <v>0</v>
      </c>
      <c r="Q46" s="292">
        <f>0</f>
        <v>0</v>
      </c>
      <c r="R46" s="292">
        <f>0</f>
        <v>0</v>
      </c>
      <c r="S46" s="292">
        <f>0</f>
        <v>0</v>
      </c>
      <c r="T46" s="292">
        <f>0</f>
        <v>0</v>
      </c>
      <c r="U46" s="292">
        <f>0</f>
        <v>0</v>
      </c>
      <c r="V46" s="292">
        <f>0</f>
        <v>0</v>
      </c>
      <c r="W46" s="292">
        <f>0</f>
        <v>0</v>
      </c>
      <c r="X46" s="292">
        <f>SUM(Y46:AE46)</f>
        <v>0</v>
      </c>
      <c r="Y46" s="292">
        <f>0</f>
        <v>0</v>
      </c>
      <c r="Z46" s="292">
        <f>0</f>
        <v>0</v>
      </c>
      <c r="AA46" s="292">
        <f>0</f>
        <v>0</v>
      </c>
      <c r="AB46" s="292">
        <f>0</f>
        <v>0</v>
      </c>
      <c r="AC46" s="292">
        <f>0</f>
        <v>0</v>
      </c>
      <c r="AD46" s="292">
        <f>0</f>
        <v>0</v>
      </c>
      <c r="AE46" s="292">
        <f>0</f>
        <v>0</v>
      </c>
      <c r="AF46" s="292">
        <f>SUM(AG46:AM46)</f>
        <v>0</v>
      </c>
      <c r="AG46" s="292">
        <f>0</f>
        <v>0</v>
      </c>
      <c r="AH46" s="292">
        <f>0</f>
        <v>0</v>
      </c>
      <c r="AI46" s="292">
        <f>0</f>
        <v>0</v>
      </c>
      <c r="AJ46" s="292">
        <f>0</f>
        <v>0</v>
      </c>
      <c r="AK46" s="292">
        <f>0</f>
        <v>0</v>
      </c>
      <c r="AL46" s="292">
        <f>0</f>
        <v>0</v>
      </c>
      <c r="AM46" s="292">
        <f>0</f>
        <v>0</v>
      </c>
      <c r="AN46" s="292">
        <f>SUM(AO46:AU46)</f>
        <v>0</v>
      </c>
      <c r="AO46" s="292">
        <f>0</f>
        <v>0</v>
      </c>
      <c r="AP46" s="292">
        <f>0</f>
        <v>0</v>
      </c>
      <c r="AQ46" s="292">
        <f>0</f>
        <v>0</v>
      </c>
      <c r="AR46" s="292">
        <f>0</f>
        <v>0</v>
      </c>
      <c r="AS46" s="292">
        <f>0</f>
        <v>0</v>
      </c>
      <c r="AT46" s="292">
        <f>0</f>
        <v>0</v>
      </c>
      <c r="AU46" s="292">
        <f>0</f>
        <v>0</v>
      </c>
      <c r="AV46" s="292">
        <f>SUM(AW46:BC46)</f>
        <v>0</v>
      </c>
      <c r="AW46" s="292">
        <f>0</f>
        <v>0</v>
      </c>
      <c r="AX46" s="292">
        <f>0</f>
        <v>0</v>
      </c>
      <c r="AY46" s="292">
        <f>0</f>
        <v>0</v>
      </c>
      <c r="AZ46" s="292">
        <f>0</f>
        <v>0</v>
      </c>
      <c r="BA46" s="292">
        <f>0</f>
        <v>0</v>
      </c>
      <c r="BB46" s="292">
        <f>0</f>
        <v>0</v>
      </c>
      <c r="BC46" s="292">
        <f>0</f>
        <v>0</v>
      </c>
      <c r="BD46" s="292">
        <f>SUM(BE46:BK46)</f>
        <v>0</v>
      </c>
      <c r="BE46" s="292">
        <f>0</f>
        <v>0</v>
      </c>
      <c r="BF46" s="292">
        <f>0</f>
        <v>0</v>
      </c>
      <c r="BG46" s="292">
        <f>0</f>
        <v>0</v>
      </c>
      <c r="BH46" s="292">
        <f>0</f>
        <v>0</v>
      </c>
      <c r="BI46" s="292">
        <f>0</f>
        <v>0</v>
      </c>
      <c r="BJ46" s="292">
        <f>0</f>
        <v>0</v>
      </c>
      <c r="BK46" s="292">
        <f>0</f>
        <v>0</v>
      </c>
      <c r="BL46" s="292">
        <f>SUM(BM46:BS46)</f>
        <v>0</v>
      </c>
      <c r="BM46" s="292">
        <f>0</f>
        <v>0</v>
      </c>
      <c r="BN46" s="292">
        <f>0</f>
        <v>0</v>
      </c>
      <c r="BO46" s="292">
        <f>0</f>
        <v>0</v>
      </c>
      <c r="BP46" s="292">
        <f>0</f>
        <v>0</v>
      </c>
      <c r="BQ46" s="292">
        <f>0</f>
        <v>0</v>
      </c>
      <c r="BR46" s="292">
        <f>0</f>
        <v>0</v>
      </c>
      <c r="BS46" s="292">
        <f>0</f>
        <v>0</v>
      </c>
      <c r="BT46" s="292">
        <f>SUM(BU46:CA46)</f>
        <v>0</v>
      </c>
      <c r="BU46" s="292">
        <f>0</f>
        <v>0</v>
      </c>
      <c r="BV46" s="292">
        <f>0</f>
        <v>0</v>
      </c>
      <c r="BW46" s="292">
        <f>0</f>
        <v>0</v>
      </c>
      <c r="BX46" s="292">
        <f>0</f>
        <v>0</v>
      </c>
      <c r="BY46" s="292">
        <f>0</f>
        <v>0</v>
      </c>
      <c r="BZ46" s="292">
        <f>0</f>
        <v>0</v>
      </c>
      <c r="CA46" s="292">
        <f>0</f>
        <v>0</v>
      </c>
      <c r="CB46" s="292">
        <f>SUM(CC46:CI46)</f>
        <v>0</v>
      </c>
      <c r="CC46" s="292">
        <f>0</f>
        <v>0</v>
      </c>
      <c r="CD46" s="292">
        <f>0</f>
        <v>0</v>
      </c>
      <c r="CE46" s="292">
        <f>0</f>
        <v>0</v>
      </c>
      <c r="CF46" s="292">
        <f>0</f>
        <v>0</v>
      </c>
      <c r="CG46" s="292">
        <f>0</f>
        <v>0</v>
      </c>
      <c r="CH46" s="292">
        <f>0</f>
        <v>0</v>
      </c>
      <c r="CI46" s="292">
        <f>0</f>
        <v>0</v>
      </c>
      <c r="CJ46" s="292">
        <f>SUM(CK46:CQ46)</f>
        <v>0</v>
      </c>
      <c r="CK46" s="292">
        <f>0</f>
        <v>0</v>
      </c>
      <c r="CL46" s="292">
        <f>0</f>
        <v>0</v>
      </c>
      <c r="CM46" s="292">
        <f>0</f>
        <v>0</v>
      </c>
      <c r="CN46" s="292">
        <f>0</f>
        <v>0</v>
      </c>
      <c r="CO46" s="292">
        <f>0</f>
        <v>0</v>
      </c>
      <c r="CP46" s="292">
        <f>0</f>
        <v>0</v>
      </c>
      <c r="CQ46" s="292">
        <f>0</f>
        <v>0</v>
      </c>
      <c r="CR46" s="292">
        <f>SUM(CS46:CY46)</f>
        <v>0</v>
      </c>
      <c r="CS46" s="292">
        <f>0</f>
        <v>0</v>
      </c>
      <c r="CT46" s="292">
        <f>0</f>
        <v>0</v>
      </c>
      <c r="CU46" s="292">
        <f>0</f>
        <v>0</v>
      </c>
      <c r="CV46" s="292">
        <f>0</f>
        <v>0</v>
      </c>
      <c r="CW46" s="292">
        <f>0</f>
        <v>0</v>
      </c>
      <c r="CX46" s="292">
        <f>0</f>
        <v>0</v>
      </c>
      <c r="CY46" s="292">
        <f>0</f>
        <v>0</v>
      </c>
    </row>
    <row r="47" spans="1:103" s="224" customFormat="1" ht="13.5" customHeight="1">
      <c r="A47" s="290" t="s">
        <v>745</v>
      </c>
      <c r="B47" s="291" t="s">
        <v>878</v>
      </c>
      <c r="C47" s="290" t="s">
        <v>879</v>
      </c>
      <c r="D47" s="292">
        <f>SUM(E47,F47,N47,O47)</f>
        <v>0</v>
      </c>
      <c r="E47" s="292">
        <f>X47</f>
        <v>0</v>
      </c>
      <c r="F47" s="292">
        <f>SUM(G47:M47)</f>
        <v>0</v>
      </c>
      <c r="G47" s="292">
        <f>AF47</f>
        <v>0</v>
      </c>
      <c r="H47" s="292">
        <f>AN47</f>
        <v>0</v>
      </c>
      <c r="I47" s="292">
        <f>AV47</f>
        <v>0</v>
      </c>
      <c r="J47" s="292">
        <f>BD47</f>
        <v>0</v>
      </c>
      <c r="K47" s="292">
        <f>BL47</f>
        <v>0</v>
      </c>
      <c r="L47" s="292">
        <f>BT47</f>
        <v>0</v>
      </c>
      <c r="M47" s="292">
        <f>CB47</f>
        <v>0</v>
      </c>
      <c r="N47" s="292">
        <f>CJ47</f>
        <v>0</v>
      </c>
      <c r="O47" s="292">
        <f>CR47</f>
        <v>0</v>
      </c>
      <c r="P47" s="292">
        <f>SUM(Q47:W47)</f>
        <v>0</v>
      </c>
      <c r="Q47" s="292">
        <f>0</f>
        <v>0</v>
      </c>
      <c r="R47" s="292">
        <f>0</f>
        <v>0</v>
      </c>
      <c r="S47" s="292">
        <f>0</f>
        <v>0</v>
      </c>
      <c r="T47" s="292">
        <f>0</f>
        <v>0</v>
      </c>
      <c r="U47" s="292">
        <f>0</f>
        <v>0</v>
      </c>
      <c r="V47" s="292">
        <f>0</f>
        <v>0</v>
      </c>
      <c r="W47" s="292">
        <f>0</f>
        <v>0</v>
      </c>
      <c r="X47" s="292">
        <f>SUM(Y47:AE47)</f>
        <v>0</v>
      </c>
      <c r="Y47" s="292">
        <f>0</f>
        <v>0</v>
      </c>
      <c r="Z47" s="292">
        <f>0</f>
        <v>0</v>
      </c>
      <c r="AA47" s="292">
        <f>0</f>
        <v>0</v>
      </c>
      <c r="AB47" s="292">
        <f>0</f>
        <v>0</v>
      </c>
      <c r="AC47" s="292">
        <f>0</f>
        <v>0</v>
      </c>
      <c r="AD47" s="292">
        <f>0</f>
        <v>0</v>
      </c>
      <c r="AE47" s="292">
        <f>0</f>
        <v>0</v>
      </c>
      <c r="AF47" s="292">
        <f>SUM(AG47:AM47)</f>
        <v>0</v>
      </c>
      <c r="AG47" s="292">
        <f>0</f>
        <v>0</v>
      </c>
      <c r="AH47" s="292">
        <f>0</f>
        <v>0</v>
      </c>
      <c r="AI47" s="292">
        <f>0</f>
        <v>0</v>
      </c>
      <c r="AJ47" s="292">
        <f>0</f>
        <v>0</v>
      </c>
      <c r="AK47" s="292">
        <f>0</f>
        <v>0</v>
      </c>
      <c r="AL47" s="292">
        <f>0</f>
        <v>0</v>
      </c>
      <c r="AM47" s="292">
        <f>0</f>
        <v>0</v>
      </c>
      <c r="AN47" s="292">
        <f>SUM(AO47:AU47)</f>
        <v>0</v>
      </c>
      <c r="AO47" s="292">
        <f>0</f>
        <v>0</v>
      </c>
      <c r="AP47" s="292">
        <f>0</f>
        <v>0</v>
      </c>
      <c r="AQ47" s="292">
        <f>0</f>
        <v>0</v>
      </c>
      <c r="AR47" s="292">
        <f>0</f>
        <v>0</v>
      </c>
      <c r="AS47" s="292">
        <f>0</f>
        <v>0</v>
      </c>
      <c r="AT47" s="292">
        <f>0</f>
        <v>0</v>
      </c>
      <c r="AU47" s="292">
        <f>0</f>
        <v>0</v>
      </c>
      <c r="AV47" s="292">
        <f>SUM(AW47:BC47)</f>
        <v>0</v>
      </c>
      <c r="AW47" s="292">
        <f>0</f>
        <v>0</v>
      </c>
      <c r="AX47" s="292">
        <f>0</f>
        <v>0</v>
      </c>
      <c r="AY47" s="292">
        <f>0</f>
        <v>0</v>
      </c>
      <c r="AZ47" s="292">
        <f>0</f>
        <v>0</v>
      </c>
      <c r="BA47" s="292">
        <f>0</f>
        <v>0</v>
      </c>
      <c r="BB47" s="292">
        <f>0</f>
        <v>0</v>
      </c>
      <c r="BC47" s="292">
        <f>0</f>
        <v>0</v>
      </c>
      <c r="BD47" s="292">
        <f>SUM(BE47:BK47)</f>
        <v>0</v>
      </c>
      <c r="BE47" s="292">
        <f>0</f>
        <v>0</v>
      </c>
      <c r="BF47" s="292">
        <f>0</f>
        <v>0</v>
      </c>
      <c r="BG47" s="292">
        <f>0</f>
        <v>0</v>
      </c>
      <c r="BH47" s="292">
        <f>0</f>
        <v>0</v>
      </c>
      <c r="BI47" s="292">
        <f>0</f>
        <v>0</v>
      </c>
      <c r="BJ47" s="292">
        <f>0</f>
        <v>0</v>
      </c>
      <c r="BK47" s="292">
        <f>0</f>
        <v>0</v>
      </c>
      <c r="BL47" s="292">
        <f>SUM(BM47:BS47)</f>
        <v>0</v>
      </c>
      <c r="BM47" s="292">
        <f>0</f>
        <v>0</v>
      </c>
      <c r="BN47" s="292">
        <f>0</f>
        <v>0</v>
      </c>
      <c r="BO47" s="292">
        <f>0</f>
        <v>0</v>
      </c>
      <c r="BP47" s="292">
        <f>0</f>
        <v>0</v>
      </c>
      <c r="BQ47" s="292">
        <f>0</f>
        <v>0</v>
      </c>
      <c r="BR47" s="292">
        <f>0</f>
        <v>0</v>
      </c>
      <c r="BS47" s="292">
        <f>0</f>
        <v>0</v>
      </c>
      <c r="BT47" s="292">
        <f>SUM(BU47:CA47)</f>
        <v>0</v>
      </c>
      <c r="BU47" s="292">
        <f>0</f>
        <v>0</v>
      </c>
      <c r="BV47" s="292">
        <f>0</f>
        <v>0</v>
      </c>
      <c r="BW47" s="292">
        <f>0</f>
        <v>0</v>
      </c>
      <c r="BX47" s="292">
        <f>0</f>
        <v>0</v>
      </c>
      <c r="BY47" s="292">
        <f>0</f>
        <v>0</v>
      </c>
      <c r="BZ47" s="292">
        <f>0</f>
        <v>0</v>
      </c>
      <c r="CA47" s="292">
        <f>0</f>
        <v>0</v>
      </c>
      <c r="CB47" s="292">
        <f>SUM(CC47:CI47)</f>
        <v>0</v>
      </c>
      <c r="CC47" s="292">
        <f>0</f>
        <v>0</v>
      </c>
      <c r="CD47" s="292">
        <f>0</f>
        <v>0</v>
      </c>
      <c r="CE47" s="292">
        <f>0</f>
        <v>0</v>
      </c>
      <c r="CF47" s="292">
        <f>0</f>
        <v>0</v>
      </c>
      <c r="CG47" s="292">
        <f>0</f>
        <v>0</v>
      </c>
      <c r="CH47" s="292">
        <f>0</f>
        <v>0</v>
      </c>
      <c r="CI47" s="292">
        <f>0</f>
        <v>0</v>
      </c>
      <c r="CJ47" s="292">
        <f>SUM(CK47:CQ47)</f>
        <v>0</v>
      </c>
      <c r="CK47" s="292">
        <f>0</f>
        <v>0</v>
      </c>
      <c r="CL47" s="292">
        <f>0</f>
        <v>0</v>
      </c>
      <c r="CM47" s="292">
        <f>0</f>
        <v>0</v>
      </c>
      <c r="CN47" s="292">
        <f>0</f>
        <v>0</v>
      </c>
      <c r="CO47" s="292">
        <f>0</f>
        <v>0</v>
      </c>
      <c r="CP47" s="292">
        <f>0</f>
        <v>0</v>
      </c>
      <c r="CQ47" s="292">
        <f>0</f>
        <v>0</v>
      </c>
      <c r="CR47" s="292">
        <f>SUM(CS47:CY47)</f>
        <v>0</v>
      </c>
      <c r="CS47" s="292">
        <f>0</f>
        <v>0</v>
      </c>
      <c r="CT47" s="292">
        <f>0</f>
        <v>0</v>
      </c>
      <c r="CU47" s="292">
        <f>0</f>
        <v>0</v>
      </c>
      <c r="CV47" s="292">
        <f>0</f>
        <v>0</v>
      </c>
      <c r="CW47" s="292">
        <f>0</f>
        <v>0</v>
      </c>
      <c r="CX47" s="292">
        <f>0</f>
        <v>0</v>
      </c>
      <c r="CY47" s="292">
        <f>0</f>
        <v>0</v>
      </c>
    </row>
    <row r="48" spans="1:103" s="224" customFormat="1" ht="13.5" customHeight="1">
      <c r="A48" s="290" t="s">
        <v>745</v>
      </c>
      <c r="B48" s="291" t="s">
        <v>881</v>
      </c>
      <c r="C48" s="290" t="s">
        <v>882</v>
      </c>
      <c r="D48" s="292">
        <f>SUM(E48,F48,N48,O48)</f>
        <v>0</v>
      </c>
      <c r="E48" s="292">
        <f>X48</f>
        <v>0</v>
      </c>
      <c r="F48" s="292">
        <f>SUM(G48:M48)</f>
        <v>0</v>
      </c>
      <c r="G48" s="292">
        <f>AF48</f>
        <v>0</v>
      </c>
      <c r="H48" s="292">
        <f>AN48</f>
        <v>0</v>
      </c>
      <c r="I48" s="292">
        <f>AV48</f>
        <v>0</v>
      </c>
      <c r="J48" s="292">
        <f>BD48</f>
        <v>0</v>
      </c>
      <c r="K48" s="292">
        <f>BL48</f>
        <v>0</v>
      </c>
      <c r="L48" s="292">
        <f>BT48</f>
        <v>0</v>
      </c>
      <c r="M48" s="292">
        <f>CB48</f>
        <v>0</v>
      </c>
      <c r="N48" s="292">
        <f>CJ48</f>
        <v>0</v>
      </c>
      <c r="O48" s="292">
        <f>CR48</f>
        <v>0</v>
      </c>
      <c r="P48" s="292">
        <f>SUM(Q48:W48)</f>
        <v>0</v>
      </c>
      <c r="Q48" s="292">
        <f>0</f>
        <v>0</v>
      </c>
      <c r="R48" s="292">
        <f>0</f>
        <v>0</v>
      </c>
      <c r="S48" s="292">
        <f>0</f>
        <v>0</v>
      </c>
      <c r="T48" s="292">
        <f>0</f>
        <v>0</v>
      </c>
      <c r="U48" s="292">
        <f>0</f>
        <v>0</v>
      </c>
      <c r="V48" s="292">
        <f>0</f>
        <v>0</v>
      </c>
      <c r="W48" s="292">
        <f>0</f>
        <v>0</v>
      </c>
      <c r="X48" s="292">
        <f>SUM(Y48:AE48)</f>
        <v>0</v>
      </c>
      <c r="Y48" s="292">
        <f>0</f>
        <v>0</v>
      </c>
      <c r="Z48" s="292">
        <f>0</f>
        <v>0</v>
      </c>
      <c r="AA48" s="292">
        <f>0</f>
        <v>0</v>
      </c>
      <c r="AB48" s="292">
        <f>0</f>
        <v>0</v>
      </c>
      <c r="AC48" s="292">
        <f>0</f>
        <v>0</v>
      </c>
      <c r="AD48" s="292">
        <f>0</f>
        <v>0</v>
      </c>
      <c r="AE48" s="292">
        <f>0</f>
        <v>0</v>
      </c>
      <c r="AF48" s="292">
        <f>SUM(AG48:AM48)</f>
        <v>0</v>
      </c>
      <c r="AG48" s="292">
        <f>0</f>
        <v>0</v>
      </c>
      <c r="AH48" s="292">
        <f>0</f>
        <v>0</v>
      </c>
      <c r="AI48" s="292">
        <f>0</f>
        <v>0</v>
      </c>
      <c r="AJ48" s="292">
        <f>0</f>
        <v>0</v>
      </c>
      <c r="AK48" s="292">
        <f>0</f>
        <v>0</v>
      </c>
      <c r="AL48" s="292">
        <f>0</f>
        <v>0</v>
      </c>
      <c r="AM48" s="292">
        <f>0</f>
        <v>0</v>
      </c>
      <c r="AN48" s="292">
        <f>SUM(AO48:AU48)</f>
        <v>0</v>
      </c>
      <c r="AO48" s="292">
        <f>0</f>
        <v>0</v>
      </c>
      <c r="AP48" s="292">
        <f>0</f>
        <v>0</v>
      </c>
      <c r="AQ48" s="292">
        <f>0</f>
        <v>0</v>
      </c>
      <c r="AR48" s="292">
        <f>0</f>
        <v>0</v>
      </c>
      <c r="AS48" s="292">
        <f>0</f>
        <v>0</v>
      </c>
      <c r="AT48" s="292">
        <f>0</f>
        <v>0</v>
      </c>
      <c r="AU48" s="292">
        <f>0</f>
        <v>0</v>
      </c>
      <c r="AV48" s="292">
        <f>SUM(AW48:BC48)</f>
        <v>0</v>
      </c>
      <c r="AW48" s="292">
        <f>0</f>
        <v>0</v>
      </c>
      <c r="AX48" s="292">
        <f>0</f>
        <v>0</v>
      </c>
      <c r="AY48" s="292">
        <f>0</f>
        <v>0</v>
      </c>
      <c r="AZ48" s="292">
        <f>0</f>
        <v>0</v>
      </c>
      <c r="BA48" s="292">
        <f>0</f>
        <v>0</v>
      </c>
      <c r="BB48" s="292">
        <f>0</f>
        <v>0</v>
      </c>
      <c r="BC48" s="292">
        <f>0</f>
        <v>0</v>
      </c>
      <c r="BD48" s="292">
        <f>SUM(BE48:BK48)</f>
        <v>0</v>
      </c>
      <c r="BE48" s="292">
        <f>0</f>
        <v>0</v>
      </c>
      <c r="BF48" s="292">
        <f>0</f>
        <v>0</v>
      </c>
      <c r="BG48" s="292">
        <f>0</f>
        <v>0</v>
      </c>
      <c r="BH48" s="292">
        <f>0</f>
        <v>0</v>
      </c>
      <c r="BI48" s="292">
        <f>0</f>
        <v>0</v>
      </c>
      <c r="BJ48" s="292">
        <f>0</f>
        <v>0</v>
      </c>
      <c r="BK48" s="292">
        <f>0</f>
        <v>0</v>
      </c>
      <c r="BL48" s="292">
        <f>SUM(BM48:BS48)</f>
        <v>0</v>
      </c>
      <c r="BM48" s="292">
        <f>0</f>
        <v>0</v>
      </c>
      <c r="BN48" s="292">
        <f>0</f>
        <v>0</v>
      </c>
      <c r="BO48" s="292">
        <f>0</f>
        <v>0</v>
      </c>
      <c r="BP48" s="292">
        <f>0</f>
        <v>0</v>
      </c>
      <c r="BQ48" s="292">
        <f>0</f>
        <v>0</v>
      </c>
      <c r="BR48" s="292">
        <f>0</f>
        <v>0</v>
      </c>
      <c r="BS48" s="292">
        <f>0</f>
        <v>0</v>
      </c>
      <c r="BT48" s="292">
        <f>SUM(BU48:CA48)</f>
        <v>0</v>
      </c>
      <c r="BU48" s="292">
        <f>0</f>
        <v>0</v>
      </c>
      <c r="BV48" s="292">
        <f>0</f>
        <v>0</v>
      </c>
      <c r="BW48" s="292">
        <f>0</f>
        <v>0</v>
      </c>
      <c r="BX48" s="292">
        <f>0</f>
        <v>0</v>
      </c>
      <c r="BY48" s="292">
        <f>0</f>
        <v>0</v>
      </c>
      <c r="BZ48" s="292">
        <f>0</f>
        <v>0</v>
      </c>
      <c r="CA48" s="292">
        <f>0</f>
        <v>0</v>
      </c>
      <c r="CB48" s="292">
        <f>SUM(CC48:CI48)</f>
        <v>0</v>
      </c>
      <c r="CC48" s="292">
        <f>0</f>
        <v>0</v>
      </c>
      <c r="CD48" s="292">
        <f>0</f>
        <v>0</v>
      </c>
      <c r="CE48" s="292">
        <f>0</f>
        <v>0</v>
      </c>
      <c r="CF48" s="292">
        <f>0</f>
        <v>0</v>
      </c>
      <c r="CG48" s="292">
        <f>0</f>
        <v>0</v>
      </c>
      <c r="CH48" s="292">
        <f>0</f>
        <v>0</v>
      </c>
      <c r="CI48" s="292">
        <f>0</f>
        <v>0</v>
      </c>
      <c r="CJ48" s="292">
        <f>SUM(CK48:CQ48)</f>
        <v>0</v>
      </c>
      <c r="CK48" s="292">
        <f>0</f>
        <v>0</v>
      </c>
      <c r="CL48" s="292">
        <f>0</f>
        <v>0</v>
      </c>
      <c r="CM48" s="292">
        <f>0</f>
        <v>0</v>
      </c>
      <c r="CN48" s="292">
        <f>0</f>
        <v>0</v>
      </c>
      <c r="CO48" s="292">
        <f>0</f>
        <v>0</v>
      </c>
      <c r="CP48" s="292">
        <f>0</f>
        <v>0</v>
      </c>
      <c r="CQ48" s="292">
        <f>0</f>
        <v>0</v>
      </c>
      <c r="CR48" s="292">
        <f>SUM(CS48:CY48)</f>
        <v>0</v>
      </c>
      <c r="CS48" s="292">
        <f>0</f>
        <v>0</v>
      </c>
      <c r="CT48" s="292">
        <f>0</f>
        <v>0</v>
      </c>
      <c r="CU48" s="292">
        <f>0</f>
        <v>0</v>
      </c>
      <c r="CV48" s="292">
        <f>0</f>
        <v>0</v>
      </c>
      <c r="CW48" s="292">
        <f>0</f>
        <v>0</v>
      </c>
      <c r="CX48" s="292">
        <f>0</f>
        <v>0</v>
      </c>
      <c r="CY48" s="292">
        <f>0</f>
        <v>0</v>
      </c>
    </row>
    <row r="49" spans="1:103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</row>
    <row r="50" spans="1:103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</row>
    <row r="51" spans="1:103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</row>
    <row r="52" spans="1:103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</row>
    <row r="53" spans="1:103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</row>
    <row r="54" spans="1:103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</row>
    <row r="55" spans="1:103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</row>
    <row r="56" spans="1:103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</row>
    <row r="57" spans="1:103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</row>
    <row r="58" spans="1:103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</row>
    <row r="59" spans="1:103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</row>
    <row r="60" spans="1:103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</row>
    <row r="61" spans="1:103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</row>
    <row r="62" spans="1:103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</row>
    <row r="63" spans="1:103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</row>
    <row r="64" spans="1:103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</row>
    <row r="65" spans="1:103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</row>
    <row r="66" spans="1:103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</row>
    <row r="67" spans="1:103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</row>
    <row r="68" spans="1:103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</row>
    <row r="69" spans="1:103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</row>
    <row r="70" spans="1:103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</row>
    <row r="71" spans="1:103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</row>
    <row r="72" spans="1:103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</row>
    <row r="73" spans="1:103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</row>
    <row r="74" spans="1:103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</row>
    <row r="75" spans="1:103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</row>
    <row r="76" spans="1:103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</row>
    <row r="77" spans="1:103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</row>
    <row r="78" spans="1:103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</row>
    <row r="79" spans="1:103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</row>
    <row r="80" spans="1:103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</row>
    <row r="81" spans="1:103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</row>
    <row r="82" spans="1:103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</row>
    <row r="83" spans="1:103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</row>
    <row r="84" spans="1:103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</row>
    <row r="85" spans="1:103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</row>
    <row r="86" spans="1:103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</row>
    <row r="87" spans="1:103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</row>
    <row r="88" spans="1:103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</row>
    <row r="89" spans="1:103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</row>
    <row r="90" spans="1:103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</row>
    <row r="91" spans="1:103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</row>
    <row r="92" spans="1:103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</row>
    <row r="93" spans="1:103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</row>
    <row r="94" spans="1:103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</row>
    <row r="95" spans="1:103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</row>
    <row r="96" spans="1:103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</row>
    <row r="97" spans="1:103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</row>
    <row r="98" spans="1:103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</row>
    <row r="99" spans="1:103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</row>
    <row r="100" spans="1:103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</row>
    <row r="101" spans="1:103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</row>
    <row r="102" spans="1:103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</row>
    <row r="103" spans="1:103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</row>
    <row r="104" spans="1:103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</row>
    <row r="105" spans="1:103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</row>
    <row r="106" spans="1:103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</row>
    <row r="107" spans="1:103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</row>
    <row r="108" spans="1:103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</row>
    <row r="109" spans="1:103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</row>
    <row r="110" spans="1:103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</row>
    <row r="111" spans="1:103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</row>
    <row r="112" spans="1:103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</row>
    <row r="113" spans="1:103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</row>
    <row r="114" spans="1:103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</row>
    <row r="115" spans="1:103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</row>
    <row r="116" spans="1:103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</row>
    <row r="117" spans="1:103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</row>
    <row r="118" spans="1:103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</row>
    <row r="119" spans="1:103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</row>
    <row r="120" spans="1:103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</row>
    <row r="121" spans="1:103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</row>
    <row r="122" spans="1:103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</row>
    <row r="123" spans="1:103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</row>
    <row r="124" spans="1:103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</row>
    <row r="125" spans="1:103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</row>
    <row r="126" spans="1:103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</row>
    <row r="127" spans="1:103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</row>
    <row r="128" spans="1:103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</row>
    <row r="129" spans="1:103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</row>
    <row r="130" spans="1:103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</row>
    <row r="131" spans="1:103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</row>
    <row r="132" spans="1:103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</row>
    <row r="133" spans="1:103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</row>
    <row r="134" spans="1:103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</row>
    <row r="135" spans="1:103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</row>
    <row r="136" spans="1:103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</row>
    <row r="137" spans="1:103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</row>
    <row r="138" spans="1:103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</row>
    <row r="139" spans="1:103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</row>
    <row r="140" spans="1:103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</row>
    <row r="141" spans="1:103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</row>
    <row r="142" spans="1:103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</row>
    <row r="143" spans="1:103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</row>
    <row r="144" spans="1:103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</row>
    <row r="145" spans="1:103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</row>
    <row r="146" spans="1:103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</row>
    <row r="147" spans="1:103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</row>
    <row r="148" spans="1:103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</row>
    <row r="149" spans="1:103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</row>
    <row r="150" spans="1:103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</row>
    <row r="151" spans="1:103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</row>
    <row r="152" spans="1:103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</row>
    <row r="153" spans="1:103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</row>
    <row r="154" spans="1:103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</row>
    <row r="155" spans="1:103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</row>
    <row r="156" spans="1:103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</row>
    <row r="157" spans="1:103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</row>
    <row r="158" spans="1:103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</row>
    <row r="159" spans="1:103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</row>
    <row r="160" spans="1:103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</row>
    <row r="161" spans="1:103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</row>
    <row r="162" spans="1:103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</row>
    <row r="163" spans="1:103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</row>
    <row r="164" spans="1:103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</row>
    <row r="165" spans="1:103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</row>
    <row r="166" spans="1:103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</row>
    <row r="167" spans="1:103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</row>
    <row r="168" spans="1:103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</row>
    <row r="169" spans="1:103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</row>
    <row r="170" spans="1:103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</row>
    <row r="171" spans="1:103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</row>
    <row r="172" spans="1:103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</row>
    <row r="173" spans="1:103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</row>
    <row r="174" spans="1:103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</row>
    <row r="175" spans="1:103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</row>
    <row r="176" spans="1:103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</row>
    <row r="177" spans="1:103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</row>
    <row r="178" spans="1:103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</row>
    <row r="179" spans="1:103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</row>
    <row r="180" spans="1:103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</row>
    <row r="181" spans="1:103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</row>
    <row r="182" spans="1:103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</row>
    <row r="183" spans="1:103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</row>
    <row r="184" spans="1:103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</row>
    <row r="185" spans="1:103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</row>
    <row r="186" spans="1:103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</row>
    <row r="187" spans="1:103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</row>
    <row r="188" spans="1:103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</row>
    <row r="189" spans="1:103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</row>
    <row r="190" spans="1:103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</row>
    <row r="191" spans="1:103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</row>
    <row r="192" spans="1:103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</row>
    <row r="193" spans="1:103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</row>
    <row r="194" spans="1:103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</row>
    <row r="195" spans="1:103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</row>
    <row r="196" spans="1:103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</row>
    <row r="197" spans="1:103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</row>
    <row r="198" spans="1:103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</row>
    <row r="199" spans="1:103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</row>
    <row r="200" spans="1:103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</row>
    <row r="201" spans="1:103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</row>
    <row r="202" spans="1:103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</row>
    <row r="203" spans="1:103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</row>
    <row r="204" spans="1:103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</row>
    <row r="205" spans="1:103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</row>
    <row r="206" spans="1:103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</row>
    <row r="207" spans="1:103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</row>
    <row r="208" spans="1:103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</row>
    <row r="209" spans="1:103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</row>
    <row r="210" spans="1:103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</row>
    <row r="211" spans="1:103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</row>
    <row r="212" spans="1:103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</row>
    <row r="213" spans="1:103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</row>
    <row r="214" spans="1:103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</row>
    <row r="215" spans="1:103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</row>
    <row r="216" spans="1:103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</row>
    <row r="217" spans="1:103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</row>
    <row r="218" spans="1:103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</row>
    <row r="219" spans="1:103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</row>
    <row r="220" spans="1:103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</row>
    <row r="221" spans="1:103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</row>
    <row r="222" spans="1:103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</row>
    <row r="223" spans="1:103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</row>
    <row r="224" spans="1:103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</row>
    <row r="225" spans="1:103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</row>
    <row r="226" spans="1:103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</row>
    <row r="227" spans="1:103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</row>
    <row r="228" spans="1:103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</row>
    <row r="229" spans="1:103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</row>
    <row r="230" spans="1:103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</row>
    <row r="231" spans="1:103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</row>
    <row r="232" spans="1:103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</row>
    <row r="233" spans="1:103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</row>
    <row r="234" spans="1:103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</row>
    <row r="235" spans="1:103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</row>
    <row r="236" spans="1:103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</row>
    <row r="237" spans="1:103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</row>
    <row r="238" spans="1:103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</row>
    <row r="239" spans="1:103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</row>
    <row r="240" spans="1:103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</row>
    <row r="241" spans="1:103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</row>
    <row r="242" spans="1:103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</row>
    <row r="243" spans="1:103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</row>
    <row r="244" spans="1:103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</row>
    <row r="245" spans="1:103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</row>
    <row r="246" spans="1:103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</row>
    <row r="247" spans="1:103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</row>
    <row r="248" spans="1:103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</row>
    <row r="249" spans="1:103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</row>
    <row r="250" spans="1:103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</row>
    <row r="251" spans="1:103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</row>
    <row r="252" spans="1:103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</row>
    <row r="253" spans="1:103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</row>
    <row r="254" spans="1:103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</row>
    <row r="255" spans="1:103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</row>
    <row r="256" spans="1:103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</row>
    <row r="257" spans="1:103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</row>
    <row r="258" spans="1:103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</row>
    <row r="259" spans="1:103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</row>
    <row r="260" spans="1:103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</row>
    <row r="261" spans="1:103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</row>
    <row r="262" spans="1:103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</row>
    <row r="263" spans="1:103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</row>
    <row r="264" spans="1:103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</row>
    <row r="265" spans="1:103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</row>
    <row r="266" spans="1:103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</row>
    <row r="267" spans="1:103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</row>
    <row r="268" spans="1:103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</row>
    <row r="269" spans="1:103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</row>
    <row r="270" spans="1:103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</row>
    <row r="271" spans="1:103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</row>
    <row r="272" spans="1:103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</row>
    <row r="273" spans="1:103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</row>
    <row r="274" spans="1:103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</row>
    <row r="275" spans="1:103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</row>
    <row r="276" spans="1:103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</row>
    <row r="277" spans="1:103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</row>
    <row r="278" spans="1:103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</row>
    <row r="279" spans="1:103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</row>
    <row r="280" spans="1:103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</row>
    <row r="281" spans="1:103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</row>
    <row r="282" spans="1:103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</row>
    <row r="283" spans="1:103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</row>
    <row r="284" spans="1:103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</row>
    <row r="285" spans="1:103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</row>
    <row r="286" spans="1:103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</row>
    <row r="287" spans="1:103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</row>
    <row r="288" spans="1:103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</row>
    <row r="289" spans="1:103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</row>
    <row r="290" spans="1:103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</row>
    <row r="291" spans="1:103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</row>
    <row r="292" spans="1:103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</row>
    <row r="293" spans="1:103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</row>
    <row r="294" spans="1:103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</row>
    <row r="295" spans="1:103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</row>
    <row r="296" spans="1:103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</row>
    <row r="297" spans="1:103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</row>
    <row r="298" spans="1:103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</row>
    <row r="299" spans="1:103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</row>
    <row r="300" spans="1:103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</row>
    <row r="301" spans="1:103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</row>
    <row r="302" spans="1:103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</row>
    <row r="303" spans="1:103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</row>
    <row r="304" spans="1:103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</row>
    <row r="305" spans="1:103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</row>
    <row r="306" spans="1:103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</row>
    <row r="307" spans="1:103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</row>
    <row r="308" spans="1:103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</row>
    <row r="309" spans="1:103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</row>
    <row r="310" spans="1:103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</row>
    <row r="311" spans="1:103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</row>
    <row r="312" spans="1:103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</row>
    <row r="313" spans="1:103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</row>
    <row r="314" spans="1:103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</row>
    <row r="315" spans="1:103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</row>
    <row r="316" spans="1:103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</row>
    <row r="317" spans="1:103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</row>
    <row r="318" spans="1:103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</row>
    <row r="319" spans="1:103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</row>
    <row r="320" spans="1:103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</row>
    <row r="321" spans="1:103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</row>
    <row r="322" spans="1:103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</row>
    <row r="323" spans="1:103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</row>
    <row r="324" spans="1:103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</row>
    <row r="325" spans="1:103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</row>
    <row r="326" spans="1:103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</row>
    <row r="327" spans="1:103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</row>
    <row r="328" spans="1:103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</row>
    <row r="329" spans="1:103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</row>
    <row r="330" spans="1:103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</row>
    <row r="331" spans="1:103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</row>
    <row r="332" spans="1:103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</row>
    <row r="333" spans="1:103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</row>
    <row r="334" spans="1:103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</row>
    <row r="335" spans="1:103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</row>
    <row r="336" spans="1:103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</row>
    <row r="337" spans="1:103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</row>
    <row r="338" spans="1:103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</row>
    <row r="339" spans="1:103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</row>
    <row r="340" spans="1:103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</row>
    <row r="341" spans="1:103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</row>
    <row r="342" spans="1:103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</row>
    <row r="343" spans="1:103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</row>
    <row r="344" spans="1:103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</row>
    <row r="345" spans="1:103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</row>
    <row r="346" spans="1:103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</row>
    <row r="347" spans="1:103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</row>
    <row r="348" spans="1:103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</row>
    <row r="349" spans="1:103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</row>
    <row r="350" spans="1:103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</row>
    <row r="351" spans="1:103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</row>
    <row r="352" spans="1:103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</row>
    <row r="353" spans="1:103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</row>
    <row r="354" spans="1:103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</row>
    <row r="355" spans="1:103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</row>
    <row r="356" spans="1:103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</row>
    <row r="357" spans="1:103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</row>
    <row r="358" spans="1:103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</row>
    <row r="359" spans="1:103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</row>
    <row r="360" spans="1:103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</row>
    <row r="361" spans="1:103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</row>
    <row r="362" spans="1:103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</row>
    <row r="363" spans="1:103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</row>
    <row r="364" spans="1:103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</row>
    <row r="365" spans="1:103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</row>
    <row r="366" spans="1:103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</row>
    <row r="367" spans="1:103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</row>
    <row r="368" spans="1:103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</row>
    <row r="369" spans="1:103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</row>
    <row r="370" spans="1:103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</row>
    <row r="371" spans="1:103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</row>
    <row r="372" spans="1:103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</row>
    <row r="373" spans="1:103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</row>
    <row r="374" spans="1:103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</row>
    <row r="375" spans="1:103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</row>
    <row r="376" spans="1:103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</row>
    <row r="377" spans="1:103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</row>
    <row r="378" spans="1:103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</row>
    <row r="379" spans="1:103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</row>
    <row r="380" spans="1:103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</row>
    <row r="381" spans="1:103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</row>
    <row r="382" spans="1:103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</row>
    <row r="383" spans="1:103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</row>
    <row r="384" spans="1:103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</row>
    <row r="385" spans="1:103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</row>
    <row r="386" spans="1:103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</row>
    <row r="387" spans="1:103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</row>
    <row r="388" spans="1:103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</row>
    <row r="389" spans="1:103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</row>
    <row r="390" spans="1:103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</row>
    <row r="391" spans="1:103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</row>
    <row r="392" spans="1:103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</row>
    <row r="393" spans="1:103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</row>
    <row r="394" spans="1:103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</row>
    <row r="395" spans="1:103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</row>
    <row r="396" spans="1:103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</row>
    <row r="397" spans="1:103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</row>
    <row r="398" spans="1:103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</row>
    <row r="399" spans="1:103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</row>
    <row r="400" spans="1:103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</row>
    <row r="401" spans="1:103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</row>
    <row r="402" spans="1:103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</row>
    <row r="403" spans="1:103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</row>
    <row r="404" spans="1:103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</row>
    <row r="405" spans="1:103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</row>
    <row r="406" spans="1:103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</row>
    <row r="407" spans="1:103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</row>
    <row r="408" spans="1:103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</row>
    <row r="409" spans="1:103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</row>
    <row r="410" spans="1:103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</row>
    <row r="411" spans="1:103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</row>
    <row r="412" spans="1:103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</row>
    <row r="413" spans="1:103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</row>
    <row r="414" spans="1:103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</row>
    <row r="415" spans="1:103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</row>
    <row r="416" spans="1:103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</row>
    <row r="417" spans="1:103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</row>
    <row r="418" spans="1:103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</row>
    <row r="419" spans="1:103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</row>
    <row r="420" spans="1:103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</row>
    <row r="421" spans="1:103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</row>
    <row r="422" spans="1:103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</row>
    <row r="423" spans="1:103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</row>
    <row r="424" spans="1:103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</row>
    <row r="425" spans="1:103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</row>
    <row r="426" spans="1:103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</row>
    <row r="427" spans="1:103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</row>
    <row r="428" spans="1:103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</row>
    <row r="429" spans="1:103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</row>
    <row r="430" spans="1:103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</row>
    <row r="431" spans="1:103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</row>
    <row r="432" spans="1:103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</row>
    <row r="433" spans="1:103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</row>
    <row r="434" spans="1:103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</row>
    <row r="435" spans="1:103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</row>
    <row r="436" spans="1:103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</row>
    <row r="437" spans="1:103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</row>
    <row r="438" spans="1:103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</row>
    <row r="439" spans="1:103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</row>
    <row r="440" spans="1:103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</row>
    <row r="441" spans="1:103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</row>
    <row r="442" spans="1:103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</row>
    <row r="443" spans="1:103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</row>
    <row r="444" spans="1:103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</row>
    <row r="445" spans="1:103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</row>
    <row r="446" spans="1:103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</row>
    <row r="447" spans="1:103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</row>
    <row r="448" spans="1:103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</row>
    <row r="449" spans="1:103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</row>
    <row r="450" spans="1:103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</row>
    <row r="451" spans="1:103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</row>
    <row r="452" spans="1:103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</row>
    <row r="453" spans="1:103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</row>
    <row r="454" spans="1:103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</row>
    <row r="455" spans="1:103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</row>
    <row r="456" spans="1:103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</row>
    <row r="457" spans="1:103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</row>
    <row r="458" spans="1:103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</row>
    <row r="459" spans="1:103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</row>
    <row r="460" spans="1:103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</row>
    <row r="461" spans="1:103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</row>
    <row r="462" spans="1:103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</row>
    <row r="463" spans="1:103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</row>
    <row r="464" spans="1:103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</row>
    <row r="465" spans="1:103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</row>
    <row r="466" spans="1:103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</row>
    <row r="467" spans="1:103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</row>
    <row r="468" spans="1:103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</row>
    <row r="469" spans="1:103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</row>
    <row r="470" spans="1:103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</row>
    <row r="471" spans="1:103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</row>
    <row r="472" spans="1:103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</row>
    <row r="473" spans="1:103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</row>
    <row r="474" spans="1:103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</row>
    <row r="475" spans="1:103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</row>
    <row r="476" spans="1:103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</row>
    <row r="477" spans="1:103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</row>
    <row r="478" spans="1:103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</row>
    <row r="479" spans="1:103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</row>
    <row r="480" spans="1:103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</row>
    <row r="481" spans="1:103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</row>
    <row r="482" spans="1:103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</row>
    <row r="483" spans="1:103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</row>
    <row r="484" spans="1:103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</row>
    <row r="485" spans="1:103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</row>
    <row r="486" spans="1:103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</row>
    <row r="487" spans="1:103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</row>
    <row r="488" spans="1:103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</row>
    <row r="489" spans="1:103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</row>
    <row r="490" spans="1:103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</row>
    <row r="491" spans="1:103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</row>
    <row r="492" spans="1:103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</row>
    <row r="493" spans="1:103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</row>
    <row r="494" spans="1:103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</row>
    <row r="495" spans="1:103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</row>
    <row r="496" spans="1:103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</row>
    <row r="497" spans="1:103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</row>
    <row r="498" spans="1:103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</row>
    <row r="499" spans="1:103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</row>
    <row r="500" spans="1:103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</row>
    <row r="501" spans="1:103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</row>
    <row r="502" spans="1:103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</row>
    <row r="503" spans="1:103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</row>
    <row r="504" spans="1:103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</row>
    <row r="505" spans="1:103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</row>
    <row r="506" spans="1:103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</row>
    <row r="507" spans="1:103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</row>
    <row r="508" spans="1:103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</row>
    <row r="509" spans="1:103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</row>
    <row r="510" spans="1:103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</row>
    <row r="511" spans="1:103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</row>
    <row r="512" spans="1:103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</row>
    <row r="513" spans="1:103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</row>
    <row r="514" spans="1:103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</row>
    <row r="515" spans="1:103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</row>
    <row r="516" spans="1:103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</row>
    <row r="517" spans="1:103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</row>
    <row r="518" spans="1:103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</row>
    <row r="519" spans="1:103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</row>
    <row r="520" spans="1:103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</row>
    <row r="521" spans="1:103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</row>
    <row r="522" spans="1:103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</row>
    <row r="523" spans="1:103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</row>
    <row r="524" spans="1:103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</row>
    <row r="525" spans="1:103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</row>
    <row r="526" spans="1:103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</row>
    <row r="527" spans="1:103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</row>
    <row r="528" spans="1:103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</row>
    <row r="529" spans="1:103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</row>
    <row r="530" spans="1:103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</row>
    <row r="531" spans="1:103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</row>
    <row r="532" spans="1:103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</row>
    <row r="533" spans="1:103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</row>
    <row r="534" spans="1:103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</row>
    <row r="535" spans="1:103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</row>
    <row r="536" spans="1:103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</row>
    <row r="537" spans="1:103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</row>
    <row r="538" spans="1:103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</row>
    <row r="539" spans="1:103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</row>
    <row r="540" spans="1:103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</row>
    <row r="541" spans="1:103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</row>
    <row r="542" spans="1:103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</row>
    <row r="543" spans="1:103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</row>
    <row r="544" spans="1:103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</row>
    <row r="545" spans="1:103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</row>
    <row r="546" spans="1:103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</row>
    <row r="547" spans="1:103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</row>
    <row r="548" spans="1:103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</row>
    <row r="549" spans="1:103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</row>
    <row r="550" spans="1:103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</row>
    <row r="551" spans="1:103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</row>
    <row r="552" spans="1:103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</row>
    <row r="553" spans="1:103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</row>
    <row r="554" spans="1:103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</row>
    <row r="555" spans="1:103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</row>
    <row r="556" spans="1:103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</row>
    <row r="557" spans="1:103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</row>
    <row r="558" spans="1:103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</row>
    <row r="559" spans="1:103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</row>
    <row r="560" spans="1:103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</row>
    <row r="561" spans="1:103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</row>
    <row r="562" spans="1:103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</row>
    <row r="563" spans="1:103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</row>
    <row r="564" spans="1:103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</row>
    <row r="565" spans="1:103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</row>
    <row r="566" spans="1:103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</row>
    <row r="567" spans="1:103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</row>
    <row r="568" spans="1:103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</row>
    <row r="569" spans="1:103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</row>
    <row r="570" spans="1:103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</row>
    <row r="571" spans="1:103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</row>
    <row r="572" spans="1:103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</row>
    <row r="573" spans="1:103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</row>
    <row r="574" spans="1:103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</row>
    <row r="575" spans="1:103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</row>
    <row r="576" spans="1:103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</row>
    <row r="577" spans="1:103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</row>
    <row r="578" spans="1:103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</row>
    <row r="579" spans="1:103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</row>
    <row r="580" spans="1:103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</row>
    <row r="581" spans="1:103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</row>
    <row r="582" spans="1:103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</row>
    <row r="583" spans="1:103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</row>
    <row r="584" spans="1:103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</row>
    <row r="585" spans="1:103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</row>
    <row r="586" spans="1:103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</row>
    <row r="587" spans="1:103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</row>
    <row r="588" spans="1:103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</row>
    <row r="589" spans="1:103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</row>
    <row r="590" spans="1:103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</row>
    <row r="591" spans="1:103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</row>
    <row r="592" spans="1:103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</row>
    <row r="593" spans="1:103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</row>
    <row r="594" spans="1:103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</row>
    <row r="595" spans="1:103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</row>
    <row r="596" spans="1:103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</row>
    <row r="597" spans="1:103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</row>
    <row r="598" spans="1:103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</row>
    <row r="599" spans="1:103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</row>
    <row r="600" spans="1:103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</row>
    <row r="601" spans="1:103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</row>
    <row r="602" spans="1:103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</row>
    <row r="603" spans="1:103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</row>
    <row r="604" spans="1:103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</row>
    <row r="605" spans="1:103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</row>
    <row r="606" spans="1:103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</row>
    <row r="607" spans="1:103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</row>
    <row r="608" spans="1:103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</row>
    <row r="609" spans="1:103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</row>
    <row r="610" spans="1:103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</row>
    <row r="611" spans="1:103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</row>
    <row r="612" spans="1:103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</row>
    <row r="613" spans="1:103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</row>
    <row r="614" spans="1:103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</row>
    <row r="615" spans="1:103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</row>
    <row r="616" spans="1:103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</row>
    <row r="617" spans="1:103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</row>
    <row r="618" spans="1:103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</row>
    <row r="619" spans="1:103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</row>
    <row r="620" spans="1:103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</row>
    <row r="621" spans="1:103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</row>
    <row r="622" spans="1:103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</row>
    <row r="623" spans="1:103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</row>
    <row r="624" spans="1:103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</row>
    <row r="625" spans="1:103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</row>
    <row r="626" spans="1:103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</row>
    <row r="627" spans="1:103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</row>
    <row r="628" spans="1:103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</row>
    <row r="629" spans="1:103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</row>
    <row r="630" spans="1:103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</row>
    <row r="631" spans="1:103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</row>
    <row r="632" spans="1:103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</row>
    <row r="633" spans="1:103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</row>
    <row r="634" spans="1:103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</row>
    <row r="635" spans="1:103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</row>
    <row r="636" spans="1:103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</row>
    <row r="637" spans="1:103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</row>
    <row r="638" spans="1:103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</row>
    <row r="639" spans="1:103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</row>
    <row r="640" spans="1:103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</row>
    <row r="641" spans="1:103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</row>
    <row r="642" spans="1:103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</row>
    <row r="643" spans="1:103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</row>
    <row r="644" spans="1:103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</row>
    <row r="645" spans="1:103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</row>
    <row r="646" spans="1:103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</row>
    <row r="647" spans="1:103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</row>
    <row r="648" spans="1:103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</row>
    <row r="649" spans="1:103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</row>
    <row r="650" spans="1:103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</row>
    <row r="651" spans="1:103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</row>
    <row r="652" spans="1:103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</row>
    <row r="653" spans="1:103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</row>
    <row r="654" spans="1:103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</row>
    <row r="655" spans="1:103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</row>
    <row r="656" spans="1:103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</row>
    <row r="657" spans="1:103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</row>
    <row r="658" spans="1:103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</row>
    <row r="659" spans="1:103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</row>
    <row r="660" spans="1:103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</row>
    <row r="661" spans="1:103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</row>
    <row r="662" spans="1:103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</row>
    <row r="663" spans="1:103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</row>
    <row r="664" spans="1:103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</row>
    <row r="665" spans="1:103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</row>
    <row r="666" spans="1:103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</row>
    <row r="667" spans="1:103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</row>
    <row r="668" spans="1:103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</row>
    <row r="669" spans="1:103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</row>
    <row r="670" spans="1:103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</row>
    <row r="671" spans="1:103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</row>
    <row r="672" spans="1:103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</row>
    <row r="673" spans="1:103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</row>
    <row r="674" spans="1:103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</row>
    <row r="675" spans="1:103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</row>
    <row r="676" spans="1:103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</row>
    <row r="677" spans="1:103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</row>
    <row r="678" spans="1:103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</row>
    <row r="679" spans="1:103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</row>
    <row r="680" spans="1:103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</row>
    <row r="681" spans="1:103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</row>
    <row r="682" spans="1:103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</row>
    <row r="683" spans="1:103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</row>
    <row r="684" spans="1:103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</row>
    <row r="685" spans="1:103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</row>
    <row r="686" spans="1:103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</row>
    <row r="687" spans="1:103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</row>
    <row r="688" spans="1:103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</row>
    <row r="689" spans="1:103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</row>
    <row r="690" spans="1:103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</row>
    <row r="691" spans="1:103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</row>
    <row r="692" spans="1:103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</row>
    <row r="693" spans="1:103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</row>
    <row r="694" spans="1:103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</row>
    <row r="695" spans="1:103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</row>
    <row r="696" spans="1:103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</row>
    <row r="697" spans="1:103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</row>
    <row r="698" spans="1:103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</row>
    <row r="699" spans="1:103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</row>
    <row r="700" spans="1:103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</row>
    <row r="701" spans="1:103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</row>
    <row r="702" spans="1:103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</row>
    <row r="703" spans="1:103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</row>
    <row r="704" spans="1:103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</row>
    <row r="705" spans="1:103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</row>
    <row r="706" spans="1:103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</row>
    <row r="707" spans="1:103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</row>
    <row r="708" spans="1:103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</row>
    <row r="709" spans="1:103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</row>
    <row r="710" spans="1:103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</row>
    <row r="711" spans="1:103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</row>
    <row r="712" spans="1:103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</row>
    <row r="713" spans="1:103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</row>
    <row r="714" spans="1:103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</row>
    <row r="715" spans="1:103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</row>
    <row r="716" spans="1:103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</row>
    <row r="717" spans="1:103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</row>
    <row r="718" spans="1:103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</row>
    <row r="719" spans="1:103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</row>
    <row r="720" spans="1:103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</row>
    <row r="721" spans="1:103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</row>
    <row r="722" spans="1:103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</row>
    <row r="723" spans="1:103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</row>
    <row r="724" spans="1:103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</row>
    <row r="725" spans="1:103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</row>
    <row r="726" spans="1:103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</row>
    <row r="727" spans="1:103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</row>
    <row r="728" spans="1:103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</row>
    <row r="729" spans="1:103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</row>
    <row r="730" spans="1:103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</row>
    <row r="731" spans="1:103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</row>
    <row r="732" spans="1:103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</row>
    <row r="733" spans="1:103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</row>
    <row r="734" spans="1:103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</row>
    <row r="735" spans="1:103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</row>
    <row r="736" spans="1:103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</row>
    <row r="737" spans="1:103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</row>
    <row r="738" spans="1:103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</row>
    <row r="739" spans="1:103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</row>
    <row r="740" spans="1:103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</row>
    <row r="741" spans="1:103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</row>
    <row r="742" spans="1:103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</row>
    <row r="743" spans="1:103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</row>
    <row r="744" spans="1:103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</row>
    <row r="745" spans="1:103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</row>
    <row r="746" spans="1:103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</row>
    <row r="747" spans="1:103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</row>
    <row r="748" spans="1:103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</row>
    <row r="749" spans="1:103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</row>
    <row r="750" spans="1:103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</row>
    <row r="751" spans="1:103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</row>
    <row r="752" spans="1:103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</row>
    <row r="753" spans="1:103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</row>
    <row r="754" spans="1:103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</row>
    <row r="755" spans="1:103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</row>
    <row r="756" spans="1:103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</row>
    <row r="757" spans="1:103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</row>
    <row r="758" spans="1:103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</row>
    <row r="759" spans="1:103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</row>
    <row r="760" spans="1:103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</row>
    <row r="761" spans="1:103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</row>
    <row r="762" spans="1:103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</row>
    <row r="763" spans="1:103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</row>
    <row r="764" spans="1:103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</row>
    <row r="765" spans="1:103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</row>
    <row r="766" spans="1:103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</row>
    <row r="767" spans="1:103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</row>
    <row r="768" spans="1:103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</row>
    <row r="769" spans="1:103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</row>
    <row r="770" spans="1:103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</row>
    <row r="771" spans="1:103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</row>
    <row r="772" spans="1:103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</row>
    <row r="773" spans="1:103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</row>
    <row r="774" spans="1:103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</row>
    <row r="775" spans="1:103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</row>
    <row r="776" spans="1:103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</row>
    <row r="777" spans="1:103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</row>
    <row r="778" spans="1:103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</row>
    <row r="779" spans="1:103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</row>
    <row r="780" spans="1:103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</row>
    <row r="781" spans="1:103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</row>
    <row r="782" spans="1:103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</row>
    <row r="783" spans="1:103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</row>
    <row r="784" spans="1:103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</row>
    <row r="785" spans="1:103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</row>
    <row r="786" spans="1:103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</row>
    <row r="787" spans="1:103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</row>
    <row r="788" spans="1:103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</row>
    <row r="789" spans="1:103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</row>
    <row r="790" spans="1:103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</row>
    <row r="791" spans="1:103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</row>
    <row r="792" spans="1:103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</row>
    <row r="793" spans="1:103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</row>
    <row r="794" spans="1:103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</row>
    <row r="795" spans="1:103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</row>
    <row r="796" spans="1:103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</row>
    <row r="797" spans="1:103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</row>
    <row r="798" spans="1:103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</row>
    <row r="799" spans="1:103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</row>
    <row r="800" spans="1:103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</row>
    <row r="801" spans="1:103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</row>
    <row r="802" spans="1:103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</row>
    <row r="803" spans="1:103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</row>
    <row r="804" spans="1:103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</row>
    <row r="805" spans="1:103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</row>
    <row r="806" spans="1:103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</row>
    <row r="807" spans="1:103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</row>
    <row r="808" spans="1:103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</row>
    <row r="809" spans="1:103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</row>
    <row r="810" spans="1:103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</row>
    <row r="811" spans="1:103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</row>
    <row r="812" spans="1:103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</row>
    <row r="813" spans="1:103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</row>
    <row r="814" spans="1:103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</row>
    <row r="815" spans="1:103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</row>
    <row r="816" spans="1:103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</row>
    <row r="817" spans="1:103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</row>
    <row r="818" spans="1:103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</row>
    <row r="819" spans="1:103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</row>
    <row r="820" spans="1:103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</row>
    <row r="821" spans="1:103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</row>
    <row r="822" spans="1:103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</row>
    <row r="823" spans="1:103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</row>
    <row r="824" spans="1:103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</row>
    <row r="825" spans="1:103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</row>
    <row r="826" spans="1:103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</row>
    <row r="827" spans="1:103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</row>
    <row r="828" spans="1:103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</row>
    <row r="829" spans="1:103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</row>
    <row r="830" spans="1:103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</row>
    <row r="831" spans="1:103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</row>
    <row r="832" spans="1:103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</row>
    <row r="833" spans="1:103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</row>
    <row r="834" spans="1:103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</row>
    <row r="835" spans="1:103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</row>
    <row r="836" spans="1:103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</row>
    <row r="837" spans="1:103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</row>
    <row r="838" spans="1:103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</row>
    <row r="839" spans="1:103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</row>
    <row r="840" spans="1:103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</row>
    <row r="841" spans="1:103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</row>
    <row r="842" spans="1:103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</row>
    <row r="843" spans="1:103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</row>
    <row r="844" spans="1:103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</row>
    <row r="845" spans="1:103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</row>
    <row r="846" spans="1:103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</row>
    <row r="847" spans="1:103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</row>
    <row r="848" spans="1:103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</row>
    <row r="849" spans="1:103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</row>
    <row r="850" spans="1:103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</row>
    <row r="851" spans="1:103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</row>
    <row r="852" spans="1:103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</row>
    <row r="853" spans="1:103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</row>
    <row r="854" spans="1:103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</row>
    <row r="855" spans="1:103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</row>
    <row r="856" spans="1:103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</row>
    <row r="857" spans="1:103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</row>
    <row r="858" spans="1:103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</row>
    <row r="859" spans="1:103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</row>
    <row r="860" spans="1:103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</row>
    <row r="861" spans="1:103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</row>
    <row r="862" spans="1:103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</row>
    <row r="863" spans="1:103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</row>
    <row r="864" spans="1:103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</row>
    <row r="865" spans="1:103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</row>
    <row r="866" spans="1:103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</row>
    <row r="867" spans="1:103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</row>
    <row r="868" spans="1:103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</row>
    <row r="869" spans="1:103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</row>
    <row r="870" spans="1:103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</row>
    <row r="871" spans="1:103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</row>
    <row r="872" spans="1:103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</row>
    <row r="873" spans="1:103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</row>
    <row r="874" spans="1:103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</row>
    <row r="875" spans="1:103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</row>
    <row r="876" spans="1:103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</row>
    <row r="877" spans="1:103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</row>
    <row r="878" spans="1:103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</row>
    <row r="879" spans="1:103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</row>
    <row r="880" spans="1:103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</row>
    <row r="881" spans="1:103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</row>
    <row r="882" spans="1:103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</row>
    <row r="883" spans="1:103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</row>
    <row r="884" spans="1:103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</row>
    <row r="885" spans="1:103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</row>
    <row r="886" spans="1:103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</row>
    <row r="887" spans="1:103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</row>
    <row r="888" spans="1:103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</row>
    <row r="889" spans="1:103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</row>
    <row r="890" spans="1:103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</row>
    <row r="891" spans="1:103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</row>
    <row r="892" spans="1:103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</row>
    <row r="893" spans="1:103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</row>
    <row r="894" spans="1:103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</row>
    <row r="895" spans="1:103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</row>
    <row r="896" spans="1:103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</row>
    <row r="897" spans="1:103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</row>
    <row r="898" spans="1:103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</row>
    <row r="899" spans="1:103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</row>
    <row r="900" spans="1:103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</row>
    <row r="901" spans="1:103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</row>
    <row r="902" spans="1:103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</row>
    <row r="903" spans="1:103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</row>
    <row r="904" spans="1:103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</row>
    <row r="905" spans="1:103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</row>
    <row r="906" spans="1:103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</row>
    <row r="907" spans="1:103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</row>
    <row r="908" spans="1:103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</row>
    <row r="909" spans="1:103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</row>
    <row r="910" spans="1:103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</row>
    <row r="911" spans="1:103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</row>
    <row r="912" spans="1:103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</row>
    <row r="913" spans="1:103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</row>
    <row r="914" spans="1:103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</row>
    <row r="915" spans="1:103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</row>
    <row r="916" spans="1:103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</row>
    <row r="917" spans="1:103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</row>
    <row r="918" spans="1:103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</row>
    <row r="919" spans="1:103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</row>
    <row r="920" spans="1:103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</row>
    <row r="921" spans="1:103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</row>
    <row r="922" spans="1:103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</row>
    <row r="923" spans="1:103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</row>
    <row r="924" spans="1:103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</row>
    <row r="925" spans="1:103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</row>
    <row r="926" spans="1:103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</row>
    <row r="927" spans="1:103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</row>
    <row r="928" spans="1:103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</row>
    <row r="929" spans="1:103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</row>
    <row r="930" spans="1:103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</row>
    <row r="931" spans="1:103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</row>
    <row r="932" spans="1:103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</row>
    <row r="933" spans="1:103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</row>
    <row r="934" spans="1:103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</row>
    <row r="935" spans="1:103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</row>
    <row r="936" spans="1:103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</row>
    <row r="937" spans="1:103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</row>
    <row r="938" spans="1:103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</row>
    <row r="939" spans="1:103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</row>
    <row r="940" spans="1:103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</row>
    <row r="941" spans="1:103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</row>
    <row r="942" spans="1:103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</row>
    <row r="943" spans="1:103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</row>
    <row r="944" spans="1:103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</row>
    <row r="945" spans="1:103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</row>
    <row r="946" spans="1:103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</row>
    <row r="947" spans="1:103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</row>
    <row r="948" spans="1:103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</row>
    <row r="949" spans="1:103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</row>
    <row r="950" spans="1:103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</row>
    <row r="951" spans="1:103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</row>
    <row r="952" spans="1:103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</row>
    <row r="953" spans="1:103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</row>
    <row r="954" spans="1:103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</row>
    <row r="955" spans="1:103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</row>
    <row r="956" spans="1:103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</row>
    <row r="957" spans="1:103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</row>
    <row r="958" spans="1:103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</row>
    <row r="959" spans="1:103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</row>
    <row r="960" spans="1:103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</row>
    <row r="961" spans="1:103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</row>
    <row r="962" spans="1:103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</row>
    <row r="963" spans="1:103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</row>
    <row r="964" spans="1:103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</row>
    <row r="965" spans="1:103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</row>
    <row r="966" spans="1:103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</row>
    <row r="967" spans="1:103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</row>
    <row r="968" spans="1:103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</row>
    <row r="969" spans="1:103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</row>
    <row r="970" spans="1:103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</row>
    <row r="971" spans="1:103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</row>
    <row r="972" spans="1:103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</row>
    <row r="973" spans="1:103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</row>
    <row r="974" spans="1:103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</row>
    <row r="975" spans="1:103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</row>
    <row r="976" spans="1:103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</row>
    <row r="977" spans="1:103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</row>
    <row r="978" spans="1:103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</row>
    <row r="979" spans="1:103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</row>
    <row r="980" spans="1:103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</row>
    <row r="981" spans="1:103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</row>
    <row r="982" spans="1:103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</row>
    <row r="983" spans="1:103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</row>
    <row r="984" spans="1:103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</row>
    <row r="985" spans="1:103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</row>
    <row r="986" spans="1:103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</row>
    <row r="987" spans="1:103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</row>
    <row r="988" spans="1:103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</row>
    <row r="989" spans="1:103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</row>
    <row r="990" spans="1:103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</row>
    <row r="991" spans="1:103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</row>
    <row r="992" spans="1:103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</row>
    <row r="993" spans="1:103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</row>
    <row r="994" spans="1:103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</row>
    <row r="995" spans="1:103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</row>
    <row r="996" spans="1:103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</row>
    <row r="997" spans="1:103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</row>
    <row r="998" spans="1:103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</row>
    <row r="999" spans="1:103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</row>
    <row r="1000" spans="1:103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</row>
  </sheetData>
  <sortState ref="A8:CY48">
    <sortCondition ref="A8:A48"/>
    <sortCondition ref="B8:B48"/>
    <sortCondition ref="C8:C48"/>
  </sortState>
  <mergeCells count="105">
    <mergeCell ref="N3:N5"/>
    <mergeCell ref="K4:K5"/>
    <mergeCell ref="L4:L5"/>
    <mergeCell ref="M4:M5"/>
    <mergeCell ref="AO3:AO5"/>
    <mergeCell ref="AQ3:AQ5"/>
    <mergeCell ref="AN3:AN5"/>
    <mergeCell ref="AU3:AU5"/>
    <mergeCell ref="A2:A6"/>
    <mergeCell ref="B2:B6"/>
    <mergeCell ref="C2:C6"/>
    <mergeCell ref="Z3:Z5"/>
    <mergeCell ref="X3:X5"/>
    <mergeCell ref="V3:V5"/>
    <mergeCell ref="W3:W5"/>
    <mergeCell ref="Y3:Y5"/>
    <mergeCell ref="AE3:AE5"/>
    <mergeCell ref="AD3:AD5"/>
    <mergeCell ref="Q3:Q5"/>
    <mergeCell ref="S3:S5"/>
    <mergeCell ref="T3:T5"/>
    <mergeCell ref="U3:U5"/>
    <mergeCell ref="R3:R5"/>
    <mergeCell ref="AA3:AA5"/>
    <mergeCell ref="AB3:AB5"/>
    <mergeCell ref="D3:D4"/>
    <mergeCell ref="E3:E5"/>
    <mergeCell ref="F3:M3"/>
    <mergeCell ref="CB2:CI2"/>
    <mergeCell ref="BI3:BI5"/>
    <mergeCell ref="BS3:BS5"/>
    <mergeCell ref="BJ3:BJ5"/>
    <mergeCell ref="BE3:BE5"/>
    <mergeCell ref="BF3:BF5"/>
    <mergeCell ref="BG3:BG5"/>
    <mergeCell ref="BH3:BH5"/>
    <mergeCell ref="BT3:BT5"/>
    <mergeCell ref="BZ3:BZ5"/>
    <mergeCell ref="CA3:CA5"/>
    <mergeCell ref="CB3:CB5"/>
    <mergeCell ref="CF3:CF5"/>
    <mergeCell ref="O3:O5"/>
    <mergeCell ref="P3:P5"/>
    <mergeCell ref="AC3:AC5"/>
    <mergeCell ref="BD3:BD5"/>
    <mergeCell ref="AV3:AV5"/>
    <mergeCell ref="AW3:AW5"/>
    <mergeCell ref="AZ3:AZ5"/>
    <mergeCell ref="BA3:BA5"/>
    <mergeCell ref="BB3:BB5"/>
    <mergeCell ref="BC3:BC5"/>
    <mergeCell ref="AF3:AF5"/>
    <mergeCell ref="AG3:AG5"/>
    <mergeCell ref="AT3:AT5"/>
    <mergeCell ref="AK3:AK5"/>
    <mergeCell ref="AL3:AL5"/>
    <mergeCell ref="AJ3:AJ5"/>
    <mergeCell ref="AX3:AX5"/>
    <mergeCell ref="AH3:AH5"/>
    <mergeCell ref="AP3:AP5"/>
    <mergeCell ref="AY3:AY5"/>
    <mergeCell ref="AM3:AM5"/>
    <mergeCell ref="AR3:AR5"/>
    <mergeCell ref="AI3:AI5"/>
    <mergeCell ref="AS3:AS5"/>
    <mergeCell ref="CY3:CY5"/>
    <mergeCell ref="F4:F5"/>
    <mergeCell ref="G4:G5"/>
    <mergeCell ref="H4:H5"/>
    <mergeCell ref="I4:I5"/>
    <mergeCell ref="J4:J5"/>
    <mergeCell ref="CC3:CC5"/>
    <mergeCell ref="CD3:CD5"/>
    <mergeCell ref="CE3:CE5"/>
    <mergeCell ref="CX3:CX5"/>
    <mergeCell ref="BV3:BV5"/>
    <mergeCell ref="BK3:BK5"/>
    <mergeCell ref="BL3:BL5"/>
    <mergeCell ref="BM3:BM5"/>
    <mergeCell ref="BN3:BN5"/>
    <mergeCell ref="BO3:BO5"/>
    <mergeCell ref="BP3:BP5"/>
    <mergeCell ref="BQ3:BQ5"/>
    <mergeCell ref="BR3:BR5"/>
    <mergeCell ref="BU3:BU5"/>
    <mergeCell ref="BW3:BW5"/>
    <mergeCell ref="BX3:BX5"/>
    <mergeCell ref="BY3:BY5"/>
    <mergeCell ref="CG3:CG5"/>
    <mergeCell ref="CW3:CW5"/>
    <mergeCell ref="CQ3:CQ5"/>
    <mergeCell ref="CH3:CH5"/>
    <mergeCell ref="CI3:CI5"/>
    <mergeCell ref="CU3:CU5"/>
    <mergeCell ref="CV3:CV5"/>
    <mergeCell ref="CT3:CT5"/>
    <mergeCell ref="CS3:CS5"/>
    <mergeCell ref="CK3:CK5"/>
    <mergeCell ref="CR3:CR5"/>
    <mergeCell ref="CP3:CP5"/>
    <mergeCell ref="CL3:CL5"/>
    <mergeCell ref="CM3:CM5"/>
    <mergeCell ref="CJ3:CJ5"/>
    <mergeCell ref="CN3:CN5"/>
    <mergeCell ref="CO3:CO5"/>
  </mergeCells>
  <phoneticPr fontId="3"/>
  <pageMargins left="0.70866141732283472" right="0.70866141732283472" top="0.98425196850393704" bottom="0.70866141732283472" header="0.70866141732283472" footer="0.70866141732283472"/>
  <pageSetup paperSize="9" scale="74" orientation="landscape" verticalDpi="400" r:id="rId1"/>
  <headerFooter alignWithMargins="0">
    <oddHeader>&amp;L災害廃棄物の処理処分状況（平成28年度実績）</oddHeader>
  </headerFooter>
  <colBreaks count="2" manualBreakCount="2">
    <brk id="15" min="1" max="47" man="1"/>
    <brk id="31" min="1" max="4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E250"/>
  <sheetViews>
    <sheetView zoomScaleNormal="100" workbookViewId="0"/>
  </sheetViews>
  <sheetFormatPr defaultColWidth="0" defaultRowHeight="21" customHeight="1"/>
  <cols>
    <col min="1" max="1" width="2.5" style="1" customWidth="1"/>
    <col min="2" max="3" width="4.125" style="1" customWidth="1"/>
    <col min="4" max="4" width="14.125" style="1" customWidth="1"/>
    <col min="5" max="6" width="13.625" style="1" customWidth="1"/>
    <col min="7" max="7" width="3.375" style="1" customWidth="1"/>
    <col min="8" max="10" width="3.625" style="1" customWidth="1"/>
    <col min="11" max="11" width="30.875" style="1" customWidth="1"/>
    <col min="12" max="16" width="13.625" style="1" customWidth="1"/>
    <col min="17" max="20" width="11.5" style="1" customWidth="1"/>
    <col min="21" max="21" width="16.625" style="1" customWidth="1"/>
    <col min="22" max="22" width="37.25" style="35" customWidth="1"/>
    <col min="23" max="23" width="18.375" style="35" customWidth="1"/>
    <col min="24" max="24" width="4" style="35" customWidth="1"/>
    <col min="25" max="25" width="13.625" style="35" customWidth="1"/>
    <col min="26" max="26" width="9" style="172" customWidth="1"/>
    <col min="27" max="27" width="8" style="35" customWidth="1"/>
    <col min="28" max="28" width="5" style="35" customWidth="1"/>
    <col min="29" max="29" width="8" style="35" customWidth="1"/>
    <col min="30" max="30" width="4" style="174" customWidth="1"/>
    <col min="31" max="31" width="10" style="35" customWidth="1"/>
    <col min="32" max="16384" width="8" style="1" hidden="1"/>
  </cols>
  <sheetData>
    <row r="1" spans="1:31" ht="21" customHeight="1" thickBot="1">
      <c r="A1" s="1" t="s">
        <v>754</v>
      </c>
      <c r="Z1" s="35"/>
    </row>
    <row r="2" spans="1:31" ht="21" customHeight="1" thickBot="1">
      <c r="A2" s="170"/>
      <c r="C2" s="36" t="s">
        <v>117</v>
      </c>
      <c r="D2" s="121"/>
      <c r="E2" s="178" t="s">
        <v>118</v>
      </c>
      <c r="F2" s="37"/>
      <c r="N2" s="1" t="str">
        <f>LEFT(D2,2)</f>
        <v/>
      </c>
      <c r="O2" s="1" t="str">
        <f>IF(N2="","-",IF(N2&gt;0,VLOOKUP(N2,$AD$6:$AE$53,2,FALSE),"-"))</f>
        <v>-</v>
      </c>
      <c r="V2" s="171">
        <f>+IF(VALUE(D2)=0,0,1)</f>
        <v>0</v>
      </c>
      <c r="W2" s="206" t="str">
        <f ca="1">IF(V2=0,"",VLOOKUP(D2,INDIRECT(W6&amp;"!B7:C250"),2,FALSE))</f>
        <v/>
      </c>
      <c r="Y2" s="171">
        <f>IF(V2=0,1,IF(ISERROR(W2),1,0))</f>
        <v>1</v>
      </c>
      <c r="Z2" s="35"/>
      <c r="AA2" s="206">
        <f ca="1">COUNTA(INDIRECT("'["&amp;$W$6&amp;"]ごみ処理概要!B7:C250"))+6</f>
        <v>7</v>
      </c>
      <c r="AB2" s="206">
        <f>IF(V2=0,0,VLOOKUP(D2,AA5:AB250,2,FALSE))</f>
        <v>0</v>
      </c>
    </row>
    <row r="3" spans="1:31" ht="21" customHeight="1">
      <c r="A3" s="170"/>
      <c r="W3" s="172"/>
      <c r="Y3" s="171"/>
      <c r="Z3" s="35"/>
    </row>
    <row r="4" spans="1:31" ht="21" customHeight="1" thickBot="1">
      <c r="A4" s="170"/>
      <c r="B4" s="120" t="s">
        <v>744</v>
      </c>
      <c r="C4" s="38"/>
      <c r="D4" s="39"/>
      <c r="E4" s="39"/>
      <c r="F4" s="39"/>
      <c r="Z4" s="35"/>
    </row>
    <row r="5" spans="1:31" ht="21" customHeight="1" thickBot="1">
      <c r="A5" s="170"/>
      <c r="H5" s="367" t="s">
        <v>119</v>
      </c>
      <c r="I5" s="368"/>
      <c r="J5" s="368"/>
      <c r="K5" s="368"/>
      <c r="L5" s="371" t="s">
        <v>120</v>
      </c>
      <c r="M5" s="373" t="s">
        <v>121</v>
      </c>
      <c r="N5" s="374"/>
      <c r="O5" s="375"/>
      <c r="P5" s="376" t="s">
        <v>122</v>
      </c>
      <c r="Z5" s="35"/>
      <c r="AA5" s="35">
        <f t="shared" ref="AA5:AA68" ca="1" si="0">INDIRECT($W$6&amp;"!"&amp;"B"&amp;ROW(B5))</f>
        <v>0</v>
      </c>
      <c r="AB5" s="35">
        <v>5</v>
      </c>
    </row>
    <row r="6" spans="1:31" ht="21" customHeight="1" thickBot="1">
      <c r="A6" s="170"/>
      <c r="B6" s="54"/>
      <c r="C6" s="52" t="s">
        <v>123</v>
      </c>
      <c r="D6" s="53"/>
      <c r="E6" s="122">
        <f ca="1">Y6</f>
        <v>0</v>
      </c>
      <c r="F6" s="56"/>
      <c r="H6" s="369"/>
      <c r="I6" s="370"/>
      <c r="J6" s="370"/>
      <c r="K6" s="370"/>
      <c r="L6" s="372"/>
      <c r="M6" s="182" t="s">
        <v>124</v>
      </c>
      <c r="N6" s="2" t="s">
        <v>125</v>
      </c>
      <c r="O6" s="3" t="s">
        <v>126</v>
      </c>
      <c r="P6" s="377"/>
      <c r="V6" s="35" t="s">
        <v>123</v>
      </c>
      <c r="W6" s="172" t="s">
        <v>127</v>
      </c>
      <c r="X6" s="172" t="s">
        <v>128</v>
      </c>
      <c r="Y6" s="35">
        <f t="shared" ref="Y6:Y40" ca="1" si="1">IF(Y$2=0,INDIRECT(W6&amp;"!"&amp;X6&amp;$AB$2),0)</f>
        <v>0</v>
      </c>
      <c r="Z6" s="35"/>
      <c r="AA6" s="35">
        <f t="shared" ca="1" si="0"/>
        <v>0</v>
      </c>
      <c r="AB6" s="35">
        <v>6</v>
      </c>
      <c r="AD6" s="174" t="s">
        <v>129</v>
      </c>
      <c r="AE6" s="35" t="s">
        <v>130</v>
      </c>
    </row>
    <row r="7" spans="1:31" ht="21" customHeight="1" thickBot="1">
      <c r="B7" s="55"/>
      <c r="C7" s="51" t="s">
        <v>131</v>
      </c>
      <c r="D7" s="14"/>
      <c r="E7" s="40">
        <f ca="1">Y7</f>
        <v>0</v>
      </c>
      <c r="F7" s="56"/>
      <c r="H7" s="378" t="s">
        <v>132</v>
      </c>
      <c r="I7" s="378" t="s">
        <v>133</v>
      </c>
      <c r="J7" s="4" t="s">
        <v>134</v>
      </c>
      <c r="K7" s="5"/>
      <c r="L7" s="127">
        <f t="shared" ref="L7:L14" ca="1" si="2">Y42</f>
        <v>0</v>
      </c>
      <c r="M7" s="128" t="s">
        <v>135</v>
      </c>
      <c r="N7" s="129" t="s">
        <v>135</v>
      </c>
      <c r="O7" s="130" t="s">
        <v>135</v>
      </c>
      <c r="P7" s="183">
        <f ca="1">Y135</f>
        <v>0</v>
      </c>
      <c r="V7" s="35" t="s">
        <v>131</v>
      </c>
      <c r="W7" s="172" t="s">
        <v>127</v>
      </c>
      <c r="X7" s="172" t="s">
        <v>136</v>
      </c>
      <c r="Y7" s="35">
        <f t="shared" ca="1" si="1"/>
        <v>0</v>
      </c>
      <c r="Z7" s="35"/>
      <c r="AA7" s="35" t="str">
        <f t="shared" ca="1" si="0"/>
        <v>47000</v>
      </c>
      <c r="AB7" s="35">
        <v>7</v>
      </c>
      <c r="AD7" s="174" t="s">
        <v>137</v>
      </c>
      <c r="AE7" s="35" t="s">
        <v>138</v>
      </c>
    </row>
    <row r="8" spans="1:31" ht="21" customHeight="1" thickBot="1">
      <c r="B8" s="372" t="s">
        <v>139</v>
      </c>
      <c r="C8" s="387"/>
      <c r="D8" s="387"/>
      <c r="E8" s="123">
        <f ca="1">SUM(E6:E7)</f>
        <v>0</v>
      </c>
      <c r="F8" s="56"/>
      <c r="H8" s="379"/>
      <c r="I8" s="380"/>
      <c r="J8" s="388" t="s">
        <v>140</v>
      </c>
      <c r="K8" s="41" t="s">
        <v>141</v>
      </c>
      <c r="L8" s="122">
        <f t="shared" ca="1" si="2"/>
        <v>0</v>
      </c>
      <c r="M8" s="131" t="s">
        <v>135</v>
      </c>
      <c r="N8" s="132" t="s">
        <v>135</v>
      </c>
      <c r="O8" s="184" t="s">
        <v>135</v>
      </c>
      <c r="P8" s="185" t="s">
        <v>135</v>
      </c>
      <c r="V8" s="35" t="s">
        <v>142</v>
      </c>
      <c r="W8" s="172" t="s">
        <v>127</v>
      </c>
      <c r="X8" s="172" t="s">
        <v>143</v>
      </c>
      <c r="Y8" s="35">
        <f t="shared" ca="1" si="1"/>
        <v>0</v>
      </c>
      <c r="Z8" s="35"/>
      <c r="AA8" s="35" t="str">
        <f t="shared" ca="1" si="0"/>
        <v>47201</v>
      </c>
      <c r="AB8" s="35">
        <v>8</v>
      </c>
      <c r="AD8" s="174" t="s">
        <v>144</v>
      </c>
      <c r="AE8" s="35" t="s">
        <v>145</v>
      </c>
    </row>
    <row r="9" spans="1:31" ht="21" customHeight="1" thickBot="1">
      <c r="B9" s="391" t="s">
        <v>146</v>
      </c>
      <c r="C9" s="387"/>
      <c r="D9" s="387"/>
      <c r="E9" s="123">
        <f ca="1">Y8</f>
        <v>0</v>
      </c>
      <c r="F9" s="56"/>
      <c r="H9" s="379"/>
      <c r="I9" s="380"/>
      <c r="J9" s="389"/>
      <c r="K9" s="10" t="s">
        <v>147</v>
      </c>
      <c r="L9" s="40">
        <f t="shared" ca="1" si="2"/>
        <v>0</v>
      </c>
      <c r="M9" s="133" t="s">
        <v>135</v>
      </c>
      <c r="N9" s="134" t="s">
        <v>135</v>
      </c>
      <c r="O9" s="186" t="s">
        <v>135</v>
      </c>
      <c r="P9" s="187" t="s">
        <v>135</v>
      </c>
      <c r="V9" s="35" t="s">
        <v>148</v>
      </c>
      <c r="W9" s="172" t="s">
        <v>149</v>
      </c>
      <c r="X9" s="172" t="s">
        <v>136</v>
      </c>
      <c r="Y9" s="35">
        <f t="shared" ca="1" si="1"/>
        <v>0</v>
      </c>
      <c r="Z9" s="35"/>
      <c r="AA9" s="35" t="str">
        <f t="shared" ca="1" si="0"/>
        <v>47205</v>
      </c>
      <c r="AB9" s="35">
        <v>9</v>
      </c>
      <c r="AD9" s="174" t="s">
        <v>150</v>
      </c>
      <c r="AE9" s="35" t="s">
        <v>151</v>
      </c>
    </row>
    <row r="10" spans="1:31" ht="21" customHeight="1" thickBot="1">
      <c r="B10" s="33"/>
      <c r="C10" s="32"/>
      <c r="D10" s="32"/>
      <c r="E10" s="42"/>
      <c r="F10" s="42"/>
      <c r="H10" s="379"/>
      <c r="I10" s="380"/>
      <c r="J10" s="389"/>
      <c r="K10" s="43" t="s">
        <v>152</v>
      </c>
      <c r="L10" s="40">
        <f t="shared" ca="1" si="2"/>
        <v>0</v>
      </c>
      <c r="M10" s="133" t="s">
        <v>135</v>
      </c>
      <c r="N10" s="134" t="s">
        <v>135</v>
      </c>
      <c r="O10" s="186" t="s">
        <v>135</v>
      </c>
      <c r="P10" s="187" t="s">
        <v>135</v>
      </c>
      <c r="V10" s="35" t="s">
        <v>153</v>
      </c>
      <c r="W10" s="172" t="s">
        <v>149</v>
      </c>
      <c r="X10" s="172" t="s">
        <v>154</v>
      </c>
      <c r="Y10" s="35">
        <f t="shared" ca="1" si="1"/>
        <v>0</v>
      </c>
      <c r="Z10" s="35"/>
      <c r="AA10" s="35" t="str">
        <f t="shared" ca="1" si="0"/>
        <v>47207</v>
      </c>
      <c r="AB10" s="35">
        <v>10</v>
      </c>
      <c r="AD10" s="174" t="s">
        <v>155</v>
      </c>
      <c r="AE10" s="35" t="s">
        <v>156</v>
      </c>
    </row>
    <row r="11" spans="1:31" ht="21" customHeight="1" thickBot="1">
      <c r="B11" s="392"/>
      <c r="C11" s="392"/>
      <c r="D11" s="392"/>
      <c r="E11" s="34" t="s">
        <v>157</v>
      </c>
      <c r="F11" s="34" t="s">
        <v>158</v>
      </c>
      <c r="H11" s="379"/>
      <c r="I11" s="380"/>
      <c r="J11" s="389"/>
      <c r="K11" s="44" t="s">
        <v>159</v>
      </c>
      <c r="L11" s="40">
        <f t="shared" ca="1" si="2"/>
        <v>0</v>
      </c>
      <c r="M11" s="133" t="s">
        <v>135</v>
      </c>
      <c r="N11" s="134" t="s">
        <v>135</v>
      </c>
      <c r="O11" s="186" t="s">
        <v>135</v>
      </c>
      <c r="P11" s="187" t="s">
        <v>135</v>
      </c>
      <c r="V11" s="35" t="s">
        <v>160</v>
      </c>
      <c r="W11" s="172" t="s">
        <v>149</v>
      </c>
      <c r="X11" s="172" t="s">
        <v>161</v>
      </c>
      <c r="Y11" s="35">
        <f t="shared" ca="1" si="1"/>
        <v>0</v>
      </c>
      <c r="Z11" s="35"/>
      <c r="AA11" s="35" t="str">
        <f t="shared" ca="1" si="0"/>
        <v>47208</v>
      </c>
      <c r="AB11" s="35">
        <v>11</v>
      </c>
      <c r="AD11" s="174" t="s">
        <v>162</v>
      </c>
      <c r="AE11" s="35" t="s">
        <v>163</v>
      </c>
    </row>
    <row r="12" spans="1:31" ht="21" customHeight="1">
      <c r="B12" s="393" t="s">
        <v>164</v>
      </c>
      <c r="C12" s="396" t="s">
        <v>165</v>
      </c>
      <c r="D12" s="9" t="s">
        <v>166</v>
      </c>
      <c r="E12" s="122">
        <f t="shared" ref="E12:E17" ca="1" si="3">Y17</f>
        <v>0</v>
      </c>
      <c r="F12" s="122">
        <f t="shared" ref="F12:F17" ca="1" si="4">Y29</f>
        <v>0</v>
      </c>
      <c r="H12" s="379"/>
      <c r="I12" s="380"/>
      <c r="J12" s="389"/>
      <c r="K12" s="44" t="s">
        <v>167</v>
      </c>
      <c r="L12" s="40">
        <f t="shared" ca="1" si="2"/>
        <v>0</v>
      </c>
      <c r="M12" s="133" t="s">
        <v>135</v>
      </c>
      <c r="N12" s="134" t="s">
        <v>135</v>
      </c>
      <c r="O12" s="186" t="s">
        <v>135</v>
      </c>
      <c r="P12" s="187" t="s">
        <v>135</v>
      </c>
      <c r="V12" s="35" t="s">
        <v>168</v>
      </c>
      <c r="W12" s="172" t="s">
        <v>149</v>
      </c>
      <c r="X12" s="172" t="s">
        <v>169</v>
      </c>
      <c r="Y12" s="35">
        <f t="shared" ca="1" si="1"/>
        <v>0</v>
      </c>
      <c r="Z12" s="35"/>
      <c r="AA12" s="35" t="str">
        <f t="shared" ca="1" si="0"/>
        <v>47209</v>
      </c>
      <c r="AB12" s="35">
        <v>12</v>
      </c>
      <c r="AD12" s="174" t="s">
        <v>170</v>
      </c>
      <c r="AE12" s="35" t="s">
        <v>171</v>
      </c>
    </row>
    <row r="13" spans="1:31" ht="21" customHeight="1">
      <c r="B13" s="394"/>
      <c r="C13" s="397"/>
      <c r="D13" s="10" t="s">
        <v>172</v>
      </c>
      <c r="E13" s="40">
        <f t="shared" ca="1" si="3"/>
        <v>0</v>
      </c>
      <c r="F13" s="40">
        <f t="shared" ca="1" si="4"/>
        <v>0</v>
      </c>
      <c r="H13" s="379"/>
      <c r="I13" s="380"/>
      <c r="J13" s="389"/>
      <c r="K13" s="44" t="s">
        <v>173</v>
      </c>
      <c r="L13" s="40">
        <f t="shared" ca="1" si="2"/>
        <v>0</v>
      </c>
      <c r="M13" s="133" t="s">
        <v>135</v>
      </c>
      <c r="N13" s="134" t="s">
        <v>135</v>
      </c>
      <c r="O13" s="186" t="s">
        <v>135</v>
      </c>
      <c r="P13" s="187" t="s">
        <v>135</v>
      </c>
      <c r="V13" s="35" t="s">
        <v>174</v>
      </c>
      <c r="W13" s="172" t="s">
        <v>149</v>
      </c>
      <c r="X13" s="172" t="s">
        <v>175</v>
      </c>
      <c r="Y13" s="35">
        <f t="shared" ca="1" si="1"/>
        <v>0</v>
      </c>
      <c r="Z13" s="35"/>
      <c r="AA13" s="35" t="str">
        <f t="shared" ca="1" si="0"/>
        <v>47210</v>
      </c>
      <c r="AB13" s="35">
        <v>13</v>
      </c>
      <c r="AD13" s="174" t="s">
        <v>176</v>
      </c>
      <c r="AE13" s="35" t="s">
        <v>177</v>
      </c>
    </row>
    <row r="14" spans="1:31" ht="21" customHeight="1" thickBot="1">
      <c r="B14" s="394"/>
      <c r="C14" s="397"/>
      <c r="D14" s="10" t="s">
        <v>178</v>
      </c>
      <c r="E14" s="40">
        <f t="shared" ca="1" si="3"/>
        <v>0</v>
      </c>
      <c r="F14" s="40">
        <f t="shared" ca="1" si="4"/>
        <v>0</v>
      </c>
      <c r="H14" s="379"/>
      <c r="I14" s="380"/>
      <c r="J14" s="390"/>
      <c r="K14" s="45" t="s">
        <v>179</v>
      </c>
      <c r="L14" s="123">
        <f t="shared" ca="1" si="2"/>
        <v>0</v>
      </c>
      <c r="M14" s="136" t="s">
        <v>135</v>
      </c>
      <c r="N14" s="137" t="s">
        <v>135</v>
      </c>
      <c r="O14" s="188" t="s">
        <v>135</v>
      </c>
      <c r="P14" s="181" t="s">
        <v>135</v>
      </c>
      <c r="V14" s="35" t="s">
        <v>180</v>
      </c>
      <c r="W14" s="172" t="s">
        <v>149</v>
      </c>
      <c r="X14" s="172" t="s">
        <v>181</v>
      </c>
      <c r="Y14" s="35">
        <f t="shared" ca="1" si="1"/>
        <v>0</v>
      </c>
      <c r="Z14" s="35"/>
      <c r="AA14" s="35" t="str">
        <f t="shared" ca="1" si="0"/>
        <v>47211</v>
      </c>
      <c r="AB14" s="35">
        <v>14</v>
      </c>
      <c r="AD14" s="174" t="s">
        <v>182</v>
      </c>
      <c r="AE14" s="35" t="s">
        <v>183</v>
      </c>
    </row>
    <row r="15" spans="1:31" ht="21" customHeight="1" thickBot="1">
      <c r="B15" s="394"/>
      <c r="C15" s="397"/>
      <c r="D15" s="10" t="s">
        <v>184</v>
      </c>
      <c r="E15" s="40">
        <f t="shared" ca="1" si="3"/>
        <v>0</v>
      </c>
      <c r="F15" s="40">
        <f t="shared" ca="1" si="4"/>
        <v>0</v>
      </c>
      <c r="H15" s="379"/>
      <c r="I15" s="11"/>
      <c r="J15" s="12" t="s">
        <v>185</v>
      </c>
      <c r="K15" s="13"/>
      <c r="L15" s="138">
        <f ca="1">SUM(L7:L14)</f>
        <v>0</v>
      </c>
      <c r="M15" s="139" t="s">
        <v>135</v>
      </c>
      <c r="N15" s="140">
        <f t="shared" ref="N15:N22" ca="1" si="5">Y59</f>
        <v>0</v>
      </c>
      <c r="O15" s="141">
        <f t="shared" ref="O15:O21" ca="1" si="6">Y67</f>
        <v>0</v>
      </c>
      <c r="P15" s="183">
        <f ca="1">P7</f>
        <v>0</v>
      </c>
      <c r="V15" s="35" t="s">
        <v>186</v>
      </c>
      <c r="W15" s="172" t="s">
        <v>149</v>
      </c>
      <c r="X15" s="172" t="s">
        <v>187</v>
      </c>
      <c r="Y15" s="35">
        <f t="shared" ca="1" si="1"/>
        <v>0</v>
      </c>
      <c r="Z15" s="35"/>
      <c r="AA15" s="35" t="str">
        <f t="shared" ca="1" si="0"/>
        <v>47212</v>
      </c>
      <c r="AB15" s="35">
        <v>15</v>
      </c>
      <c r="AD15" s="174" t="s">
        <v>188</v>
      </c>
      <c r="AE15" s="35" t="s">
        <v>189</v>
      </c>
    </row>
    <row r="16" spans="1:31" ht="21" customHeight="1">
      <c r="B16" s="394"/>
      <c r="C16" s="397"/>
      <c r="D16" s="10" t="s">
        <v>190</v>
      </c>
      <c r="E16" s="40">
        <f t="shared" ca="1" si="3"/>
        <v>0</v>
      </c>
      <c r="F16" s="40">
        <f t="shared" ca="1" si="4"/>
        <v>0</v>
      </c>
      <c r="H16" s="379"/>
      <c r="I16" s="378" t="s">
        <v>191</v>
      </c>
      <c r="J16" s="15" t="s">
        <v>192</v>
      </c>
      <c r="K16" s="16"/>
      <c r="L16" s="142">
        <f t="shared" ref="L16:L22" ca="1" si="7">Y50</f>
        <v>0</v>
      </c>
      <c r="M16" s="143">
        <f t="shared" ref="M16:M22" ca="1" si="8">L8</f>
        <v>0</v>
      </c>
      <c r="N16" s="144">
        <f t="shared" ca="1" si="5"/>
        <v>0</v>
      </c>
      <c r="O16" s="189">
        <f t="shared" ca="1" si="6"/>
        <v>0</v>
      </c>
      <c r="P16" s="122">
        <f t="shared" ref="P16:P22" ca="1" si="9">Y136</f>
        <v>0</v>
      </c>
      <c r="V16" s="35" t="s">
        <v>193</v>
      </c>
      <c r="W16" s="172" t="s">
        <v>127</v>
      </c>
      <c r="X16" s="172" t="s">
        <v>154</v>
      </c>
      <c r="Y16" s="35">
        <f t="shared" ca="1" si="1"/>
        <v>0</v>
      </c>
      <c r="Z16" s="35"/>
      <c r="AA16" s="35" t="str">
        <f t="shared" ca="1" si="0"/>
        <v>47213</v>
      </c>
      <c r="AB16" s="35">
        <v>16</v>
      </c>
      <c r="AD16" s="174" t="s">
        <v>194</v>
      </c>
      <c r="AE16" s="35" t="s">
        <v>195</v>
      </c>
    </row>
    <row r="17" spans="2:31" ht="21" customHeight="1">
      <c r="B17" s="394"/>
      <c r="C17" s="397"/>
      <c r="D17" s="10" t="s">
        <v>196</v>
      </c>
      <c r="E17" s="40">
        <f t="shared" ca="1" si="3"/>
        <v>0</v>
      </c>
      <c r="F17" s="40">
        <f t="shared" ca="1" si="4"/>
        <v>0</v>
      </c>
      <c r="H17" s="379"/>
      <c r="I17" s="380"/>
      <c r="J17" s="17" t="s">
        <v>147</v>
      </c>
      <c r="K17" s="18"/>
      <c r="L17" s="40">
        <f t="shared" ca="1" si="7"/>
        <v>0</v>
      </c>
      <c r="M17" s="146">
        <f t="shared" ca="1" si="8"/>
        <v>0</v>
      </c>
      <c r="N17" s="147">
        <f t="shared" ca="1" si="5"/>
        <v>0</v>
      </c>
      <c r="O17" s="190">
        <f t="shared" ca="1" si="6"/>
        <v>0</v>
      </c>
      <c r="P17" s="40">
        <f t="shared" ca="1" si="9"/>
        <v>0</v>
      </c>
      <c r="V17" s="35" t="s">
        <v>197</v>
      </c>
      <c r="W17" s="172" t="s">
        <v>149</v>
      </c>
      <c r="X17" s="172" t="s">
        <v>198</v>
      </c>
      <c r="Y17" s="35">
        <f t="shared" ca="1" si="1"/>
        <v>0</v>
      </c>
      <c r="Z17" s="35"/>
      <c r="AA17" s="35" t="str">
        <f t="shared" ca="1" si="0"/>
        <v>47214</v>
      </c>
      <c r="AB17" s="35">
        <v>17</v>
      </c>
      <c r="AD17" s="174" t="s">
        <v>199</v>
      </c>
      <c r="AE17" s="35" t="s">
        <v>200</v>
      </c>
    </row>
    <row r="18" spans="2:31" ht="21" customHeight="1">
      <c r="B18" s="394"/>
      <c r="C18" s="398"/>
      <c r="D18" s="59" t="s">
        <v>201</v>
      </c>
      <c r="E18" s="124">
        <f ca="1">SUM(E12:E17)</f>
        <v>0</v>
      </c>
      <c r="F18" s="124">
        <f ca="1">SUM(F12:F17)</f>
        <v>0</v>
      </c>
      <c r="H18" s="379"/>
      <c r="I18" s="380"/>
      <c r="J18" s="19" t="s">
        <v>202</v>
      </c>
      <c r="K18" s="16"/>
      <c r="L18" s="40">
        <f t="shared" ca="1" si="7"/>
        <v>0</v>
      </c>
      <c r="M18" s="146">
        <f t="shared" ca="1" si="8"/>
        <v>0</v>
      </c>
      <c r="N18" s="147">
        <f t="shared" ca="1" si="5"/>
        <v>0</v>
      </c>
      <c r="O18" s="190">
        <f t="shared" ca="1" si="6"/>
        <v>0</v>
      </c>
      <c r="P18" s="40">
        <f t="shared" ca="1" si="9"/>
        <v>0</v>
      </c>
      <c r="V18" s="35" t="s">
        <v>203</v>
      </c>
      <c r="W18" s="172" t="s">
        <v>149</v>
      </c>
      <c r="X18" s="172" t="s">
        <v>204</v>
      </c>
      <c r="Y18" s="35">
        <f t="shared" ca="1" si="1"/>
        <v>0</v>
      </c>
      <c r="Z18" s="35"/>
      <c r="AA18" s="35" t="str">
        <f t="shared" ca="1" si="0"/>
        <v>47215</v>
      </c>
      <c r="AB18" s="35">
        <v>18</v>
      </c>
      <c r="AD18" s="174" t="s">
        <v>205</v>
      </c>
      <c r="AE18" s="35" t="s">
        <v>206</v>
      </c>
    </row>
    <row r="19" spans="2:31" ht="21" customHeight="1">
      <c r="B19" s="394"/>
      <c r="C19" s="399" t="s">
        <v>207</v>
      </c>
      <c r="D19" s="10" t="s">
        <v>208</v>
      </c>
      <c r="E19" s="125">
        <f t="shared" ref="E19:E24" ca="1" si="10">Y23</f>
        <v>0</v>
      </c>
      <c r="F19" s="40">
        <f t="shared" ref="F19:F24" ca="1" si="11">Y35</f>
        <v>0</v>
      </c>
      <c r="H19" s="379"/>
      <c r="I19" s="380"/>
      <c r="J19" s="19" t="s">
        <v>209</v>
      </c>
      <c r="K19" s="16"/>
      <c r="L19" s="40">
        <f t="shared" ca="1" si="7"/>
        <v>0</v>
      </c>
      <c r="M19" s="146">
        <f t="shared" ca="1" si="8"/>
        <v>0</v>
      </c>
      <c r="N19" s="147">
        <f t="shared" ca="1" si="5"/>
        <v>0</v>
      </c>
      <c r="O19" s="190">
        <f t="shared" ca="1" si="6"/>
        <v>0</v>
      </c>
      <c r="P19" s="40">
        <f t="shared" ca="1" si="9"/>
        <v>0</v>
      </c>
      <c r="V19" s="35" t="s">
        <v>210</v>
      </c>
      <c r="W19" s="172" t="s">
        <v>149</v>
      </c>
      <c r="X19" s="172" t="s">
        <v>211</v>
      </c>
      <c r="Y19" s="35">
        <f t="shared" ca="1" si="1"/>
        <v>0</v>
      </c>
      <c r="Z19" s="35"/>
      <c r="AA19" s="35" t="str">
        <f t="shared" ca="1" si="0"/>
        <v>47301</v>
      </c>
      <c r="AB19" s="35">
        <v>19</v>
      </c>
      <c r="AD19" s="174" t="s">
        <v>212</v>
      </c>
      <c r="AE19" s="35" t="s">
        <v>213</v>
      </c>
    </row>
    <row r="20" spans="2:31" ht="21" customHeight="1">
      <c r="B20" s="394"/>
      <c r="C20" s="400"/>
      <c r="D20" s="10" t="s">
        <v>214</v>
      </c>
      <c r="E20" s="125">
        <f t="shared" ca="1" si="10"/>
        <v>0</v>
      </c>
      <c r="F20" s="40">
        <f t="shared" ca="1" si="11"/>
        <v>0</v>
      </c>
      <c r="H20" s="379"/>
      <c r="I20" s="380"/>
      <c r="J20" s="17" t="s">
        <v>167</v>
      </c>
      <c r="K20" s="18"/>
      <c r="L20" s="40">
        <f t="shared" ca="1" si="7"/>
        <v>0</v>
      </c>
      <c r="M20" s="146">
        <f t="shared" ca="1" si="8"/>
        <v>0</v>
      </c>
      <c r="N20" s="147">
        <f t="shared" ca="1" si="5"/>
        <v>0</v>
      </c>
      <c r="O20" s="190">
        <f t="shared" ca="1" si="6"/>
        <v>0</v>
      </c>
      <c r="P20" s="40">
        <f t="shared" ca="1" si="9"/>
        <v>0</v>
      </c>
      <c r="V20" s="35" t="s">
        <v>215</v>
      </c>
      <c r="W20" s="172" t="s">
        <v>216</v>
      </c>
      <c r="X20" s="172" t="s">
        <v>217</v>
      </c>
      <c r="Y20" s="35">
        <f t="shared" ca="1" si="1"/>
        <v>0</v>
      </c>
      <c r="Z20" s="35"/>
      <c r="AA20" s="35" t="str">
        <f t="shared" ca="1" si="0"/>
        <v>47302</v>
      </c>
      <c r="AB20" s="35">
        <v>20</v>
      </c>
      <c r="AD20" s="174" t="s">
        <v>218</v>
      </c>
      <c r="AE20" s="35" t="s">
        <v>219</v>
      </c>
    </row>
    <row r="21" spans="2:31" ht="21" customHeight="1">
      <c r="B21" s="394"/>
      <c r="C21" s="400"/>
      <c r="D21" s="10" t="s">
        <v>220</v>
      </c>
      <c r="E21" s="125">
        <f t="shared" ca="1" si="10"/>
        <v>0</v>
      </c>
      <c r="F21" s="40">
        <f t="shared" ca="1" si="11"/>
        <v>0</v>
      </c>
      <c r="H21" s="379"/>
      <c r="I21" s="380"/>
      <c r="J21" s="17" t="s">
        <v>24</v>
      </c>
      <c r="K21" s="18"/>
      <c r="L21" s="40">
        <f t="shared" ca="1" si="7"/>
        <v>0</v>
      </c>
      <c r="M21" s="146">
        <f t="shared" ca="1" si="8"/>
        <v>0</v>
      </c>
      <c r="N21" s="147">
        <f t="shared" ca="1" si="5"/>
        <v>0</v>
      </c>
      <c r="O21" s="190">
        <f t="shared" ca="1" si="6"/>
        <v>0</v>
      </c>
      <c r="P21" s="40">
        <f t="shared" ca="1" si="9"/>
        <v>0</v>
      </c>
      <c r="V21" s="35" t="s">
        <v>221</v>
      </c>
      <c r="W21" s="172" t="s">
        <v>149</v>
      </c>
      <c r="X21" s="172" t="s">
        <v>222</v>
      </c>
      <c r="Y21" s="35">
        <f t="shared" ca="1" si="1"/>
        <v>0</v>
      </c>
      <c r="Z21" s="35"/>
      <c r="AA21" s="35" t="str">
        <f t="shared" ca="1" si="0"/>
        <v>47303</v>
      </c>
      <c r="AB21" s="35">
        <v>21</v>
      </c>
      <c r="AD21" s="174" t="s">
        <v>223</v>
      </c>
      <c r="AE21" s="35" t="s">
        <v>224</v>
      </c>
    </row>
    <row r="22" spans="2:31" ht="21" customHeight="1" thickBot="1">
      <c r="B22" s="394"/>
      <c r="C22" s="400"/>
      <c r="D22" s="10" t="s">
        <v>225</v>
      </c>
      <c r="E22" s="125">
        <f t="shared" ca="1" si="10"/>
        <v>0</v>
      </c>
      <c r="F22" s="40">
        <f t="shared" ca="1" si="11"/>
        <v>0</v>
      </c>
      <c r="H22" s="379"/>
      <c r="I22" s="380"/>
      <c r="J22" s="20" t="s">
        <v>179</v>
      </c>
      <c r="K22" s="21"/>
      <c r="L22" s="123">
        <f t="shared" ca="1" si="7"/>
        <v>0</v>
      </c>
      <c r="M22" s="149">
        <f t="shared" ca="1" si="8"/>
        <v>0</v>
      </c>
      <c r="N22" s="150">
        <f t="shared" ca="1" si="5"/>
        <v>0</v>
      </c>
      <c r="O22" s="188" t="s">
        <v>135</v>
      </c>
      <c r="P22" s="123">
        <f t="shared" ca="1" si="9"/>
        <v>0</v>
      </c>
      <c r="V22" s="35" t="s">
        <v>226</v>
      </c>
      <c r="W22" s="172" t="s">
        <v>149</v>
      </c>
      <c r="X22" s="172" t="s">
        <v>227</v>
      </c>
      <c r="Y22" s="35">
        <f t="shared" ca="1" si="1"/>
        <v>0</v>
      </c>
      <c r="Z22" s="35"/>
      <c r="AA22" s="35" t="str">
        <f t="shared" ca="1" si="0"/>
        <v>47306</v>
      </c>
      <c r="AB22" s="35">
        <v>22</v>
      </c>
      <c r="AD22" s="174" t="s">
        <v>228</v>
      </c>
      <c r="AE22" s="35" t="s">
        <v>229</v>
      </c>
    </row>
    <row r="23" spans="2:31" ht="21" customHeight="1" thickBot="1">
      <c r="B23" s="394"/>
      <c r="C23" s="400"/>
      <c r="D23" s="10" t="s">
        <v>230</v>
      </c>
      <c r="E23" s="125">
        <f t="shared" ca="1" si="10"/>
        <v>0</v>
      </c>
      <c r="F23" s="40">
        <f t="shared" ca="1" si="11"/>
        <v>0</v>
      </c>
      <c r="H23" s="379"/>
      <c r="I23" s="11"/>
      <c r="J23" s="22" t="s">
        <v>185</v>
      </c>
      <c r="K23" s="23"/>
      <c r="L23" s="151">
        <f ca="1">SUM(L16:L22)</f>
        <v>0</v>
      </c>
      <c r="M23" s="152">
        <f ca="1">SUM(M16:M22)</f>
        <v>0</v>
      </c>
      <c r="N23" s="153">
        <f ca="1">SUM(N16:N22)</f>
        <v>0</v>
      </c>
      <c r="O23" s="154">
        <f ca="1">SUM(O16:O21)</f>
        <v>0</v>
      </c>
      <c r="P23" s="127">
        <f ca="1">SUM(P16:P21)</f>
        <v>0</v>
      </c>
      <c r="V23" s="35" t="s">
        <v>231</v>
      </c>
      <c r="W23" s="172" t="s">
        <v>149</v>
      </c>
      <c r="X23" s="172" t="s">
        <v>232</v>
      </c>
      <c r="Y23" s="35">
        <f t="shared" ca="1" si="1"/>
        <v>0</v>
      </c>
      <c r="Z23" s="35"/>
      <c r="AA23" s="35" t="str">
        <f t="shared" ca="1" si="0"/>
        <v>47308</v>
      </c>
      <c r="AB23" s="35">
        <v>23</v>
      </c>
      <c r="AD23" s="174" t="s">
        <v>233</v>
      </c>
      <c r="AE23" s="35" t="s">
        <v>234</v>
      </c>
    </row>
    <row r="24" spans="2:31" ht="21" customHeight="1" thickBot="1">
      <c r="B24" s="394"/>
      <c r="C24" s="400"/>
      <c r="D24" s="10" t="s">
        <v>235</v>
      </c>
      <c r="E24" s="125">
        <f t="shared" ca="1" si="10"/>
        <v>0</v>
      </c>
      <c r="F24" s="40">
        <f t="shared" ca="1" si="11"/>
        <v>0</v>
      </c>
      <c r="H24" s="24"/>
      <c r="I24" s="180" t="s">
        <v>236</v>
      </c>
      <c r="J24" s="22"/>
      <c r="K24" s="22"/>
      <c r="L24" s="127">
        <f ca="1">SUM(L7,L23)</f>
        <v>0</v>
      </c>
      <c r="M24" s="155">
        <f ca="1">M23</f>
        <v>0</v>
      </c>
      <c r="N24" s="156">
        <f ca="1">SUM(N15,N23)</f>
        <v>0</v>
      </c>
      <c r="O24" s="157">
        <f ca="1">SUM(O15,O23)</f>
        <v>0</v>
      </c>
      <c r="P24" s="207">
        <f ca="1">SUM(P15,P23)</f>
        <v>0</v>
      </c>
      <c r="V24" s="35" t="s">
        <v>237</v>
      </c>
      <c r="W24" s="172" t="s">
        <v>149</v>
      </c>
      <c r="X24" s="172" t="s">
        <v>238</v>
      </c>
      <c r="Y24" s="35">
        <f t="shared" ca="1" si="1"/>
        <v>0</v>
      </c>
      <c r="Z24" s="35"/>
      <c r="AA24" s="35" t="str">
        <f t="shared" ca="1" si="0"/>
        <v>47311</v>
      </c>
      <c r="AB24" s="35">
        <v>24</v>
      </c>
      <c r="AD24" s="174" t="s">
        <v>239</v>
      </c>
      <c r="AE24" s="35" t="s">
        <v>240</v>
      </c>
    </row>
    <row r="25" spans="2:31" ht="21" customHeight="1">
      <c r="B25" s="394"/>
      <c r="C25" s="401"/>
      <c r="D25" s="14" t="s">
        <v>241</v>
      </c>
      <c r="E25" s="126">
        <f ca="1">SUM(E19:E24)</f>
        <v>0</v>
      </c>
      <c r="F25" s="40">
        <f ca="1">SUM(F19:F24)</f>
        <v>0</v>
      </c>
      <c r="H25" s="25" t="s">
        <v>242</v>
      </c>
      <c r="I25" s="26"/>
      <c r="J25" s="205"/>
      <c r="K25" s="16"/>
      <c r="L25" s="142">
        <f ca="1">Y57</f>
        <v>0</v>
      </c>
      <c r="M25" s="158" t="s">
        <v>135</v>
      </c>
      <c r="N25" s="159" t="s">
        <v>135</v>
      </c>
      <c r="O25" s="145">
        <f ca="1">L25</f>
        <v>0</v>
      </c>
      <c r="P25" s="191" t="s">
        <v>135</v>
      </c>
      <c r="V25" s="35" t="s">
        <v>243</v>
      </c>
      <c r="W25" s="172" t="s">
        <v>149</v>
      </c>
      <c r="X25" s="172" t="s">
        <v>244</v>
      </c>
      <c r="Y25" s="35">
        <f t="shared" ca="1" si="1"/>
        <v>0</v>
      </c>
      <c r="Z25" s="35"/>
      <c r="AA25" s="35" t="str">
        <f t="shared" ca="1" si="0"/>
        <v>47313</v>
      </c>
      <c r="AB25" s="35">
        <v>25</v>
      </c>
      <c r="AD25" s="174" t="s">
        <v>245</v>
      </c>
      <c r="AE25" s="35" t="s">
        <v>246</v>
      </c>
    </row>
    <row r="26" spans="2:31" ht="21" customHeight="1" thickBot="1">
      <c r="B26" s="395"/>
      <c r="C26" s="57" t="s">
        <v>247</v>
      </c>
      <c r="D26" s="58"/>
      <c r="E26" s="123">
        <f ca="1">E18+E25</f>
        <v>0</v>
      </c>
      <c r="F26" s="123">
        <f ca="1">F18+F25</f>
        <v>0</v>
      </c>
      <c r="H26" s="27" t="s">
        <v>248</v>
      </c>
      <c r="I26" s="28"/>
      <c r="J26" s="28"/>
      <c r="K26" s="29"/>
      <c r="L26" s="124">
        <f ca="1">Y58</f>
        <v>0</v>
      </c>
      <c r="M26" s="160" t="s">
        <v>135</v>
      </c>
      <c r="N26" s="161">
        <f ca="1">L26</f>
        <v>0</v>
      </c>
      <c r="O26" s="162" t="s">
        <v>135</v>
      </c>
      <c r="P26" s="192" t="s">
        <v>135</v>
      </c>
      <c r="V26" s="35" t="s">
        <v>249</v>
      </c>
      <c r="W26" s="172" t="s">
        <v>149</v>
      </c>
      <c r="X26" s="172" t="s">
        <v>250</v>
      </c>
      <c r="Y26" s="35">
        <f t="shared" ca="1" si="1"/>
        <v>0</v>
      </c>
      <c r="Z26" s="35"/>
      <c r="AA26" s="35" t="str">
        <f t="shared" ca="1" si="0"/>
        <v>47314</v>
      </c>
      <c r="AB26" s="35">
        <v>26</v>
      </c>
      <c r="AD26" s="174" t="s">
        <v>251</v>
      </c>
      <c r="AE26" s="35" t="s">
        <v>252</v>
      </c>
    </row>
    <row r="27" spans="2:31" ht="21" customHeight="1" thickBot="1">
      <c r="H27" s="381" t="s">
        <v>68</v>
      </c>
      <c r="I27" s="382"/>
      <c r="J27" s="382"/>
      <c r="K27" s="383"/>
      <c r="L27" s="163">
        <f ca="1">SUM(L24:L26)</f>
        <v>0</v>
      </c>
      <c r="M27" s="164">
        <f ca="1">SUM(M24:M26)</f>
        <v>0</v>
      </c>
      <c r="N27" s="165">
        <f ca="1">SUM(N24:N26)</f>
        <v>0</v>
      </c>
      <c r="O27" s="166">
        <f ca="1">SUM(O24:O26)</f>
        <v>0</v>
      </c>
      <c r="P27" s="166">
        <f ca="1">SUM(P24:P26)</f>
        <v>0</v>
      </c>
      <c r="V27" s="35" t="s">
        <v>253</v>
      </c>
      <c r="W27" s="172" t="s">
        <v>254</v>
      </c>
      <c r="X27" s="172" t="s">
        <v>255</v>
      </c>
      <c r="Y27" s="35">
        <f t="shared" ca="1" si="1"/>
        <v>0</v>
      </c>
      <c r="Z27" s="35"/>
      <c r="AA27" s="35" t="str">
        <f t="shared" ca="1" si="0"/>
        <v>47315</v>
      </c>
      <c r="AB27" s="35">
        <v>27</v>
      </c>
      <c r="AD27" s="174" t="s">
        <v>256</v>
      </c>
      <c r="AE27" s="35" t="s">
        <v>257</v>
      </c>
    </row>
    <row r="28" spans="2:31" ht="21" customHeight="1" thickBot="1">
      <c r="F28" s="5"/>
      <c r="H28" s="30" t="s">
        <v>258</v>
      </c>
      <c r="I28" s="30"/>
      <c r="J28" s="30"/>
      <c r="K28" s="30"/>
      <c r="V28" s="35" t="s">
        <v>259</v>
      </c>
      <c r="W28" s="172" t="s">
        <v>260</v>
      </c>
      <c r="X28" s="172" t="s">
        <v>261</v>
      </c>
      <c r="Y28" s="35">
        <f t="shared" ca="1" si="1"/>
        <v>0</v>
      </c>
      <c r="Z28" s="35"/>
      <c r="AA28" s="35" t="str">
        <f t="shared" ca="1" si="0"/>
        <v>47324</v>
      </c>
      <c r="AB28" s="35">
        <v>28</v>
      </c>
      <c r="AD28" s="174" t="s">
        <v>262</v>
      </c>
      <c r="AE28" s="35" t="s">
        <v>263</v>
      </c>
    </row>
    <row r="29" spans="2:31" ht="21" customHeight="1">
      <c r="B29" s="61"/>
      <c r="C29" s="193" t="s">
        <v>264</v>
      </c>
      <c r="D29" s="7"/>
      <c r="E29" s="122">
        <f ca="1">E26</f>
        <v>0</v>
      </c>
      <c r="F29" s="64"/>
      <c r="L29" s="65"/>
      <c r="M29" s="6" t="s">
        <v>265</v>
      </c>
      <c r="N29" s="6" t="s">
        <v>266</v>
      </c>
      <c r="O29" s="7" t="s">
        <v>267</v>
      </c>
      <c r="V29" s="35" t="s">
        <v>268</v>
      </c>
      <c r="W29" s="172" t="s">
        <v>260</v>
      </c>
      <c r="X29" s="172" t="s">
        <v>269</v>
      </c>
      <c r="Y29" s="35">
        <f t="shared" ca="1" si="1"/>
        <v>0</v>
      </c>
      <c r="Z29" s="35"/>
      <c r="AA29" s="35" t="str">
        <f t="shared" ca="1" si="0"/>
        <v>47325</v>
      </c>
      <c r="AB29" s="35">
        <v>29</v>
      </c>
      <c r="AD29" s="174" t="s">
        <v>270</v>
      </c>
      <c r="AE29" s="35" t="s">
        <v>271</v>
      </c>
    </row>
    <row r="30" spans="2:31" ht="21" customHeight="1">
      <c r="B30" s="62"/>
      <c r="C30" s="60" t="s">
        <v>272</v>
      </c>
      <c r="D30" s="8"/>
      <c r="E30" s="40">
        <f ca="1">F26</f>
        <v>0</v>
      </c>
      <c r="F30" s="64"/>
      <c r="L30" s="66" t="s">
        <v>273</v>
      </c>
      <c r="M30" s="147">
        <f t="shared" ref="M30:M39" ca="1" si="12">Y74</f>
        <v>0</v>
      </c>
      <c r="N30" s="147">
        <f t="shared" ref="N30:N49" ca="1" si="13">Y93</f>
        <v>0</v>
      </c>
      <c r="O30" s="148">
        <f t="shared" ref="O30:O39" ca="1" si="14">Y113</f>
        <v>0</v>
      </c>
      <c r="V30" s="35" t="s">
        <v>274</v>
      </c>
      <c r="W30" s="172" t="s">
        <v>149</v>
      </c>
      <c r="X30" s="172" t="s">
        <v>275</v>
      </c>
      <c r="Y30" s="35">
        <f t="shared" ca="1" si="1"/>
        <v>0</v>
      </c>
      <c r="Z30" s="35"/>
      <c r="AA30" s="35" t="str">
        <f t="shared" ca="1" si="0"/>
        <v>47326</v>
      </c>
      <c r="AB30" s="35">
        <v>30</v>
      </c>
      <c r="AD30" s="174" t="s">
        <v>276</v>
      </c>
      <c r="AE30" s="35" t="s">
        <v>277</v>
      </c>
    </row>
    <row r="31" spans="2:31" ht="21" customHeight="1">
      <c r="B31" s="63"/>
      <c r="C31" s="60" t="s">
        <v>278</v>
      </c>
      <c r="D31" s="8"/>
      <c r="E31" s="40">
        <f ca="1">O50</f>
        <v>0</v>
      </c>
      <c r="F31" s="64"/>
      <c r="L31" s="66" t="s">
        <v>279</v>
      </c>
      <c r="M31" s="147">
        <f t="shared" ca="1" si="12"/>
        <v>0</v>
      </c>
      <c r="N31" s="147">
        <f t="shared" ca="1" si="13"/>
        <v>0</v>
      </c>
      <c r="O31" s="148">
        <f t="shared" ca="1" si="14"/>
        <v>0</v>
      </c>
      <c r="V31" s="35" t="s">
        <v>280</v>
      </c>
      <c r="W31" s="172" t="s">
        <v>149</v>
      </c>
      <c r="X31" s="172" t="s">
        <v>281</v>
      </c>
      <c r="Y31" s="35">
        <f t="shared" ca="1" si="1"/>
        <v>0</v>
      </c>
      <c r="Z31" s="35"/>
      <c r="AA31" s="35" t="str">
        <f t="shared" ca="1" si="0"/>
        <v>47327</v>
      </c>
      <c r="AB31" s="35">
        <v>31</v>
      </c>
      <c r="AD31" s="174" t="s">
        <v>282</v>
      </c>
      <c r="AE31" s="35" t="s">
        <v>283</v>
      </c>
    </row>
    <row r="32" spans="2:31" ht="21" customHeight="1" thickBot="1">
      <c r="B32" s="384" t="s">
        <v>284</v>
      </c>
      <c r="C32" s="385"/>
      <c r="D32" s="386"/>
      <c r="E32" s="123">
        <f ca="1">SUM(E29:E31)</f>
        <v>0</v>
      </c>
      <c r="F32" s="64"/>
      <c r="L32" s="66" t="s">
        <v>285</v>
      </c>
      <c r="M32" s="147">
        <f t="shared" ca="1" si="12"/>
        <v>0</v>
      </c>
      <c r="N32" s="147">
        <f t="shared" ca="1" si="13"/>
        <v>0</v>
      </c>
      <c r="O32" s="148">
        <f t="shared" ca="1" si="14"/>
        <v>0</v>
      </c>
      <c r="V32" s="35" t="s">
        <v>286</v>
      </c>
      <c r="W32" s="172" t="s">
        <v>149</v>
      </c>
      <c r="X32" s="172" t="s">
        <v>287</v>
      </c>
      <c r="Y32" s="35">
        <f t="shared" ca="1" si="1"/>
        <v>0</v>
      </c>
      <c r="Z32" s="35"/>
      <c r="AA32" s="35" t="str">
        <f t="shared" ca="1" si="0"/>
        <v>47328</v>
      </c>
      <c r="AB32" s="35">
        <v>32</v>
      </c>
      <c r="AD32" s="174" t="s">
        <v>288</v>
      </c>
      <c r="AE32" s="35" t="s">
        <v>289</v>
      </c>
    </row>
    <row r="33" spans="2:31" ht="21" customHeight="1">
      <c r="L33" s="66" t="s">
        <v>290</v>
      </c>
      <c r="M33" s="147">
        <f t="shared" ca="1" si="12"/>
        <v>0</v>
      </c>
      <c r="N33" s="147">
        <f t="shared" ca="1" si="13"/>
        <v>0</v>
      </c>
      <c r="O33" s="148">
        <f t="shared" ca="1" si="14"/>
        <v>0</v>
      </c>
      <c r="V33" s="35" t="s">
        <v>291</v>
      </c>
      <c r="W33" s="172" t="s">
        <v>149</v>
      </c>
      <c r="X33" s="172" t="s">
        <v>292</v>
      </c>
      <c r="Y33" s="35">
        <f t="shared" ca="1" si="1"/>
        <v>0</v>
      </c>
      <c r="Z33" s="35"/>
      <c r="AA33" s="35" t="str">
        <f t="shared" ca="1" si="0"/>
        <v>47329</v>
      </c>
      <c r="AB33" s="35">
        <v>33</v>
      </c>
      <c r="AD33" s="174" t="s">
        <v>293</v>
      </c>
      <c r="AE33" s="35" t="s">
        <v>294</v>
      </c>
    </row>
    <row r="34" spans="2:31" ht="21" customHeight="1">
      <c r="L34" s="66" t="s">
        <v>295</v>
      </c>
      <c r="M34" s="147">
        <f t="shared" ca="1" si="12"/>
        <v>0</v>
      </c>
      <c r="N34" s="147">
        <f t="shared" ca="1" si="13"/>
        <v>0</v>
      </c>
      <c r="O34" s="148">
        <f t="shared" ca="1" si="14"/>
        <v>0</v>
      </c>
      <c r="V34" s="35" t="s">
        <v>296</v>
      </c>
      <c r="W34" s="172" t="s">
        <v>149</v>
      </c>
      <c r="X34" s="172" t="s">
        <v>297</v>
      </c>
      <c r="Y34" s="35">
        <f t="shared" ca="1" si="1"/>
        <v>0</v>
      </c>
      <c r="Z34" s="35"/>
      <c r="AA34" s="35" t="str">
        <f t="shared" ca="1" si="0"/>
        <v>47348</v>
      </c>
      <c r="AB34" s="35">
        <v>34</v>
      </c>
      <c r="AD34" s="174" t="s">
        <v>298</v>
      </c>
      <c r="AE34" s="35" t="s">
        <v>299</v>
      </c>
    </row>
    <row r="35" spans="2:31" ht="21" customHeight="1">
      <c r="L35" s="66" t="s">
        <v>300</v>
      </c>
      <c r="M35" s="147">
        <f t="shared" ca="1" si="12"/>
        <v>0</v>
      </c>
      <c r="N35" s="147">
        <f t="shared" ca="1" si="13"/>
        <v>0</v>
      </c>
      <c r="O35" s="148">
        <f t="shared" ca="1" si="14"/>
        <v>0</v>
      </c>
      <c r="V35" s="35" t="s">
        <v>301</v>
      </c>
      <c r="W35" s="172" t="s">
        <v>149</v>
      </c>
      <c r="X35" s="172" t="s">
        <v>302</v>
      </c>
      <c r="Y35" s="35">
        <f t="shared" ca="1" si="1"/>
        <v>0</v>
      </c>
      <c r="Z35" s="35"/>
      <c r="AA35" s="35" t="str">
        <f t="shared" ca="1" si="0"/>
        <v>47350</v>
      </c>
      <c r="AB35" s="35">
        <v>35</v>
      </c>
      <c r="AD35" s="174" t="s">
        <v>303</v>
      </c>
      <c r="AE35" s="35" t="s">
        <v>304</v>
      </c>
    </row>
    <row r="36" spans="2:31" ht="21" customHeight="1">
      <c r="B36" s="177" t="str">
        <f ca="1">"収集ごみ（混合ごみ＋可燃ごみ＋不燃ごみ＋資源ごみ＋粗大ごみ＋その他）＝"&amp;TEXT(E18+F18,"#,##0")&amp;"t/年"</f>
        <v>収集ごみ（混合ごみ＋可燃ごみ＋不燃ごみ＋資源ごみ＋粗大ごみ＋その他）＝0t/年</v>
      </c>
      <c r="C36" s="178"/>
      <c r="L36" s="66" t="s">
        <v>305</v>
      </c>
      <c r="M36" s="147">
        <f t="shared" ca="1" si="12"/>
        <v>0</v>
      </c>
      <c r="N36" s="147">
        <f t="shared" ca="1" si="13"/>
        <v>0</v>
      </c>
      <c r="O36" s="148">
        <f t="shared" ca="1" si="14"/>
        <v>0</v>
      </c>
      <c r="V36" s="35" t="s">
        <v>306</v>
      </c>
      <c r="W36" s="172" t="s">
        <v>149</v>
      </c>
      <c r="X36" s="172" t="s">
        <v>307</v>
      </c>
      <c r="Y36" s="35">
        <f t="shared" ca="1" si="1"/>
        <v>0</v>
      </c>
      <c r="Z36" s="35"/>
      <c r="AA36" s="35" t="str">
        <f t="shared" ca="1" si="0"/>
        <v>47353</v>
      </c>
      <c r="AB36" s="35">
        <v>36</v>
      </c>
      <c r="AD36" s="174" t="s">
        <v>308</v>
      </c>
      <c r="AE36" s="35" t="s">
        <v>309</v>
      </c>
    </row>
    <row r="37" spans="2:31" ht="21" customHeight="1">
      <c r="B37" s="46" t="str">
        <f ca="1">"計画収集量（収集ごみ＋直接搬入ごみ）＝"&amp;TEXT(E18+E25+F18+F25,"#,##0")&amp;"t/年"</f>
        <v>計画収集量（収集ごみ＋直接搬入ごみ）＝0t/年</v>
      </c>
      <c r="L37" s="66" t="s">
        <v>310</v>
      </c>
      <c r="M37" s="147">
        <f t="shared" ca="1" si="12"/>
        <v>0</v>
      </c>
      <c r="N37" s="147">
        <f t="shared" ca="1" si="13"/>
        <v>0</v>
      </c>
      <c r="O37" s="148">
        <f t="shared" ca="1" si="14"/>
        <v>0</v>
      </c>
      <c r="V37" s="35" t="s">
        <v>311</v>
      </c>
      <c r="W37" s="172" t="s">
        <v>149</v>
      </c>
      <c r="X37" s="172" t="s">
        <v>312</v>
      </c>
      <c r="Y37" s="35">
        <f t="shared" ca="1" si="1"/>
        <v>0</v>
      </c>
      <c r="Z37" s="35"/>
      <c r="AA37" s="35" t="str">
        <f t="shared" ca="1" si="0"/>
        <v>47354</v>
      </c>
      <c r="AB37" s="35">
        <v>37</v>
      </c>
      <c r="AD37" s="174" t="s">
        <v>313</v>
      </c>
      <c r="AE37" s="35" t="s">
        <v>314</v>
      </c>
    </row>
    <row r="38" spans="2:31" ht="21" customHeight="1">
      <c r="B38" s="47" t="str">
        <f ca="1">"ごみ総排出量（計画収集量＋集団回収量）＝"&amp;TEXT(E32,"#,###0")&amp;"t/年"</f>
        <v>ごみ総排出量（計画収集量＋集団回収量）＝0t/年</v>
      </c>
      <c r="L38" s="66" t="s">
        <v>315</v>
      </c>
      <c r="M38" s="147">
        <f t="shared" ca="1" si="12"/>
        <v>0</v>
      </c>
      <c r="N38" s="147">
        <f t="shared" ca="1" si="13"/>
        <v>0</v>
      </c>
      <c r="O38" s="148">
        <f t="shared" ca="1" si="14"/>
        <v>0</v>
      </c>
      <c r="V38" s="35" t="s">
        <v>316</v>
      </c>
      <c r="W38" s="172" t="s">
        <v>149</v>
      </c>
      <c r="X38" s="172" t="s">
        <v>317</v>
      </c>
      <c r="Y38" s="35">
        <f t="shared" ca="1" si="1"/>
        <v>0</v>
      </c>
      <c r="Z38" s="35"/>
      <c r="AA38" s="35" t="str">
        <f t="shared" ca="1" si="0"/>
        <v>47355</v>
      </c>
      <c r="AB38" s="35">
        <v>38</v>
      </c>
      <c r="AD38" s="174" t="s">
        <v>318</v>
      </c>
      <c r="AE38" s="35" t="s">
        <v>319</v>
      </c>
    </row>
    <row r="39" spans="2:31" ht="21" customHeight="1">
      <c r="B39" s="47" t="str">
        <f ca="1">"ごみ処理量（直接最終処分量＋直接焼却量＋焼却以外の中間処理量＋直接資源化量）＝"&amp;TEXT(L27,"#,##0")&amp;"t/年"</f>
        <v>ごみ処理量（直接最終処分量＋直接焼却量＋焼却以外の中間処理量＋直接資源化量）＝0t/年</v>
      </c>
      <c r="L39" s="66" t="s">
        <v>320</v>
      </c>
      <c r="M39" s="147">
        <f t="shared" ca="1" si="12"/>
        <v>0</v>
      </c>
      <c r="N39" s="147">
        <f t="shared" ca="1" si="13"/>
        <v>0</v>
      </c>
      <c r="O39" s="148">
        <f t="shared" ca="1" si="14"/>
        <v>0</v>
      </c>
      <c r="V39" s="35" t="s">
        <v>321</v>
      </c>
      <c r="W39" s="172" t="s">
        <v>149</v>
      </c>
      <c r="X39" s="172" t="s">
        <v>322</v>
      </c>
      <c r="Y39" s="35">
        <f t="shared" ca="1" si="1"/>
        <v>0</v>
      </c>
      <c r="Z39" s="35"/>
      <c r="AA39" s="35" t="str">
        <f t="shared" ca="1" si="0"/>
        <v>47356</v>
      </c>
      <c r="AB39" s="35">
        <v>39</v>
      </c>
      <c r="AD39" s="174" t="s">
        <v>323</v>
      </c>
      <c r="AE39" s="35" t="s">
        <v>324</v>
      </c>
    </row>
    <row r="40" spans="2:31" ht="21" customHeight="1">
      <c r="B40" s="46" t="e">
        <f ca="1">"１人１日あたりごみ排出量（ごみ総排出量/総人口）＝"&amp;TEXT(E32/E8/365*1000000,"#,##0")&amp;"g/人日"</f>
        <v>#DIV/0!</v>
      </c>
      <c r="L40" s="66" t="s">
        <v>325</v>
      </c>
      <c r="M40" s="134" t="s">
        <v>326</v>
      </c>
      <c r="N40" s="147">
        <f t="shared" ca="1" si="13"/>
        <v>0</v>
      </c>
      <c r="O40" s="135" t="s">
        <v>135</v>
      </c>
      <c r="V40" s="35" t="s">
        <v>327</v>
      </c>
      <c r="W40" s="172" t="s">
        <v>149</v>
      </c>
      <c r="X40" s="172" t="s">
        <v>328</v>
      </c>
      <c r="Y40" s="35">
        <f t="shared" ca="1" si="1"/>
        <v>0</v>
      </c>
      <c r="Z40" s="35"/>
      <c r="AA40" s="35" t="str">
        <f t="shared" ca="1" si="0"/>
        <v>47357</v>
      </c>
      <c r="AB40" s="35">
        <v>40</v>
      </c>
      <c r="AD40" s="174" t="s">
        <v>329</v>
      </c>
      <c r="AE40" s="35" t="s">
        <v>330</v>
      </c>
    </row>
    <row r="41" spans="2:31" ht="21" customHeight="1">
      <c r="B41" s="46" t="e">
        <f ca="1">"リサイクル率（[資源化量合計＋集団回収量]/[ごみ処理量＋集団回収量]）＝"&amp;TEXT((O27+O50)/(L27+O50)*100,"##.##")&amp;"％"</f>
        <v>#DIV/0!</v>
      </c>
      <c r="L41" s="66" t="s">
        <v>331</v>
      </c>
      <c r="M41" s="134" t="s">
        <v>332</v>
      </c>
      <c r="N41" s="147">
        <f t="shared" ca="1" si="13"/>
        <v>0</v>
      </c>
      <c r="O41" s="135" t="s">
        <v>135</v>
      </c>
      <c r="W41" s="172"/>
      <c r="X41" s="172"/>
      <c r="Z41" s="35"/>
      <c r="AA41" s="35" t="str">
        <f t="shared" ca="1" si="0"/>
        <v>47358</v>
      </c>
      <c r="AB41" s="35">
        <v>41</v>
      </c>
      <c r="AD41" s="174" t="s">
        <v>333</v>
      </c>
      <c r="AE41" s="35" t="s">
        <v>334</v>
      </c>
    </row>
    <row r="42" spans="2:31" ht="21" customHeight="1">
      <c r="B42" s="46" t="str">
        <f ca="1">"中間処理による減量化量（施設処理量-施設処理後資源化量-施設処理後残渣処分量）＝"&amp;TEXT(L24-N24-O24,"#,##0")&amp;"t/年"</f>
        <v>中間処理による減量化量（施設処理量-施設処理後資源化量-施設処理後残渣処分量）＝0t/年</v>
      </c>
      <c r="L42" s="66" t="s">
        <v>335</v>
      </c>
      <c r="M42" s="134" t="s">
        <v>336</v>
      </c>
      <c r="N42" s="147">
        <f t="shared" ca="1" si="13"/>
        <v>0</v>
      </c>
      <c r="O42" s="135" t="s">
        <v>135</v>
      </c>
      <c r="V42" s="35" t="s">
        <v>134</v>
      </c>
      <c r="W42" s="172" t="s">
        <v>337</v>
      </c>
      <c r="X42" s="35" t="s">
        <v>128</v>
      </c>
      <c r="Y42" s="35">
        <f t="shared" ref="Y42:Y83" ca="1" si="15">IF(Y$2=0,INDIRECT(W42&amp;"!"&amp;X42&amp;$AB$2),0)</f>
        <v>0</v>
      </c>
      <c r="Z42" s="35"/>
      <c r="AA42" s="35" t="str">
        <f t="shared" ca="1" si="0"/>
        <v>47359</v>
      </c>
      <c r="AB42" s="35">
        <v>42</v>
      </c>
      <c r="AD42" s="174" t="s">
        <v>338</v>
      </c>
      <c r="AE42" s="35" t="s">
        <v>339</v>
      </c>
    </row>
    <row r="43" spans="2:31" ht="21" customHeight="1">
      <c r="L43" s="66" t="s">
        <v>340</v>
      </c>
      <c r="M43" s="134" t="s">
        <v>341</v>
      </c>
      <c r="N43" s="147">
        <f t="shared" ca="1" si="13"/>
        <v>0</v>
      </c>
      <c r="O43" s="135" t="s">
        <v>135</v>
      </c>
      <c r="U43" s="1" t="s">
        <v>342</v>
      </c>
      <c r="V43" s="35" t="s">
        <v>192</v>
      </c>
      <c r="W43" s="172" t="s">
        <v>337</v>
      </c>
      <c r="X43" s="35" t="s">
        <v>343</v>
      </c>
      <c r="Y43" s="35">
        <f t="shared" ca="1" si="15"/>
        <v>0</v>
      </c>
      <c r="Z43" s="35"/>
      <c r="AA43" s="35" t="str">
        <f t="shared" ca="1" si="0"/>
        <v>47360</v>
      </c>
      <c r="AB43" s="35">
        <v>43</v>
      </c>
      <c r="AD43" s="174" t="s">
        <v>344</v>
      </c>
      <c r="AE43" s="35" t="s">
        <v>345</v>
      </c>
    </row>
    <row r="44" spans="2:31" ht="21" customHeight="1">
      <c r="L44" s="66" t="s">
        <v>346</v>
      </c>
      <c r="M44" s="134" t="s">
        <v>326</v>
      </c>
      <c r="N44" s="147">
        <f t="shared" ca="1" si="13"/>
        <v>0</v>
      </c>
      <c r="O44" s="135" t="s">
        <v>135</v>
      </c>
      <c r="U44" s="1" t="s">
        <v>342</v>
      </c>
      <c r="V44" s="35" t="s">
        <v>147</v>
      </c>
      <c r="W44" s="172" t="s">
        <v>337</v>
      </c>
      <c r="X44" s="35" t="s">
        <v>347</v>
      </c>
      <c r="Y44" s="35">
        <f t="shared" ca="1" si="15"/>
        <v>0</v>
      </c>
      <c r="Z44" s="35"/>
      <c r="AA44" s="35" t="str">
        <f t="shared" ca="1" si="0"/>
        <v>47361</v>
      </c>
      <c r="AB44" s="35">
        <v>44</v>
      </c>
      <c r="AD44" s="174" t="s">
        <v>348</v>
      </c>
      <c r="AE44" s="35" t="s">
        <v>349</v>
      </c>
    </row>
    <row r="45" spans="2:31" ht="21" customHeight="1">
      <c r="K45" s="48"/>
      <c r="L45" s="66" t="s">
        <v>350</v>
      </c>
      <c r="M45" s="134" t="s">
        <v>332</v>
      </c>
      <c r="N45" s="147">
        <f t="shared" ca="1" si="13"/>
        <v>0</v>
      </c>
      <c r="O45" s="135" t="s">
        <v>135</v>
      </c>
      <c r="U45" s="1" t="s">
        <v>342</v>
      </c>
      <c r="V45" s="35" t="s">
        <v>351</v>
      </c>
      <c r="W45" s="172" t="s">
        <v>337</v>
      </c>
      <c r="X45" s="35" t="s">
        <v>352</v>
      </c>
      <c r="Y45" s="35">
        <f t="shared" ca="1" si="15"/>
        <v>0</v>
      </c>
      <c r="Z45" s="35"/>
      <c r="AA45" s="35" t="str">
        <f t="shared" ca="1" si="0"/>
        <v>47362</v>
      </c>
      <c r="AB45" s="35">
        <v>45</v>
      </c>
      <c r="AD45" s="174" t="s">
        <v>353</v>
      </c>
      <c r="AE45" s="35" t="s">
        <v>354</v>
      </c>
    </row>
    <row r="46" spans="2:31" ht="21" customHeight="1">
      <c r="K46" s="48"/>
      <c r="L46" s="66" t="s">
        <v>355</v>
      </c>
      <c r="M46" s="134" t="s">
        <v>356</v>
      </c>
      <c r="N46" s="147">
        <f t="shared" ca="1" si="13"/>
        <v>0</v>
      </c>
      <c r="O46" s="135" t="s">
        <v>135</v>
      </c>
      <c r="U46" s="1" t="s">
        <v>342</v>
      </c>
      <c r="V46" s="35" t="s">
        <v>209</v>
      </c>
      <c r="W46" s="172" t="s">
        <v>337</v>
      </c>
      <c r="X46" s="35" t="s">
        <v>175</v>
      </c>
      <c r="Y46" s="35">
        <f t="shared" ca="1" si="15"/>
        <v>0</v>
      </c>
      <c r="Z46" s="35"/>
      <c r="AA46" s="35" t="str">
        <f t="shared" ca="1" si="0"/>
        <v>47375</v>
      </c>
      <c r="AB46" s="35">
        <v>46</v>
      </c>
      <c r="AD46" s="174" t="s">
        <v>357</v>
      </c>
      <c r="AE46" s="35" t="s">
        <v>358</v>
      </c>
    </row>
    <row r="47" spans="2:31" ht="21" customHeight="1">
      <c r="K47" s="48"/>
      <c r="L47" s="66" t="s">
        <v>359</v>
      </c>
      <c r="M47" s="134" t="s">
        <v>360</v>
      </c>
      <c r="N47" s="147">
        <f t="shared" ca="1" si="13"/>
        <v>0</v>
      </c>
      <c r="O47" s="135" t="s">
        <v>135</v>
      </c>
      <c r="U47" s="1" t="s">
        <v>342</v>
      </c>
      <c r="V47" s="35" t="s">
        <v>167</v>
      </c>
      <c r="W47" s="172" t="s">
        <v>337</v>
      </c>
      <c r="X47" s="35" t="s">
        <v>361</v>
      </c>
      <c r="Y47" s="35">
        <f t="shared" ca="1" si="15"/>
        <v>0</v>
      </c>
      <c r="Z47" s="35"/>
      <c r="AA47" s="35" t="str">
        <f t="shared" ca="1" si="0"/>
        <v>47381</v>
      </c>
      <c r="AB47" s="35">
        <v>47</v>
      </c>
      <c r="AD47" s="174" t="s">
        <v>362</v>
      </c>
      <c r="AE47" s="35" t="s">
        <v>363</v>
      </c>
    </row>
    <row r="48" spans="2:31" ht="21" customHeight="1">
      <c r="K48" s="48"/>
      <c r="L48" s="67" t="s">
        <v>364</v>
      </c>
      <c r="M48" s="147">
        <f ca="1">Y91</f>
        <v>0</v>
      </c>
      <c r="N48" s="147">
        <f t="shared" ca="1" si="13"/>
        <v>0</v>
      </c>
      <c r="O48" s="148">
        <f ca="1">Y130</f>
        <v>0</v>
      </c>
      <c r="U48" s="1" t="s">
        <v>342</v>
      </c>
      <c r="V48" s="35" t="s">
        <v>173</v>
      </c>
      <c r="W48" s="172" t="s">
        <v>337</v>
      </c>
      <c r="X48" s="35" t="s">
        <v>365</v>
      </c>
      <c r="Y48" s="35">
        <f t="shared" ca="1" si="15"/>
        <v>0</v>
      </c>
      <c r="Z48" s="35"/>
      <c r="AA48" s="35" t="str">
        <f t="shared" ca="1" si="0"/>
        <v>47382</v>
      </c>
      <c r="AB48" s="35">
        <v>48</v>
      </c>
      <c r="AD48" s="174" t="s">
        <v>366</v>
      </c>
      <c r="AE48" s="35" t="s">
        <v>367</v>
      </c>
    </row>
    <row r="49" spans="12:31" ht="21" customHeight="1" thickBot="1">
      <c r="L49" s="68" t="s">
        <v>368</v>
      </c>
      <c r="M49" s="150">
        <f ca="1">Y92</f>
        <v>0</v>
      </c>
      <c r="N49" s="147">
        <f t="shared" ca="1" si="13"/>
        <v>0</v>
      </c>
      <c r="O49" s="167">
        <f ca="1">Y131</f>
        <v>0</v>
      </c>
      <c r="U49" s="1" t="s">
        <v>342</v>
      </c>
      <c r="V49" s="35" t="s">
        <v>179</v>
      </c>
      <c r="W49" s="172" t="s">
        <v>337</v>
      </c>
      <c r="X49" s="35" t="s">
        <v>369</v>
      </c>
      <c r="Y49" s="35">
        <f t="shared" ca="1" si="15"/>
        <v>0</v>
      </c>
      <c r="Z49" s="35"/>
      <c r="AA49" s="35">
        <f t="shared" ca="1" si="0"/>
        <v>0</v>
      </c>
      <c r="AB49" s="35">
        <v>49</v>
      </c>
      <c r="AD49" s="174" t="s">
        <v>370</v>
      </c>
      <c r="AE49" s="35" t="s">
        <v>371</v>
      </c>
    </row>
    <row r="50" spans="12:31" ht="21" customHeight="1" thickBot="1">
      <c r="L50" s="31" t="s">
        <v>372</v>
      </c>
      <c r="M50" s="156">
        <f ca="1">SUM(M30:M49)</f>
        <v>0</v>
      </c>
      <c r="N50" s="156">
        <f ca="1">SUM(N30:N49)</f>
        <v>0</v>
      </c>
      <c r="O50" s="157">
        <f ca="1">SUM(O30:O49)</f>
        <v>0</v>
      </c>
      <c r="U50" s="1" t="s">
        <v>373</v>
      </c>
      <c r="V50" s="35" t="s">
        <v>374</v>
      </c>
      <c r="W50" s="172" t="s">
        <v>375</v>
      </c>
      <c r="X50" s="35" t="s">
        <v>376</v>
      </c>
      <c r="Y50" s="35">
        <f t="shared" ca="1" si="15"/>
        <v>0</v>
      </c>
      <c r="Z50" s="35"/>
      <c r="AA50" s="35">
        <f t="shared" ca="1" si="0"/>
        <v>0</v>
      </c>
      <c r="AB50" s="35">
        <v>50</v>
      </c>
      <c r="AD50" s="174" t="s">
        <v>377</v>
      </c>
      <c r="AE50" s="35" t="s">
        <v>378</v>
      </c>
    </row>
    <row r="51" spans="12:31" ht="21" customHeight="1">
      <c r="L51" s="49"/>
      <c r="M51" s="50"/>
      <c r="U51" s="1" t="s">
        <v>379</v>
      </c>
      <c r="V51" s="35" t="s">
        <v>380</v>
      </c>
      <c r="W51" s="172" t="s">
        <v>381</v>
      </c>
      <c r="X51" s="35" t="s">
        <v>382</v>
      </c>
      <c r="Y51" s="35">
        <f t="shared" ca="1" si="15"/>
        <v>0</v>
      </c>
      <c r="Z51" s="35"/>
      <c r="AA51" s="35">
        <f t="shared" ca="1" si="0"/>
        <v>0</v>
      </c>
      <c r="AB51" s="35">
        <v>51</v>
      </c>
      <c r="AD51" s="174" t="s">
        <v>383</v>
      </c>
      <c r="AE51" s="35" t="s">
        <v>384</v>
      </c>
    </row>
    <row r="52" spans="12:31" ht="21" customHeight="1">
      <c r="U52" s="1" t="s">
        <v>385</v>
      </c>
      <c r="V52" s="35" t="s">
        <v>386</v>
      </c>
      <c r="W52" s="172" t="s">
        <v>387</v>
      </c>
      <c r="X52" s="35" t="s">
        <v>388</v>
      </c>
      <c r="Y52" s="35">
        <f t="shared" ca="1" si="15"/>
        <v>0</v>
      </c>
      <c r="Z52" s="35"/>
      <c r="AA52" s="35">
        <f t="shared" ca="1" si="0"/>
        <v>0</v>
      </c>
      <c r="AB52" s="35">
        <v>52</v>
      </c>
      <c r="AD52" s="174" t="s">
        <v>389</v>
      </c>
      <c r="AE52" s="35" t="s">
        <v>390</v>
      </c>
    </row>
    <row r="53" spans="12:31" ht="21" customHeight="1">
      <c r="U53" s="1" t="s">
        <v>391</v>
      </c>
      <c r="V53" s="35" t="s">
        <v>392</v>
      </c>
      <c r="W53" s="172" t="s">
        <v>393</v>
      </c>
      <c r="X53" s="35" t="s">
        <v>394</v>
      </c>
      <c r="Y53" s="35">
        <f t="shared" ca="1" si="15"/>
        <v>0</v>
      </c>
      <c r="Z53" s="35"/>
      <c r="AA53" s="35">
        <f t="shared" ca="1" si="0"/>
        <v>0</v>
      </c>
      <c r="AB53" s="35">
        <v>53</v>
      </c>
      <c r="AD53" s="174" t="s">
        <v>395</v>
      </c>
      <c r="AE53" s="35" t="s">
        <v>396</v>
      </c>
    </row>
    <row r="54" spans="12:31" ht="21" customHeight="1">
      <c r="U54" s="1" t="s">
        <v>373</v>
      </c>
      <c r="V54" s="35" t="s">
        <v>397</v>
      </c>
      <c r="W54" s="172" t="s">
        <v>375</v>
      </c>
      <c r="X54" s="35" t="s">
        <v>398</v>
      </c>
      <c r="Y54" s="35">
        <f t="shared" ca="1" si="15"/>
        <v>0</v>
      </c>
      <c r="Z54" s="35"/>
      <c r="AA54" s="35">
        <f t="shared" ca="1" si="0"/>
        <v>0</v>
      </c>
      <c r="AB54" s="35">
        <v>54</v>
      </c>
    </row>
    <row r="55" spans="12:31" ht="21" customHeight="1">
      <c r="U55" s="1" t="s">
        <v>399</v>
      </c>
      <c r="V55" s="35" t="s">
        <v>400</v>
      </c>
      <c r="W55" s="172" t="s">
        <v>401</v>
      </c>
      <c r="X55" s="35" t="s">
        <v>402</v>
      </c>
      <c r="Y55" s="35">
        <f t="shared" ca="1" si="15"/>
        <v>0</v>
      </c>
      <c r="Z55" s="35"/>
      <c r="AA55" s="35">
        <f t="shared" ca="1" si="0"/>
        <v>0</v>
      </c>
      <c r="AB55" s="35">
        <v>55</v>
      </c>
    </row>
    <row r="56" spans="12:31" ht="21" customHeight="1">
      <c r="U56" s="1" t="s">
        <v>403</v>
      </c>
      <c r="V56" s="35" t="s">
        <v>404</v>
      </c>
      <c r="W56" s="172" t="s">
        <v>405</v>
      </c>
      <c r="X56" s="35" t="s">
        <v>406</v>
      </c>
      <c r="Y56" s="35">
        <f t="shared" ca="1" si="15"/>
        <v>0</v>
      </c>
      <c r="Z56" s="35"/>
      <c r="AA56" s="35">
        <f t="shared" ca="1" si="0"/>
        <v>0</v>
      </c>
      <c r="AB56" s="35">
        <v>56</v>
      </c>
    </row>
    <row r="57" spans="12:31" ht="21" customHeight="1">
      <c r="V57" s="35" t="s">
        <v>407</v>
      </c>
      <c r="W57" s="172" t="s">
        <v>381</v>
      </c>
      <c r="X57" s="35" t="s">
        <v>408</v>
      </c>
      <c r="Y57" s="35">
        <f t="shared" ca="1" si="15"/>
        <v>0</v>
      </c>
      <c r="Z57" s="35"/>
      <c r="AA57" s="35">
        <f t="shared" ca="1" si="0"/>
        <v>0</v>
      </c>
      <c r="AB57" s="35">
        <v>57</v>
      </c>
    </row>
    <row r="58" spans="12:31" ht="21" customHeight="1">
      <c r="V58" s="35" t="s">
        <v>409</v>
      </c>
      <c r="W58" s="172" t="s">
        <v>410</v>
      </c>
      <c r="X58" s="35" t="s">
        <v>411</v>
      </c>
      <c r="Y58" s="35">
        <f t="shared" ca="1" si="15"/>
        <v>0</v>
      </c>
      <c r="Z58" s="35"/>
      <c r="AA58" s="35">
        <f t="shared" ca="1" si="0"/>
        <v>0</v>
      </c>
      <c r="AB58" s="35">
        <v>58</v>
      </c>
    </row>
    <row r="59" spans="12:31" ht="21" customHeight="1">
      <c r="U59" s="1" t="s">
        <v>412</v>
      </c>
      <c r="V59" s="35" t="s">
        <v>413</v>
      </c>
      <c r="W59" s="172" t="s">
        <v>375</v>
      </c>
      <c r="X59" s="35" t="s">
        <v>414</v>
      </c>
      <c r="Y59" s="35">
        <f t="shared" ca="1" si="15"/>
        <v>0</v>
      </c>
      <c r="Z59" s="35"/>
      <c r="AA59" s="35">
        <f t="shared" ca="1" si="0"/>
        <v>0</v>
      </c>
      <c r="AB59" s="35">
        <v>59</v>
      </c>
    </row>
    <row r="60" spans="12:31" ht="21" customHeight="1">
      <c r="U60" s="1" t="s">
        <v>415</v>
      </c>
      <c r="V60" s="35" t="s">
        <v>141</v>
      </c>
      <c r="W60" s="172" t="s">
        <v>416</v>
      </c>
      <c r="X60" s="35" t="s">
        <v>417</v>
      </c>
      <c r="Y60" s="35">
        <f t="shared" ca="1" si="15"/>
        <v>0</v>
      </c>
      <c r="Z60" s="35"/>
      <c r="AA60" s="35">
        <f t="shared" ca="1" si="0"/>
        <v>0</v>
      </c>
      <c r="AB60" s="35">
        <v>60</v>
      </c>
    </row>
    <row r="61" spans="12:31" ht="21" customHeight="1">
      <c r="U61" s="1" t="s">
        <v>418</v>
      </c>
      <c r="V61" s="35" t="s">
        <v>419</v>
      </c>
      <c r="W61" s="172" t="s">
        <v>401</v>
      </c>
      <c r="X61" s="35" t="s">
        <v>420</v>
      </c>
      <c r="Y61" s="35">
        <f t="shared" ca="1" si="15"/>
        <v>0</v>
      </c>
      <c r="Z61" s="35"/>
      <c r="AA61" s="35">
        <f t="shared" ca="1" si="0"/>
        <v>0</v>
      </c>
      <c r="AB61" s="35">
        <v>61</v>
      </c>
    </row>
    <row r="62" spans="12:31" ht="21" customHeight="1">
      <c r="U62" s="1" t="s">
        <v>418</v>
      </c>
      <c r="V62" s="35" t="s">
        <v>421</v>
      </c>
      <c r="W62" s="172" t="s">
        <v>401</v>
      </c>
      <c r="X62" s="35" t="s">
        <v>422</v>
      </c>
      <c r="Y62" s="35">
        <f t="shared" ca="1" si="15"/>
        <v>0</v>
      </c>
      <c r="Z62" s="35"/>
      <c r="AA62" s="35">
        <f t="shared" ca="1" si="0"/>
        <v>0</v>
      </c>
      <c r="AB62" s="35">
        <v>62</v>
      </c>
    </row>
    <row r="63" spans="12:31" ht="21" customHeight="1">
      <c r="U63" s="1" t="s">
        <v>423</v>
      </c>
      <c r="V63" s="35" t="s">
        <v>424</v>
      </c>
      <c r="W63" s="172" t="s">
        <v>405</v>
      </c>
      <c r="X63" s="35" t="s">
        <v>425</v>
      </c>
      <c r="Y63" s="35">
        <f t="shared" ca="1" si="15"/>
        <v>0</v>
      </c>
      <c r="Z63" s="35"/>
      <c r="AA63" s="35">
        <f t="shared" ca="1" si="0"/>
        <v>0</v>
      </c>
      <c r="AB63" s="35">
        <v>63</v>
      </c>
    </row>
    <row r="64" spans="12:31" ht="21" customHeight="1">
      <c r="U64" s="1" t="s">
        <v>426</v>
      </c>
      <c r="V64" s="35" t="s">
        <v>427</v>
      </c>
      <c r="W64" s="172" t="s">
        <v>381</v>
      </c>
      <c r="X64" s="35" t="s">
        <v>428</v>
      </c>
      <c r="Y64" s="35">
        <f t="shared" ca="1" si="15"/>
        <v>0</v>
      </c>
      <c r="Z64" s="35"/>
      <c r="AA64" s="35">
        <f t="shared" ca="1" si="0"/>
        <v>0</v>
      </c>
      <c r="AB64" s="35">
        <v>64</v>
      </c>
    </row>
    <row r="65" spans="21:31" ht="21" customHeight="1">
      <c r="U65" s="1" t="s">
        <v>429</v>
      </c>
      <c r="V65" s="35" t="s">
        <v>430</v>
      </c>
      <c r="W65" s="172" t="s">
        <v>410</v>
      </c>
      <c r="X65" s="35" t="s">
        <v>431</v>
      </c>
      <c r="Y65" s="35">
        <f t="shared" ca="1" si="15"/>
        <v>0</v>
      </c>
      <c r="Z65" s="35"/>
      <c r="AA65" s="35">
        <f t="shared" ca="1" si="0"/>
        <v>0</v>
      </c>
      <c r="AB65" s="35">
        <v>65</v>
      </c>
      <c r="AC65" s="1"/>
      <c r="AE65" s="1"/>
    </row>
    <row r="66" spans="21:31" ht="21" customHeight="1">
      <c r="U66" s="1" t="s">
        <v>432</v>
      </c>
      <c r="V66" s="35" t="s">
        <v>433</v>
      </c>
      <c r="W66" s="172" t="s">
        <v>387</v>
      </c>
      <c r="X66" s="35" t="s">
        <v>434</v>
      </c>
      <c r="Y66" s="35">
        <f t="shared" ca="1" si="15"/>
        <v>0</v>
      </c>
      <c r="Z66" s="35"/>
      <c r="AA66" s="35">
        <f t="shared" ca="1" si="0"/>
        <v>0</v>
      </c>
      <c r="AB66" s="35">
        <v>66</v>
      </c>
      <c r="AC66" s="1"/>
      <c r="AE66" s="1"/>
    </row>
    <row r="67" spans="21:31" ht="21" customHeight="1">
      <c r="U67" s="1" t="s">
        <v>435</v>
      </c>
      <c r="V67" s="35" t="s">
        <v>436</v>
      </c>
      <c r="W67" s="172" t="s">
        <v>437</v>
      </c>
      <c r="X67" s="173" t="s">
        <v>438</v>
      </c>
      <c r="Y67" s="35">
        <f t="shared" ca="1" si="15"/>
        <v>0</v>
      </c>
      <c r="Z67" s="35"/>
      <c r="AA67" s="35">
        <f t="shared" ca="1" si="0"/>
        <v>0</v>
      </c>
      <c r="AB67" s="35">
        <v>67</v>
      </c>
      <c r="AC67" s="1"/>
      <c r="AE67" s="1"/>
    </row>
    <row r="68" spans="21:31" ht="21" customHeight="1">
      <c r="U68" s="1" t="s">
        <v>439</v>
      </c>
      <c r="V68" s="35" t="s">
        <v>374</v>
      </c>
      <c r="W68" s="172" t="s">
        <v>440</v>
      </c>
      <c r="X68" s="173" t="s">
        <v>441</v>
      </c>
      <c r="Y68" s="35">
        <f t="shared" ca="1" si="15"/>
        <v>0</v>
      </c>
      <c r="Z68" s="35"/>
      <c r="AA68" s="35">
        <f t="shared" ca="1" si="0"/>
        <v>0</v>
      </c>
      <c r="AB68" s="35">
        <v>68</v>
      </c>
      <c r="AC68" s="1"/>
      <c r="AE68" s="1"/>
    </row>
    <row r="69" spans="21:31" ht="21" customHeight="1">
      <c r="U69" s="1" t="s">
        <v>442</v>
      </c>
      <c r="V69" s="35" t="s">
        <v>443</v>
      </c>
      <c r="W69" s="172" t="s">
        <v>444</v>
      </c>
      <c r="X69" s="173" t="s">
        <v>445</v>
      </c>
      <c r="Y69" s="35">
        <f t="shared" ca="1" si="15"/>
        <v>0</v>
      </c>
      <c r="Z69" s="35"/>
      <c r="AA69" s="35">
        <f t="shared" ref="AA69:AA132" ca="1" si="16">INDIRECT($W$6&amp;"!"&amp;"B"&amp;ROW(B69))</f>
        <v>0</v>
      </c>
      <c r="AB69" s="35">
        <v>69</v>
      </c>
      <c r="AC69" s="1"/>
      <c r="AE69" s="1"/>
    </row>
    <row r="70" spans="21:31" ht="21" customHeight="1">
      <c r="U70" s="1" t="s">
        <v>446</v>
      </c>
      <c r="V70" s="35" t="s">
        <v>70</v>
      </c>
      <c r="W70" s="172" t="s">
        <v>447</v>
      </c>
      <c r="X70" s="173" t="s">
        <v>448</v>
      </c>
      <c r="Y70" s="35">
        <f t="shared" ca="1" si="15"/>
        <v>0</v>
      </c>
      <c r="Z70" s="35"/>
      <c r="AA70" s="35">
        <f t="shared" ca="1" si="16"/>
        <v>0</v>
      </c>
      <c r="AB70" s="35">
        <v>70</v>
      </c>
      <c r="AC70" s="1"/>
      <c r="AE70" s="1"/>
    </row>
    <row r="71" spans="21:31" ht="21" customHeight="1">
      <c r="U71" s="1" t="s">
        <v>449</v>
      </c>
      <c r="V71" s="35" t="s">
        <v>450</v>
      </c>
      <c r="W71" s="172" t="s">
        <v>451</v>
      </c>
      <c r="X71" s="173" t="s">
        <v>452</v>
      </c>
      <c r="Y71" s="35">
        <f t="shared" ca="1" si="15"/>
        <v>0</v>
      </c>
      <c r="Z71" s="35"/>
      <c r="AA71" s="35">
        <f t="shared" ca="1" si="16"/>
        <v>0</v>
      </c>
      <c r="AB71" s="35">
        <v>71</v>
      </c>
      <c r="AC71" s="1"/>
      <c r="AE71" s="1"/>
    </row>
    <row r="72" spans="21:31" ht="21" customHeight="1">
      <c r="U72" s="1" t="s">
        <v>453</v>
      </c>
      <c r="V72" s="35" t="s">
        <v>454</v>
      </c>
      <c r="W72" s="172" t="s">
        <v>455</v>
      </c>
      <c r="X72" s="173" t="s">
        <v>456</v>
      </c>
      <c r="Y72" s="35">
        <f t="shared" ca="1" si="15"/>
        <v>0</v>
      </c>
      <c r="Z72" s="35"/>
      <c r="AA72" s="35">
        <f t="shared" ca="1" si="16"/>
        <v>0</v>
      </c>
      <c r="AB72" s="35">
        <v>72</v>
      </c>
      <c r="AC72" s="1"/>
      <c r="AE72" s="1"/>
    </row>
    <row r="73" spans="21:31" ht="21" customHeight="1">
      <c r="U73" s="1" t="s">
        <v>457</v>
      </c>
      <c r="V73" s="35" t="s">
        <v>458</v>
      </c>
      <c r="W73" s="172" t="s">
        <v>459</v>
      </c>
      <c r="X73" s="173" t="s">
        <v>460</v>
      </c>
      <c r="Y73" s="35">
        <f t="shared" ca="1" si="15"/>
        <v>0</v>
      </c>
      <c r="Z73" s="35"/>
      <c r="AA73" s="35">
        <f t="shared" ca="1" si="16"/>
        <v>0</v>
      </c>
      <c r="AB73" s="35">
        <v>73</v>
      </c>
      <c r="AC73" s="1"/>
      <c r="AE73" s="1"/>
    </row>
    <row r="74" spans="21:31" ht="21" customHeight="1">
      <c r="U74" s="1" t="s">
        <v>461</v>
      </c>
      <c r="V74" s="35" t="s">
        <v>462</v>
      </c>
      <c r="W74" s="172" t="s">
        <v>463</v>
      </c>
      <c r="X74" s="173" t="s">
        <v>464</v>
      </c>
      <c r="Y74" s="35">
        <f t="shared" ca="1" si="15"/>
        <v>0</v>
      </c>
      <c r="Z74" s="35"/>
      <c r="AA74" s="35">
        <f t="shared" ca="1" si="16"/>
        <v>0</v>
      </c>
      <c r="AB74" s="35">
        <v>74</v>
      </c>
      <c r="AC74" s="1"/>
      <c r="AE74" s="1"/>
    </row>
    <row r="75" spans="21:31" ht="21" customHeight="1">
      <c r="U75" s="1" t="s">
        <v>465</v>
      </c>
      <c r="V75" s="35" t="s">
        <v>466</v>
      </c>
      <c r="W75" s="172" t="s">
        <v>467</v>
      </c>
      <c r="X75" s="173" t="s">
        <v>468</v>
      </c>
      <c r="Y75" s="35">
        <f t="shared" ca="1" si="15"/>
        <v>0</v>
      </c>
      <c r="Z75" s="35"/>
      <c r="AA75" s="35">
        <f t="shared" ca="1" si="16"/>
        <v>0</v>
      </c>
      <c r="AB75" s="35">
        <v>75</v>
      </c>
      <c r="AC75" s="1"/>
      <c r="AE75" s="1"/>
    </row>
    <row r="76" spans="21:31" ht="21" customHeight="1">
      <c r="U76" s="1" t="s">
        <v>469</v>
      </c>
      <c r="V76" s="35" t="s">
        <v>470</v>
      </c>
      <c r="W76" s="172" t="s">
        <v>471</v>
      </c>
      <c r="X76" s="173" t="s">
        <v>472</v>
      </c>
      <c r="Y76" s="35">
        <f t="shared" ca="1" si="15"/>
        <v>0</v>
      </c>
      <c r="Z76" s="35"/>
      <c r="AA76" s="35">
        <f t="shared" ca="1" si="16"/>
        <v>0</v>
      </c>
      <c r="AB76" s="35">
        <v>76</v>
      </c>
      <c r="AC76" s="1"/>
      <c r="AE76" s="1"/>
    </row>
    <row r="77" spans="21:31" ht="21" customHeight="1">
      <c r="U77" s="1" t="s">
        <v>473</v>
      </c>
      <c r="V77" s="35" t="s">
        <v>474</v>
      </c>
      <c r="W77" s="172" t="s">
        <v>475</v>
      </c>
      <c r="X77" s="173" t="s">
        <v>476</v>
      </c>
      <c r="Y77" s="35">
        <f t="shared" ca="1" si="15"/>
        <v>0</v>
      </c>
      <c r="Z77" s="35"/>
      <c r="AA77" s="35">
        <f t="shared" ca="1" si="16"/>
        <v>0</v>
      </c>
      <c r="AB77" s="35">
        <v>77</v>
      </c>
      <c r="AC77" s="1"/>
      <c r="AE77" s="1"/>
    </row>
    <row r="78" spans="21:31" ht="21" customHeight="1">
      <c r="U78" s="1" t="s">
        <v>477</v>
      </c>
      <c r="V78" s="35" t="s">
        <v>478</v>
      </c>
      <c r="W78" s="172" t="s">
        <v>479</v>
      </c>
      <c r="X78" s="173" t="s">
        <v>480</v>
      </c>
      <c r="Y78" s="35">
        <f t="shared" ca="1" si="15"/>
        <v>0</v>
      </c>
      <c r="Z78" s="35"/>
      <c r="AA78" s="35">
        <f t="shared" ca="1" si="16"/>
        <v>0</v>
      </c>
      <c r="AB78" s="35">
        <v>78</v>
      </c>
      <c r="AC78" s="1"/>
      <c r="AE78" s="1"/>
    </row>
    <row r="79" spans="21:31" ht="21" customHeight="1">
      <c r="U79" s="1" t="s">
        <v>481</v>
      </c>
      <c r="V79" s="35" t="s">
        <v>482</v>
      </c>
      <c r="W79" s="172" t="s">
        <v>483</v>
      </c>
      <c r="X79" s="173" t="s">
        <v>484</v>
      </c>
      <c r="Y79" s="35">
        <f t="shared" ca="1" si="15"/>
        <v>0</v>
      </c>
      <c r="Z79" s="35"/>
      <c r="AA79" s="35">
        <f t="shared" ca="1" si="16"/>
        <v>0</v>
      </c>
      <c r="AB79" s="35">
        <v>79</v>
      </c>
      <c r="AC79" s="1"/>
      <c r="AE79" s="1"/>
    </row>
    <row r="80" spans="21:31" ht="21" customHeight="1">
      <c r="U80" s="1" t="s">
        <v>485</v>
      </c>
      <c r="V80" s="35" t="s">
        <v>486</v>
      </c>
      <c r="W80" s="172" t="s">
        <v>487</v>
      </c>
      <c r="X80" s="173" t="s">
        <v>488</v>
      </c>
      <c r="Y80" s="35">
        <f t="shared" ca="1" si="15"/>
        <v>0</v>
      </c>
      <c r="Z80" s="35"/>
      <c r="AA80" s="35">
        <f t="shared" ca="1" si="16"/>
        <v>0</v>
      </c>
      <c r="AB80" s="35">
        <v>80</v>
      </c>
      <c r="AC80" s="1"/>
      <c r="AE80" s="1"/>
    </row>
    <row r="81" spans="21:31" ht="21" customHeight="1">
      <c r="U81" s="1" t="s">
        <v>461</v>
      </c>
      <c r="V81" s="35" t="s">
        <v>489</v>
      </c>
      <c r="W81" s="194" t="s">
        <v>463</v>
      </c>
      <c r="X81" s="173" t="s">
        <v>490</v>
      </c>
      <c r="Y81" s="35">
        <f t="shared" ca="1" si="15"/>
        <v>0</v>
      </c>
      <c r="Z81" s="35"/>
      <c r="AA81" s="35">
        <f t="shared" ca="1" si="16"/>
        <v>0</v>
      </c>
      <c r="AB81" s="35">
        <v>81</v>
      </c>
      <c r="AC81" s="1"/>
      <c r="AE81" s="1"/>
    </row>
    <row r="82" spans="21:31" ht="21" customHeight="1">
      <c r="U82" s="1" t="s">
        <v>465</v>
      </c>
      <c r="V82" s="35" t="s">
        <v>491</v>
      </c>
      <c r="W82" s="172" t="s">
        <v>467</v>
      </c>
      <c r="X82" s="173" t="s">
        <v>492</v>
      </c>
      <c r="Y82" s="35">
        <f t="shared" ca="1" si="15"/>
        <v>0</v>
      </c>
      <c r="Z82" s="35"/>
      <c r="AA82" s="35">
        <f t="shared" ca="1" si="16"/>
        <v>0</v>
      </c>
      <c r="AB82" s="35">
        <v>82</v>
      </c>
      <c r="AC82" s="1"/>
      <c r="AE82" s="1"/>
    </row>
    <row r="83" spans="21:31" ht="21" customHeight="1">
      <c r="U83" s="1" t="s">
        <v>469</v>
      </c>
      <c r="V83" s="35" t="s">
        <v>493</v>
      </c>
      <c r="W83" s="172" t="s">
        <v>471</v>
      </c>
      <c r="X83" s="173" t="s">
        <v>494</v>
      </c>
      <c r="Y83" s="35">
        <f t="shared" ca="1" si="15"/>
        <v>0</v>
      </c>
      <c r="Z83" s="35"/>
      <c r="AA83" s="35">
        <f t="shared" ca="1" si="16"/>
        <v>0</v>
      </c>
      <c r="AB83" s="35">
        <v>83</v>
      </c>
      <c r="AC83" s="1"/>
      <c r="AE83" s="1"/>
    </row>
    <row r="84" spans="21:31" ht="21" customHeight="1">
      <c r="U84" s="1" t="s">
        <v>477</v>
      </c>
      <c r="V84" s="35" t="s">
        <v>495</v>
      </c>
      <c r="W84" s="172" t="s">
        <v>479</v>
      </c>
      <c r="X84" s="173"/>
      <c r="Z84" s="35"/>
      <c r="AA84" s="35">
        <f t="shared" ca="1" si="16"/>
        <v>0</v>
      </c>
      <c r="AB84" s="35">
        <v>84</v>
      </c>
      <c r="AC84" s="1"/>
      <c r="AE84" s="1"/>
    </row>
    <row r="85" spans="21:31" ht="21" customHeight="1">
      <c r="U85" s="1" t="s">
        <v>481</v>
      </c>
      <c r="V85" s="35" t="s">
        <v>496</v>
      </c>
      <c r="W85" s="172" t="s">
        <v>483</v>
      </c>
      <c r="X85" s="173"/>
      <c r="Z85" s="35"/>
      <c r="AA85" s="35">
        <f t="shared" ca="1" si="16"/>
        <v>0</v>
      </c>
      <c r="AB85" s="35">
        <v>85</v>
      </c>
      <c r="AC85" s="1"/>
      <c r="AE85" s="1"/>
    </row>
    <row r="86" spans="21:31" ht="21" customHeight="1">
      <c r="U86" s="1" t="s">
        <v>485</v>
      </c>
      <c r="V86" s="35" t="s">
        <v>497</v>
      </c>
      <c r="W86" s="172" t="s">
        <v>487</v>
      </c>
      <c r="X86" s="173"/>
      <c r="Z86" s="35"/>
      <c r="AA86" s="35">
        <f t="shared" ca="1" si="16"/>
        <v>0</v>
      </c>
      <c r="AB86" s="35">
        <v>86</v>
      </c>
      <c r="AC86" s="1"/>
      <c r="AE86" s="1"/>
    </row>
    <row r="87" spans="21:31" ht="21" customHeight="1">
      <c r="U87" s="1" t="s">
        <v>498</v>
      </c>
      <c r="V87" s="35" t="s">
        <v>499</v>
      </c>
      <c r="W87" s="172" t="s">
        <v>500</v>
      </c>
      <c r="X87" s="173"/>
      <c r="Z87" s="35"/>
      <c r="AA87" s="35">
        <f t="shared" ca="1" si="16"/>
        <v>0</v>
      </c>
      <c r="AB87" s="35">
        <v>87</v>
      </c>
      <c r="AC87" s="1"/>
      <c r="AE87" s="1"/>
    </row>
    <row r="88" spans="21:31" ht="21" customHeight="1">
      <c r="U88" s="1" t="s">
        <v>501</v>
      </c>
      <c r="V88" s="35" t="s">
        <v>502</v>
      </c>
      <c r="W88" s="172" t="s">
        <v>503</v>
      </c>
      <c r="X88" s="173"/>
      <c r="Z88" s="35"/>
      <c r="AA88" s="35">
        <f t="shared" ca="1" si="16"/>
        <v>0</v>
      </c>
      <c r="AB88" s="35">
        <v>88</v>
      </c>
      <c r="AC88" s="1"/>
      <c r="AE88" s="1"/>
    </row>
    <row r="89" spans="21:31" ht="21" customHeight="1">
      <c r="U89" s="1" t="s">
        <v>504</v>
      </c>
      <c r="V89" s="35" t="s">
        <v>505</v>
      </c>
      <c r="W89" s="172" t="s">
        <v>506</v>
      </c>
      <c r="X89" s="173"/>
      <c r="Z89" s="35"/>
      <c r="AA89" s="35">
        <f t="shared" ca="1" si="16"/>
        <v>0</v>
      </c>
      <c r="AB89" s="35">
        <v>89</v>
      </c>
      <c r="AC89" s="1"/>
      <c r="AE89" s="1"/>
    </row>
    <row r="90" spans="21:31" ht="21" customHeight="1">
      <c r="U90" s="1" t="s">
        <v>461</v>
      </c>
      <c r="V90" s="35" t="s">
        <v>507</v>
      </c>
      <c r="W90" s="172" t="s">
        <v>463</v>
      </c>
      <c r="X90" s="173"/>
      <c r="Z90" s="35"/>
      <c r="AA90" s="35">
        <f t="shared" ca="1" si="16"/>
        <v>0</v>
      </c>
      <c r="AB90" s="35">
        <v>90</v>
      </c>
      <c r="AC90" s="1"/>
      <c r="AE90" s="1"/>
    </row>
    <row r="91" spans="21:31" ht="21" customHeight="1">
      <c r="U91" s="1" t="s">
        <v>465</v>
      </c>
      <c r="V91" s="35" t="s">
        <v>508</v>
      </c>
      <c r="W91" s="172" t="s">
        <v>467</v>
      </c>
      <c r="X91" s="173" t="s">
        <v>509</v>
      </c>
      <c r="Y91" s="35">
        <f t="shared" ref="Y91:Y122" ca="1" si="17">IF(Y$2=0,INDIRECT(W91&amp;"!"&amp;X91&amp;$AB$2),0)</f>
        <v>0</v>
      </c>
      <c r="Z91" s="35"/>
      <c r="AA91" s="35">
        <f t="shared" ca="1" si="16"/>
        <v>0</v>
      </c>
      <c r="AB91" s="35">
        <v>91</v>
      </c>
      <c r="AC91" s="1"/>
      <c r="AE91" s="1"/>
    </row>
    <row r="92" spans="21:31" ht="21" customHeight="1">
      <c r="U92" s="1" t="s">
        <v>473</v>
      </c>
      <c r="V92" s="35" t="s">
        <v>510</v>
      </c>
      <c r="W92" s="172" t="s">
        <v>475</v>
      </c>
      <c r="X92" s="173" t="s">
        <v>511</v>
      </c>
      <c r="Y92" s="35">
        <f t="shared" ca="1" si="17"/>
        <v>0</v>
      </c>
      <c r="Z92" s="35"/>
      <c r="AA92" s="35">
        <f t="shared" ca="1" si="16"/>
        <v>0</v>
      </c>
      <c r="AB92" s="35">
        <v>92</v>
      </c>
      <c r="AC92" s="1"/>
      <c r="AE92" s="1"/>
    </row>
    <row r="93" spans="21:31" ht="21" customHeight="1">
      <c r="U93" s="1" t="s">
        <v>512</v>
      </c>
      <c r="V93" s="35" t="s">
        <v>513</v>
      </c>
      <c r="W93" s="172" t="s">
        <v>479</v>
      </c>
      <c r="X93" s="173" t="s">
        <v>514</v>
      </c>
      <c r="Y93" s="35">
        <f t="shared" ca="1" si="17"/>
        <v>0</v>
      </c>
      <c r="Z93" s="35"/>
      <c r="AA93" s="35">
        <f t="shared" ca="1" si="16"/>
        <v>0</v>
      </c>
      <c r="AB93" s="35">
        <v>93</v>
      </c>
      <c r="AC93" s="1"/>
      <c r="AE93" s="1"/>
    </row>
    <row r="94" spans="21:31" ht="21" customHeight="1">
      <c r="U94" s="1" t="s">
        <v>515</v>
      </c>
      <c r="V94" s="35" t="s">
        <v>516</v>
      </c>
      <c r="W94" s="172" t="s">
        <v>483</v>
      </c>
      <c r="X94" s="173" t="s">
        <v>517</v>
      </c>
      <c r="Y94" s="35">
        <f t="shared" ca="1" si="17"/>
        <v>0</v>
      </c>
      <c r="AA94" s="35">
        <f t="shared" ca="1" si="16"/>
        <v>0</v>
      </c>
      <c r="AB94" s="35">
        <v>94</v>
      </c>
      <c r="AC94" s="1"/>
      <c r="AE94" s="1"/>
    </row>
    <row r="95" spans="21:31" ht="21" customHeight="1">
      <c r="U95" s="1" t="s">
        <v>518</v>
      </c>
      <c r="V95" s="35" t="s">
        <v>519</v>
      </c>
      <c r="W95" s="172" t="s">
        <v>506</v>
      </c>
      <c r="X95" s="173" t="s">
        <v>520</v>
      </c>
      <c r="Y95" s="35">
        <f t="shared" ca="1" si="17"/>
        <v>0</v>
      </c>
      <c r="AA95" s="35">
        <f t="shared" ca="1" si="16"/>
        <v>0</v>
      </c>
      <c r="AB95" s="35">
        <v>95</v>
      </c>
      <c r="AC95" s="1"/>
      <c r="AE95" s="1"/>
    </row>
    <row r="96" spans="21:31" ht="21" customHeight="1">
      <c r="U96" s="1" t="s">
        <v>521</v>
      </c>
      <c r="V96" s="35" t="s">
        <v>522</v>
      </c>
      <c r="W96" s="172" t="s">
        <v>463</v>
      </c>
      <c r="X96" s="173" t="s">
        <v>523</v>
      </c>
      <c r="Y96" s="35">
        <f t="shared" ca="1" si="17"/>
        <v>0</v>
      </c>
      <c r="AA96" s="35">
        <f t="shared" ca="1" si="16"/>
        <v>0</v>
      </c>
      <c r="AB96" s="35">
        <v>96</v>
      </c>
      <c r="AC96" s="1"/>
      <c r="AE96" s="1"/>
    </row>
    <row r="97" spans="21:31" ht="21" customHeight="1">
      <c r="U97" s="1" t="s">
        <v>524</v>
      </c>
      <c r="V97" s="35" t="s">
        <v>525</v>
      </c>
      <c r="W97" s="172" t="s">
        <v>467</v>
      </c>
      <c r="X97" s="173" t="s">
        <v>526</v>
      </c>
      <c r="Y97" s="35">
        <f t="shared" ca="1" si="17"/>
        <v>0</v>
      </c>
      <c r="AA97" s="35">
        <f t="shared" ca="1" si="16"/>
        <v>0</v>
      </c>
      <c r="AB97" s="35">
        <v>97</v>
      </c>
      <c r="AC97" s="1"/>
      <c r="AE97" s="1"/>
    </row>
    <row r="98" spans="21:31" ht="21" customHeight="1">
      <c r="U98" s="1" t="s">
        <v>527</v>
      </c>
      <c r="V98" s="35" t="s">
        <v>528</v>
      </c>
      <c r="W98" s="172" t="s">
        <v>471</v>
      </c>
      <c r="X98" s="173" t="s">
        <v>529</v>
      </c>
      <c r="Y98" s="35">
        <f t="shared" ca="1" si="17"/>
        <v>0</v>
      </c>
      <c r="AA98" s="35">
        <f t="shared" ca="1" si="16"/>
        <v>0</v>
      </c>
      <c r="AB98" s="35">
        <v>98</v>
      </c>
      <c r="AC98" s="1"/>
      <c r="AE98" s="1"/>
    </row>
    <row r="99" spans="21:31" ht="21" customHeight="1">
      <c r="U99" s="1" t="s">
        <v>530</v>
      </c>
      <c r="V99" s="35" t="s">
        <v>531</v>
      </c>
      <c r="W99" s="172" t="s">
        <v>475</v>
      </c>
      <c r="X99" s="173" t="s">
        <v>532</v>
      </c>
      <c r="Y99" s="35">
        <f t="shared" ca="1" si="17"/>
        <v>0</v>
      </c>
      <c r="AA99" s="35">
        <f t="shared" ca="1" si="16"/>
        <v>0</v>
      </c>
      <c r="AB99" s="35">
        <v>99</v>
      </c>
      <c r="AC99" s="1"/>
      <c r="AE99" s="1"/>
    </row>
    <row r="100" spans="21:31" ht="21" customHeight="1">
      <c r="U100" s="1" t="s">
        <v>512</v>
      </c>
      <c r="V100" s="35" t="s">
        <v>533</v>
      </c>
      <c r="W100" s="194" t="s">
        <v>479</v>
      </c>
      <c r="X100" s="173" t="s">
        <v>534</v>
      </c>
      <c r="Y100" s="35">
        <f t="shared" ca="1" si="17"/>
        <v>0</v>
      </c>
      <c r="AA100" s="35">
        <f t="shared" ca="1" si="16"/>
        <v>0</v>
      </c>
      <c r="AB100" s="35">
        <v>100</v>
      </c>
      <c r="AC100" s="1"/>
      <c r="AE100" s="1"/>
    </row>
    <row r="101" spans="21:31" ht="21" customHeight="1">
      <c r="U101" s="1" t="s">
        <v>515</v>
      </c>
      <c r="V101" s="35" t="s">
        <v>535</v>
      </c>
      <c r="W101" s="172" t="s">
        <v>483</v>
      </c>
      <c r="X101" s="173" t="s">
        <v>536</v>
      </c>
      <c r="Y101" s="35">
        <f t="shared" ca="1" si="17"/>
        <v>0</v>
      </c>
      <c r="AA101" s="35">
        <f t="shared" ca="1" si="16"/>
        <v>0</v>
      </c>
      <c r="AB101" s="35">
        <v>101</v>
      </c>
      <c r="AC101" s="1"/>
      <c r="AE101" s="1"/>
    </row>
    <row r="102" spans="21:31" ht="21" customHeight="1">
      <c r="U102" s="1" t="s">
        <v>537</v>
      </c>
      <c r="V102" s="35" t="s">
        <v>538</v>
      </c>
      <c r="W102" s="172" t="s">
        <v>487</v>
      </c>
      <c r="X102" s="173" t="s">
        <v>539</v>
      </c>
      <c r="Y102" s="35">
        <f t="shared" ca="1" si="17"/>
        <v>0</v>
      </c>
      <c r="AA102" s="35">
        <f t="shared" ca="1" si="16"/>
        <v>0</v>
      </c>
      <c r="AB102" s="35">
        <v>102</v>
      </c>
      <c r="AC102" s="1"/>
      <c r="AE102" s="1"/>
    </row>
    <row r="103" spans="21:31" ht="21" customHeight="1">
      <c r="U103" s="1" t="s">
        <v>540</v>
      </c>
      <c r="V103" s="35" t="s">
        <v>541</v>
      </c>
      <c r="W103" s="172" t="s">
        <v>500</v>
      </c>
      <c r="X103" s="173" t="s">
        <v>542</v>
      </c>
      <c r="Y103" s="35">
        <f t="shared" ca="1" si="17"/>
        <v>0</v>
      </c>
      <c r="AA103" s="35">
        <f t="shared" ca="1" si="16"/>
        <v>0</v>
      </c>
      <c r="AB103" s="35">
        <v>103</v>
      </c>
      <c r="AC103" s="1"/>
      <c r="AE103" s="1"/>
    </row>
    <row r="104" spans="21:31" ht="21" customHeight="1">
      <c r="U104" s="1" t="s">
        <v>543</v>
      </c>
      <c r="V104" s="35" t="s">
        <v>544</v>
      </c>
      <c r="W104" s="172" t="s">
        <v>503</v>
      </c>
      <c r="X104" s="173" t="s">
        <v>545</v>
      </c>
      <c r="Y104" s="35">
        <f t="shared" ca="1" si="17"/>
        <v>0</v>
      </c>
      <c r="AA104" s="35">
        <f t="shared" ca="1" si="16"/>
        <v>0</v>
      </c>
      <c r="AB104" s="35">
        <v>104</v>
      </c>
      <c r="AC104" s="1"/>
      <c r="AE104" s="1"/>
    </row>
    <row r="105" spans="21:31" ht="21" customHeight="1">
      <c r="U105" s="1" t="s">
        <v>518</v>
      </c>
      <c r="V105" s="35" t="s">
        <v>546</v>
      </c>
      <c r="W105" s="172" t="s">
        <v>506</v>
      </c>
      <c r="X105" s="173" t="s">
        <v>547</v>
      </c>
      <c r="Y105" s="35">
        <f t="shared" ca="1" si="17"/>
        <v>0</v>
      </c>
      <c r="AA105" s="35">
        <f t="shared" ca="1" si="16"/>
        <v>0</v>
      </c>
      <c r="AB105" s="35">
        <v>105</v>
      </c>
      <c r="AC105" s="1"/>
      <c r="AE105" s="1"/>
    </row>
    <row r="106" spans="21:31" ht="21" customHeight="1">
      <c r="U106" s="1" t="s">
        <v>521</v>
      </c>
      <c r="V106" s="35" t="s">
        <v>548</v>
      </c>
      <c r="W106" s="172" t="s">
        <v>463</v>
      </c>
      <c r="X106" s="173" t="s">
        <v>549</v>
      </c>
      <c r="Y106" s="35">
        <f t="shared" ca="1" si="17"/>
        <v>0</v>
      </c>
      <c r="AA106" s="35">
        <f t="shared" ca="1" si="16"/>
        <v>0</v>
      </c>
      <c r="AB106" s="35">
        <v>106</v>
      </c>
      <c r="AC106" s="1"/>
      <c r="AE106" s="1"/>
    </row>
    <row r="107" spans="21:31" ht="21" customHeight="1">
      <c r="U107" s="1" t="s">
        <v>524</v>
      </c>
      <c r="V107" s="35" t="s">
        <v>550</v>
      </c>
      <c r="W107" s="172" t="s">
        <v>467</v>
      </c>
      <c r="X107" s="173" t="s">
        <v>551</v>
      </c>
      <c r="Y107" s="35">
        <f t="shared" ca="1" si="17"/>
        <v>0</v>
      </c>
      <c r="AA107" s="35">
        <f t="shared" ca="1" si="16"/>
        <v>0</v>
      </c>
      <c r="AB107" s="35">
        <v>107</v>
      </c>
      <c r="AC107" s="1"/>
      <c r="AE107" s="1"/>
    </row>
    <row r="108" spans="21:31" ht="21" customHeight="1">
      <c r="U108" s="1" t="s">
        <v>527</v>
      </c>
      <c r="V108" s="35" t="s">
        <v>552</v>
      </c>
      <c r="W108" s="172" t="s">
        <v>471</v>
      </c>
      <c r="X108" s="173" t="s">
        <v>553</v>
      </c>
      <c r="Y108" s="35">
        <f t="shared" ca="1" si="17"/>
        <v>0</v>
      </c>
      <c r="AA108" s="35">
        <f t="shared" ca="1" si="16"/>
        <v>0</v>
      </c>
      <c r="AB108" s="35">
        <v>108</v>
      </c>
      <c r="AC108" s="1"/>
      <c r="AE108" s="1"/>
    </row>
    <row r="109" spans="21:31" ht="21" customHeight="1">
      <c r="U109" s="1" t="s">
        <v>515</v>
      </c>
      <c r="V109" s="35" t="s">
        <v>554</v>
      </c>
      <c r="W109" s="172" t="s">
        <v>483</v>
      </c>
      <c r="X109" s="173" t="s">
        <v>555</v>
      </c>
      <c r="Y109" s="35">
        <f t="shared" ca="1" si="17"/>
        <v>0</v>
      </c>
      <c r="AA109" s="35">
        <f t="shared" ca="1" si="16"/>
        <v>0</v>
      </c>
      <c r="AB109" s="35">
        <v>109</v>
      </c>
      <c r="AC109" s="1"/>
      <c r="AE109" s="1"/>
    </row>
    <row r="110" spans="21:31" ht="21" customHeight="1">
      <c r="U110" s="1" t="s">
        <v>537</v>
      </c>
      <c r="V110" s="35" t="s">
        <v>556</v>
      </c>
      <c r="W110" s="172" t="s">
        <v>487</v>
      </c>
      <c r="X110" s="173" t="s">
        <v>557</v>
      </c>
      <c r="Y110" s="35">
        <f t="shared" ca="1" si="17"/>
        <v>0</v>
      </c>
      <c r="AA110" s="35">
        <f t="shared" ca="1" si="16"/>
        <v>0</v>
      </c>
      <c r="AB110" s="35">
        <v>110</v>
      </c>
      <c r="AC110" s="1"/>
      <c r="AE110" s="1"/>
    </row>
    <row r="111" spans="21:31" ht="21" customHeight="1">
      <c r="U111" s="1" t="s">
        <v>540</v>
      </c>
      <c r="V111" s="35" t="s">
        <v>558</v>
      </c>
      <c r="W111" s="172" t="s">
        <v>500</v>
      </c>
      <c r="X111" s="173" t="s">
        <v>559</v>
      </c>
      <c r="Y111" s="35">
        <f t="shared" ca="1" si="17"/>
        <v>0</v>
      </c>
      <c r="AA111" s="35">
        <f t="shared" ca="1" si="16"/>
        <v>0</v>
      </c>
      <c r="AB111" s="35">
        <v>111</v>
      </c>
      <c r="AC111" s="1"/>
      <c r="AE111" s="1"/>
    </row>
    <row r="112" spans="21:31" ht="21" customHeight="1">
      <c r="U112" s="1" t="s">
        <v>543</v>
      </c>
      <c r="V112" s="35" t="s">
        <v>560</v>
      </c>
      <c r="W112" s="172" t="s">
        <v>503</v>
      </c>
      <c r="X112" s="173" t="s">
        <v>561</v>
      </c>
      <c r="Y112" s="35">
        <f t="shared" ca="1" si="17"/>
        <v>0</v>
      </c>
      <c r="AA112" s="35">
        <f t="shared" ca="1" si="16"/>
        <v>0</v>
      </c>
      <c r="AB112" s="35">
        <v>112</v>
      </c>
      <c r="AC112" s="1"/>
      <c r="AE112" s="1"/>
    </row>
    <row r="113" spans="21:31" ht="21" customHeight="1">
      <c r="U113" s="1" t="s">
        <v>562</v>
      </c>
      <c r="V113" s="35" t="s">
        <v>563</v>
      </c>
      <c r="W113" s="172" t="s">
        <v>506</v>
      </c>
      <c r="X113" s="173" t="s">
        <v>564</v>
      </c>
      <c r="Y113" s="35">
        <f t="shared" ca="1" si="17"/>
        <v>0</v>
      </c>
      <c r="AA113" s="35">
        <f t="shared" ca="1" si="16"/>
        <v>0</v>
      </c>
      <c r="AB113" s="35">
        <v>113</v>
      </c>
      <c r="AC113" s="1"/>
      <c r="AE113" s="1"/>
    </row>
    <row r="114" spans="21:31" ht="21" customHeight="1">
      <c r="U114" s="1" t="s">
        <v>565</v>
      </c>
      <c r="V114" s="35" t="s">
        <v>566</v>
      </c>
      <c r="W114" s="172" t="s">
        <v>503</v>
      </c>
      <c r="X114" s="173" t="s">
        <v>567</v>
      </c>
      <c r="Y114" s="35">
        <f t="shared" ca="1" si="17"/>
        <v>0</v>
      </c>
      <c r="AA114" s="35">
        <f t="shared" ca="1" si="16"/>
        <v>0</v>
      </c>
      <c r="AB114" s="35">
        <v>114</v>
      </c>
      <c r="AC114" s="1"/>
      <c r="AE114" s="1"/>
    </row>
    <row r="115" spans="21:31" ht="21" customHeight="1">
      <c r="U115" s="1" t="s">
        <v>562</v>
      </c>
      <c r="V115" s="35" t="s">
        <v>519</v>
      </c>
      <c r="W115" s="172" t="s">
        <v>506</v>
      </c>
      <c r="X115" s="173" t="s">
        <v>568</v>
      </c>
      <c r="Y115" s="35">
        <f t="shared" ca="1" si="17"/>
        <v>0</v>
      </c>
      <c r="AA115" s="35">
        <f t="shared" ca="1" si="16"/>
        <v>0</v>
      </c>
      <c r="AB115" s="35">
        <v>115</v>
      </c>
      <c r="AC115" s="1"/>
      <c r="AE115" s="1"/>
    </row>
    <row r="116" spans="21:31" ht="21" customHeight="1">
      <c r="U116" s="1" t="s">
        <v>569</v>
      </c>
      <c r="V116" s="35" t="s">
        <v>522</v>
      </c>
      <c r="W116" s="172" t="s">
        <v>463</v>
      </c>
      <c r="X116" s="173" t="s">
        <v>570</v>
      </c>
      <c r="Y116" s="35">
        <f t="shared" ca="1" si="17"/>
        <v>0</v>
      </c>
      <c r="AA116" s="35">
        <f t="shared" ca="1" si="16"/>
        <v>0</v>
      </c>
      <c r="AB116" s="35">
        <v>116</v>
      </c>
      <c r="AC116" s="1"/>
      <c r="AE116" s="1"/>
    </row>
    <row r="117" spans="21:31" ht="21" customHeight="1">
      <c r="U117" s="1" t="s">
        <v>571</v>
      </c>
      <c r="V117" s="35" t="s">
        <v>525</v>
      </c>
      <c r="W117" s="172" t="s">
        <v>467</v>
      </c>
      <c r="X117" s="173" t="s">
        <v>572</v>
      </c>
      <c r="Y117" s="35">
        <f t="shared" ca="1" si="17"/>
        <v>0</v>
      </c>
      <c r="AA117" s="35">
        <f t="shared" ca="1" si="16"/>
        <v>0</v>
      </c>
      <c r="AB117" s="35">
        <v>117</v>
      </c>
      <c r="AC117" s="1"/>
      <c r="AE117" s="1"/>
    </row>
    <row r="118" spans="21:31" ht="21" customHeight="1">
      <c r="U118" s="1" t="s">
        <v>573</v>
      </c>
      <c r="V118" s="35" t="s">
        <v>528</v>
      </c>
      <c r="W118" s="172" t="s">
        <v>471</v>
      </c>
      <c r="X118" s="173" t="s">
        <v>574</v>
      </c>
      <c r="Y118" s="35">
        <f t="shared" ca="1" si="17"/>
        <v>0</v>
      </c>
      <c r="AA118" s="35">
        <f t="shared" ca="1" si="16"/>
        <v>0</v>
      </c>
      <c r="AB118" s="35">
        <v>118</v>
      </c>
      <c r="AC118" s="1"/>
      <c r="AE118" s="1"/>
    </row>
    <row r="119" spans="21:31" ht="21" customHeight="1">
      <c r="U119" s="1" t="s">
        <v>575</v>
      </c>
      <c r="V119" s="35" t="s">
        <v>531</v>
      </c>
      <c r="W119" s="172" t="s">
        <v>475</v>
      </c>
      <c r="X119" s="173" t="s">
        <v>576</v>
      </c>
      <c r="Y119" s="35">
        <f t="shared" ca="1" si="17"/>
        <v>0</v>
      </c>
      <c r="AA119" s="35">
        <f t="shared" ca="1" si="16"/>
        <v>0</v>
      </c>
      <c r="AB119" s="35">
        <v>119</v>
      </c>
      <c r="AC119" s="1"/>
      <c r="AE119" s="1"/>
    </row>
    <row r="120" spans="21:31" ht="21" customHeight="1">
      <c r="U120" s="1" t="s">
        <v>577</v>
      </c>
      <c r="V120" s="35" t="s">
        <v>533</v>
      </c>
      <c r="W120" s="194" t="s">
        <v>479</v>
      </c>
      <c r="X120" s="173" t="s">
        <v>578</v>
      </c>
      <c r="Y120" s="35">
        <f t="shared" ca="1" si="17"/>
        <v>0</v>
      </c>
      <c r="AA120" s="35">
        <f t="shared" ca="1" si="16"/>
        <v>0</v>
      </c>
      <c r="AB120" s="35">
        <v>120</v>
      </c>
      <c r="AC120" s="1"/>
      <c r="AE120" s="1"/>
    </row>
    <row r="121" spans="21:31" ht="21" customHeight="1">
      <c r="U121" s="1" t="s">
        <v>565</v>
      </c>
      <c r="V121" s="35" t="s">
        <v>579</v>
      </c>
      <c r="W121" s="172" t="s">
        <v>503</v>
      </c>
      <c r="X121" s="173" t="s">
        <v>580</v>
      </c>
      <c r="Y121" s="35">
        <f t="shared" ca="1" si="17"/>
        <v>0</v>
      </c>
      <c r="AA121" s="35">
        <f t="shared" ca="1" si="16"/>
        <v>0</v>
      </c>
      <c r="AB121" s="35">
        <v>121</v>
      </c>
      <c r="AC121" s="1"/>
      <c r="AE121" s="1"/>
    </row>
    <row r="122" spans="21:31" ht="21" customHeight="1">
      <c r="U122" s="1" t="s">
        <v>562</v>
      </c>
      <c r="V122" s="35" t="s">
        <v>581</v>
      </c>
      <c r="W122" s="172" t="s">
        <v>506</v>
      </c>
      <c r="X122" s="173" t="s">
        <v>582</v>
      </c>
      <c r="Y122" s="35">
        <f t="shared" ca="1" si="17"/>
        <v>0</v>
      </c>
      <c r="AA122" s="35">
        <f t="shared" ca="1" si="16"/>
        <v>0</v>
      </c>
      <c r="AB122" s="35">
        <v>122</v>
      </c>
      <c r="AC122" s="1"/>
      <c r="AE122" s="1"/>
    </row>
    <row r="123" spans="21:31" ht="21" customHeight="1">
      <c r="U123" s="1" t="s">
        <v>569</v>
      </c>
      <c r="V123" s="35" t="s">
        <v>325</v>
      </c>
      <c r="W123" s="172" t="s">
        <v>463</v>
      </c>
      <c r="X123" s="173"/>
      <c r="AA123" s="35">
        <f t="shared" ca="1" si="16"/>
        <v>0</v>
      </c>
      <c r="AB123" s="35">
        <v>123</v>
      </c>
      <c r="AC123" s="1"/>
      <c r="AE123" s="1"/>
    </row>
    <row r="124" spans="21:31" ht="21" customHeight="1">
      <c r="U124" s="1" t="s">
        <v>571</v>
      </c>
      <c r="V124" s="35" t="s">
        <v>331</v>
      </c>
      <c r="W124" s="172" t="s">
        <v>467</v>
      </c>
      <c r="X124" s="173"/>
      <c r="AA124" s="35">
        <f t="shared" ca="1" si="16"/>
        <v>0</v>
      </c>
      <c r="AB124" s="35">
        <v>124</v>
      </c>
      <c r="AC124" s="1"/>
      <c r="AE124" s="1"/>
    </row>
    <row r="125" spans="21:31" ht="21" customHeight="1">
      <c r="U125" s="1" t="s">
        <v>575</v>
      </c>
      <c r="V125" s="35" t="s">
        <v>583</v>
      </c>
      <c r="W125" s="172" t="s">
        <v>475</v>
      </c>
      <c r="X125" s="173"/>
      <c r="AA125" s="35">
        <f t="shared" ca="1" si="16"/>
        <v>0</v>
      </c>
      <c r="AB125" s="35">
        <v>125</v>
      </c>
      <c r="AC125" s="1"/>
      <c r="AE125" s="1"/>
    </row>
    <row r="126" spans="21:31" ht="21" customHeight="1">
      <c r="U126" s="1" t="s">
        <v>577</v>
      </c>
      <c r="V126" s="35" t="s">
        <v>584</v>
      </c>
      <c r="W126" s="172" t="s">
        <v>479</v>
      </c>
      <c r="X126" s="173"/>
      <c r="AA126" s="35">
        <f t="shared" ca="1" si="16"/>
        <v>0</v>
      </c>
      <c r="AB126" s="35">
        <v>126</v>
      </c>
      <c r="AC126" s="1"/>
      <c r="AE126" s="1"/>
    </row>
    <row r="127" spans="21:31" ht="21" customHeight="1">
      <c r="U127" s="1" t="s">
        <v>585</v>
      </c>
      <c r="V127" s="35" t="s">
        <v>586</v>
      </c>
      <c r="W127" s="172" t="s">
        <v>483</v>
      </c>
      <c r="X127" s="173"/>
      <c r="AA127" s="35">
        <f t="shared" ca="1" si="16"/>
        <v>0</v>
      </c>
      <c r="AB127" s="35">
        <v>127</v>
      </c>
      <c r="AC127" s="1"/>
      <c r="AE127" s="1"/>
    </row>
    <row r="128" spans="21:31" ht="21" customHeight="1">
      <c r="U128" s="1" t="s">
        <v>587</v>
      </c>
      <c r="V128" s="35" t="s">
        <v>588</v>
      </c>
      <c r="W128" s="172" t="s">
        <v>487</v>
      </c>
      <c r="X128" s="173"/>
      <c r="AA128" s="35">
        <f t="shared" ca="1" si="16"/>
        <v>0</v>
      </c>
      <c r="AB128" s="35">
        <v>128</v>
      </c>
      <c r="AC128" s="1"/>
      <c r="AE128" s="1"/>
    </row>
    <row r="129" spans="21:31" ht="21" customHeight="1">
      <c r="U129" s="1" t="s">
        <v>589</v>
      </c>
      <c r="V129" s="35" t="s">
        <v>590</v>
      </c>
      <c r="W129" s="172" t="s">
        <v>500</v>
      </c>
      <c r="X129" s="173"/>
      <c r="AA129" s="35">
        <f t="shared" ca="1" si="16"/>
        <v>0</v>
      </c>
      <c r="AB129" s="35">
        <v>129</v>
      </c>
      <c r="AC129" s="1"/>
      <c r="AE129" s="1"/>
    </row>
    <row r="130" spans="21:31" ht="21" customHeight="1">
      <c r="U130" s="1" t="s">
        <v>569</v>
      </c>
      <c r="V130" s="35" t="s">
        <v>591</v>
      </c>
      <c r="W130" s="172" t="s">
        <v>463</v>
      </c>
      <c r="X130" s="173" t="s">
        <v>592</v>
      </c>
      <c r="Y130" s="35">
        <f ca="1">IF(Y$2=0,INDIRECT(W130&amp;"!"&amp;X130&amp;$AB$2),0)</f>
        <v>0</v>
      </c>
      <c r="AA130" s="35">
        <f t="shared" ca="1" si="16"/>
        <v>0</v>
      </c>
      <c r="AB130" s="35">
        <v>130</v>
      </c>
      <c r="AC130" s="1"/>
      <c r="AE130" s="1"/>
    </row>
    <row r="131" spans="21:31" ht="21" customHeight="1">
      <c r="U131" s="1" t="s">
        <v>571</v>
      </c>
      <c r="V131" s="35" t="s">
        <v>368</v>
      </c>
      <c r="W131" s="172" t="s">
        <v>467</v>
      </c>
      <c r="X131" s="173" t="s">
        <v>593</v>
      </c>
      <c r="Y131" s="35">
        <f ca="1">IF(Y$2=0,INDIRECT(W131&amp;"!"&amp;X131&amp;$AB$2),0)</f>
        <v>0</v>
      </c>
      <c r="AA131" s="35">
        <f t="shared" ca="1" si="16"/>
        <v>0</v>
      </c>
      <c r="AB131" s="35">
        <v>131</v>
      </c>
      <c r="AC131" s="1"/>
      <c r="AE131" s="1"/>
    </row>
    <row r="132" spans="21:31" ht="21" customHeight="1">
      <c r="AA132" s="35">
        <f t="shared" ca="1" si="16"/>
        <v>0</v>
      </c>
      <c r="AB132" s="35">
        <v>132</v>
      </c>
    </row>
    <row r="133" spans="21:31" ht="21" customHeight="1">
      <c r="V133" s="35" t="s">
        <v>594</v>
      </c>
      <c r="W133" s="172" t="s">
        <v>595</v>
      </c>
      <c r="X133" s="172" t="s">
        <v>596</v>
      </c>
      <c r="Y133" s="35">
        <f ca="1">IF(Y$2=0,INDIRECT(W133&amp;"!"&amp;X133&amp;$AB$2),0)</f>
        <v>0</v>
      </c>
      <c r="AA133" s="35">
        <f t="shared" ref="AA133:AA196" ca="1" si="18">INDIRECT($W$6&amp;"!"&amp;"B"&amp;ROW(B133))</f>
        <v>0</v>
      </c>
      <c r="AB133" s="35">
        <v>133</v>
      </c>
    </row>
    <row r="134" spans="21:31" ht="21" customHeight="1">
      <c r="AA134" s="35">
        <f t="shared" ca="1" si="18"/>
        <v>0</v>
      </c>
      <c r="AB134" s="35">
        <v>134</v>
      </c>
    </row>
    <row r="135" spans="21:31" ht="21" customHeight="1">
      <c r="U135" s="1" t="s">
        <v>597</v>
      </c>
      <c r="V135" s="35" t="s">
        <v>69</v>
      </c>
      <c r="W135" s="172" t="s">
        <v>598</v>
      </c>
      <c r="X135" s="35" t="s">
        <v>599</v>
      </c>
      <c r="Y135" s="35">
        <f t="shared" ref="Y135:Y143" ca="1" si="19">IF(Y$2=0,INDIRECT(W135&amp;"!"&amp;X135&amp;$AB$2),0)</f>
        <v>0</v>
      </c>
      <c r="AA135" s="35">
        <f t="shared" ca="1" si="18"/>
        <v>0</v>
      </c>
      <c r="AB135" s="35">
        <v>135</v>
      </c>
    </row>
    <row r="136" spans="21:31" ht="21" customHeight="1">
      <c r="U136" s="1" t="s">
        <v>600</v>
      </c>
      <c r="V136" s="208" t="s">
        <v>601</v>
      </c>
      <c r="W136" s="172" t="s">
        <v>416</v>
      </c>
      <c r="X136" s="35" t="s">
        <v>602</v>
      </c>
      <c r="Y136" s="35">
        <f t="shared" ca="1" si="19"/>
        <v>0</v>
      </c>
      <c r="AA136" s="35">
        <f t="shared" ca="1" si="18"/>
        <v>0</v>
      </c>
      <c r="AB136" s="35">
        <v>136</v>
      </c>
    </row>
    <row r="137" spans="21:31" ht="21" customHeight="1">
      <c r="U137" s="1" t="s">
        <v>603</v>
      </c>
      <c r="V137" s="35" t="s">
        <v>604</v>
      </c>
      <c r="W137" s="172" t="s">
        <v>405</v>
      </c>
      <c r="X137" s="35" t="s">
        <v>605</v>
      </c>
      <c r="Y137" s="35">
        <f t="shared" ca="1" si="19"/>
        <v>0</v>
      </c>
      <c r="AA137" s="35">
        <f t="shared" ca="1" si="18"/>
        <v>0</v>
      </c>
      <c r="AB137" s="35">
        <v>137</v>
      </c>
    </row>
    <row r="138" spans="21:31" ht="21" customHeight="1">
      <c r="U138" s="1" t="s">
        <v>606</v>
      </c>
      <c r="V138" s="35" t="s">
        <v>386</v>
      </c>
      <c r="W138" s="172" t="s">
        <v>387</v>
      </c>
      <c r="X138" s="35" t="s">
        <v>607</v>
      </c>
      <c r="Y138" s="35">
        <f t="shared" ca="1" si="19"/>
        <v>0</v>
      </c>
      <c r="AA138" s="35">
        <f t="shared" ca="1" si="18"/>
        <v>0</v>
      </c>
      <c r="AB138" s="35">
        <v>138</v>
      </c>
    </row>
    <row r="139" spans="21:31" ht="21" customHeight="1">
      <c r="U139" s="1" t="s">
        <v>597</v>
      </c>
      <c r="V139" s="35" t="s">
        <v>71</v>
      </c>
      <c r="W139" s="172" t="s">
        <v>598</v>
      </c>
      <c r="X139" s="35" t="s">
        <v>608</v>
      </c>
      <c r="Y139" s="35">
        <f t="shared" ca="1" si="19"/>
        <v>0</v>
      </c>
      <c r="AA139" s="35">
        <f t="shared" ca="1" si="18"/>
        <v>0</v>
      </c>
      <c r="AB139" s="35">
        <v>139</v>
      </c>
    </row>
    <row r="140" spans="21:31" ht="21" customHeight="1">
      <c r="U140" s="1" t="s">
        <v>600</v>
      </c>
      <c r="V140" s="208" t="s">
        <v>609</v>
      </c>
      <c r="W140" s="172" t="s">
        <v>416</v>
      </c>
      <c r="X140" s="35" t="s">
        <v>610</v>
      </c>
      <c r="Y140" s="35">
        <f t="shared" ca="1" si="19"/>
        <v>0</v>
      </c>
      <c r="AA140" s="35">
        <f t="shared" ca="1" si="18"/>
        <v>0</v>
      </c>
      <c r="AB140" s="35">
        <v>140</v>
      </c>
    </row>
    <row r="141" spans="21:31" ht="21" customHeight="1">
      <c r="U141" s="1" t="s">
        <v>611</v>
      </c>
      <c r="V141" s="35" t="s">
        <v>400</v>
      </c>
      <c r="W141" s="172" t="s">
        <v>401</v>
      </c>
      <c r="X141" s="35" t="s">
        <v>612</v>
      </c>
      <c r="Y141" s="35">
        <f t="shared" ca="1" si="19"/>
        <v>0</v>
      </c>
      <c r="AA141" s="35">
        <f t="shared" ca="1" si="18"/>
        <v>0</v>
      </c>
      <c r="AB141" s="35">
        <v>141</v>
      </c>
    </row>
    <row r="142" spans="21:31" ht="21" customHeight="1">
      <c r="U142" s="1" t="s">
        <v>603</v>
      </c>
      <c r="V142" s="35" t="s">
        <v>613</v>
      </c>
      <c r="W142" s="172" t="s">
        <v>405</v>
      </c>
      <c r="X142" s="35" t="s">
        <v>614</v>
      </c>
      <c r="Y142" s="35">
        <f t="shared" ca="1" si="19"/>
        <v>0</v>
      </c>
      <c r="AA142" s="35">
        <f t="shared" ca="1" si="18"/>
        <v>0</v>
      </c>
      <c r="AB142" s="35">
        <v>142</v>
      </c>
    </row>
    <row r="143" spans="21:31" ht="21" customHeight="1">
      <c r="U143" s="1" t="s">
        <v>615</v>
      </c>
      <c r="V143" s="208" t="s">
        <v>616</v>
      </c>
      <c r="W143" s="172" t="s">
        <v>381</v>
      </c>
      <c r="X143" s="35" t="s">
        <v>617</v>
      </c>
      <c r="Y143" s="35">
        <f t="shared" ca="1" si="19"/>
        <v>0</v>
      </c>
      <c r="AA143" s="35">
        <f t="shared" ca="1" si="18"/>
        <v>0</v>
      </c>
      <c r="AB143" s="35">
        <v>143</v>
      </c>
    </row>
    <row r="144" spans="21:31" ht="21" customHeight="1">
      <c r="U144" s="1" t="s">
        <v>618</v>
      </c>
      <c r="V144" s="35" t="s">
        <v>619</v>
      </c>
      <c r="AA144" s="35">
        <f t="shared" ca="1" si="18"/>
        <v>0</v>
      </c>
      <c r="AB144" s="35">
        <v>144</v>
      </c>
    </row>
    <row r="145" spans="22:31" ht="21" customHeight="1">
      <c r="Z145" s="1"/>
      <c r="AA145" s="35">
        <f t="shared" ca="1" si="18"/>
        <v>0</v>
      </c>
      <c r="AB145" s="35">
        <v>145</v>
      </c>
      <c r="AC145" s="1"/>
      <c r="AD145" s="1"/>
      <c r="AE145" s="1"/>
    </row>
    <row r="146" spans="22:31" ht="21" customHeight="1">
      <c r="Z146" s="1"/>
      <c r="AA146" s="35">
        <f t="shared" ca="1" si="18"/>
        <v>0</v>
      </c>
      <c r="AB146" s="35">
        <v>146</v>
      </c>
      <c r="AC146" s="1"/>
      <c r="AD146" s="1"/>
      <c r="AE146" s="1"/>
    </row>
    <row r="147" spans="22:31" ht="21" customHeight="1">
      <c r="Z147" s="1"/>
      <c r="AA147" s="35">
        <f t="shared" ca="1" si="18"/>
        <v>0</v>
      </c>
      <c r="AB147" s="35">
        <v>147</v>
      </c>
      <c r="AC147" s="1"/>
      <c r="AD147" s="1"/>
      <c r="AE147" s="1"/>
    </row>
    <row r="148" spans="22:31" ht="21" customHeight="1">
      <c r="V148" s="1"/>
      <c r="W148" s="1"/>
      <c r="X148" s="1"/>
      <c r="Y148" s="1"/>
      <c r="Z148" s="1"/>
      <c r="AA148" s="35">
        <f t="shared" ca="1" si="18"/>
        <v>0</v>
      </c>
      <c r="AB148" s="35">
        <v>148</v>
      </c>
      <c r="AC148" s="1"/>
      <c r="AD148" s="1"/>
      <c r="AE148" s="1"/>
    </row>
    <row r="149" spans="22:31" ht="21" customHeight="1">
      <c r="V149" s="1"/>
      <c r="W149" s="1"/>
      <c r="X149" s="1"/>
      <c r="Y149" s="1"/>
      <c r="Z149" s="1"/>
      <c r="AA149" s="35">
        <f t="shared" ca="1" si="18"/>
        <v>0</v>
      </c>
      <c r="AB149" s="35">
        <v>149</v>
      </c>
      <c r="AC149" s="1"/>
      <c r="AD149" s="1"/>
      <c r="AE149" s="1"/>
    </row>
    <row r="150" spans="22:31" ht="21" customHeight="1">
      <c r="V150" s="1"/>
      <c r="W150" s="1"/>
      <c r="X150" s="1"/>
      <c r="Y150" s="1"/>
      <c r="Z150" s="1"/>
      <c r="AA150" s="35">
        <f t="shared" ca="1" si="18"/>
        <v>0</v>
      </c>
      <c r="AB150" s="35">
        <v>150</v>
      </c>
      <c r="AC150" s="1"/>
      <c r="AD150" s="1"/>
      <c r="AE150" s="1"/>
    </row>
    <row r="151" spans="22:31" ht="21" customHeight="1">
      <c r="V151" s="1"/>
      <c r="W151" s="1"/>
      <c r="X151" s="1"/>
      <c r="Y151" s="1"/>
      <c r="Z151" s="1"/>
      <c r="AA151" s="35">
        <f t="shared" ca="1" si="18"/>
        <v>0</v>
      </c>
      <c r="AB151" s="35">
        <v>151</v>
      </c>
      <c r="AC151" s="1"/>
      <c r="AD151" s="1"/>
      <c r="AE151" s="1"/>
    </row>
    <row r="152" spans="22:31" ht="21" customHeight="1">
      <c r="V152" s="1"/>
      <c r="W152" s="1"/>
      <c r="X152" s="1"/>
      <c r="Y152" s="1"/>
      <c r="Z152" s="1"/>
      <c r="AA152" s="35">
        <f t="shared" ca="1" si="18"/>
        <v>0</v>
      </c>
      <c r="AB152" s="35">
        <v>152</v>
      </c>
      <c r="AC152" s="1"/>
      <c r="AD152" s="1"/>
      <c r="AE152" s="1"/>
    </row>
    <row r="153" spans="22:31" ht="21" customHeight="1">
      <c r="V153" s="1"/>
      <c r="W153" s="1"/>
      <c r="X153" s="1"/>
      <c r="Y153" s="1"/>
      <c r="Z153" s="1"/>
      <c r="AA153" s="35">
        <f t="shared" ca="1" si="18"/>
        <v>0</v>
      </c>
      <c r="AB153" s="35">
        <v>153</v>
      </c>
      <c r="AC153" s="1"/>
      <c r="AD153" s="1"/>
      <c r="AE153" s="1"/>
    </row>
    <row r="154" spans="22:31" ht="21" customHeight="1">
      <c r="V154" s="1"/>
      <c r="W154" s="1"/>
      <c r="X154" s="1"/>
      <c r="Y154" s="1"/>
      <c r="Z154" s="1"/>
      <c r="AA154" s="35">
        <f t="shared" ca="1" si="18"/>
        <v>0</v>
      </c>
      <c r="AB154" s="35">
        <v>154</v>
      </c>
      <c r="AC154" s="1"/>
      <c r="AD154" s="1"/>
      <c r="AE154" s="1"/>
    </row>
    <row r="155" spans="22:31" ht="21" customHeight="1">
      <c r="V155" s="1"/>
      <c r="W155" s="1"/>
      <c r="X155" s="1"/>
      <c r="Y155" s="1"/>
      <c r="Z155" s="1"/>
      <c r="AA155" s="35">
        <f t="shared" ca="1" si="18"/>
        <v>0</v>
      </c>
      <c r="AB155" s="35">
        <v>155</v>
      </c>
      <c r="AC155" s="1"/>
      <c r="AD155" s="1"/>
      <c r="AE155" s="1"/>
    </row>
    <row r="156" spans="22:31" ht="21" customHeight="1">
      <c r="V156" s="1"/>
      <c r="W156" s="1"/>
      <c r="X156" s="1"/>
      <c r="Y156" s="1"/>
      <c r="Z156" s="1"/>
      <c r="AA156" s="35">
        <f t="shared" ca="1" si="18"/>
        <v>0</v>
      </c>
      <c r="AB156" s="35">
        <v>156</v>
      </c>
      <c r="AC156" s="1"/>
      <c r="AD156" s="1"/>
      <c r="AE156" s="1"/>
    </row>
    <row r="157" spans="22:31" ht="21" customHeight="1">
      <c r="V157" s="1"/>
      <c r="W157" s="1"/>
      <c r="X157" s="1"/>
      <c r="Y157" s="1"/>
      <c r="Z157" s="1"/>
      <c r="AA157" s="35">
        <f t="shared" ca="1" si="18"/>
        <v>0</v>
      </c>
      <c r="AB157" s="35">
        <v>157</v>
      </c>
      <c r="AC157" s="1"/>
      <c r="AD157" s="1"/>
      <c r="AE157" s="1"/>
    </row>
    <row r="158" spans="22:31" ht="21" customHeight="1">
      <c r="V158" s="1"/>
      <c r="W158" s="1"/>
      <c r="X158" s="1"/>
      <c r="Y158" s="1"/>
      <c r="Z158" s="1"/>
      <c r="AA158" s="35">
        <f t="shared" ca="1" si="18"/>
        <v>0</v>
      </c>
      <c r="AB158" s="35">
        <v>158</v>
      </c>
      <c r="AC158" s="1"/>
      <c r="AD158" s="1"/>
      <c r="AE158" s="1"/>
    </row>
    <row r="159" spans="22:31" ht="21" customHeight="1">
      <c r="V159" s="1"/>
      <c r="W159" s="1"/>
      <c r="X159" s="1"/>
      <c r="Y159" s="1"/>
      <c r="Z159" s="1"/>
      <c r="AA159" s="35">
        <f t="shared" ca="1" si="18"/>
        <v>0</v>
      </c>
      <c r="AB159" s="35">
        <v>159</v>
      </c>
      <c r="AC159" s="1"/>
      <c r="AD159" s="1"/>
      <c r="AE159" s="1"/>
    </row>
    <row r="160" spans="22:31" ht="21" customHeight="1">
      <c r="V160" s="1"/>
      <c r="W160" s="1"/>
      <c r="X160" s="1"/>
      <c r="Y160" s="1"/>
      <c r="Z160" s="1"/>
      <c r="AA160" s="35">
        <f t="shared" ca="1" si="18"/>
        <v>0</v>
      </c>
      <c r="AB160" s="35">
        <v>160</v>
      </c>
      <c r="AC160" s="1"/>
      <c r="AD160" s="1"/>
      <c r="AE160" s="1"/>
    </row>
    <row r="161" spans="22:31" ht="21" customHeight="1">
      <c r="V161" s="1"/>
      <c r="W161" s="1"/>
      <c r="X161" s="1"/>
      <c r="Y161" s="1"/>
      <c r="Z161" s="1"/>
      <c r="AA161" s="35">
        <f t="shared" ca="1" si="18"/>
        <v>0</v>
      </c>
      <c r="AB161" s="35">
        <v>161</v>
      </c>
      <c r="AC161" s="1"/>
      <c r="AD161" s="1"/>
      <c r="AE161" s="1"/>
    </row>
    <row r="162" spans="22:31" ht="21" customHeight="1">
      <c r="V162" s="1"/>
      <c r="W162" s="1"/>
      <c r="X162" s="1"/>
      <c r="Y162" s="1"/>
      <c r="Z162" s="1"/>
      <c r="AA162" s="35">
        <f t="shared" ca="1" si="18"/>
        <v>0</v>
      </c>
      <c r="AB162" s="35">
        <v>162</v>
      </c>
      <c r="AC162" s="1"/>
      <c r="AD162" s="1"/>
      <c r="AE162" s="1"/>
    </row>
    <row r="163" spans="22:31" ht="21" customHeight="1">
      <c r="V163" s="1"/>
      <c r="W163" s="1"/>
      <c r="X163" s="1"/>
      <c r="Y163" s="1"/>
      <c r="Z163" s="1"/>
      <c r="AA163" s="35">
        <f t="shared" ca="1" si="18"/>
        <v>0</v>
      </c>
      <c r="AB163" s="35">
        <v>163</v>
      </c>
      <c r="AC163" s="1"/>
      <c r="AD163" s="1"/>
      <c r="AE163" s="1"/>
    </row>
    <row r="164" spans="22:31" ht="21" customHeight="1">
      <c r="V164" s="1"/>
      <c r="W164" s="1"/>
      <c r="X164" s="1"/>
      <c r="Y164" s="1"/>
      <c r="Z164" s="1"/>
      <c r="AA164" s="35">
        <f t="shared" ca="1" si="18"/>
        <v>0</v>
      </c>
      <c r="AB164" s="35">
        <v>164</v>
      </c>
      <c r="AC164" s="1"/>
      <c r="AD164" s="1"/>
      <c r="AE164" s="1"/>
    </row>
    <row r="165" spans="22:31" ht="21" customHeight="1">
      <c r="V165" s="1"/>
      <c r="W165" s="1"/>
      <c r="X165" s="1"/>
      <c r="Y165" s="1"/>
      <c r="Z165" s="1"/>
      <c r="AA165" s="35">
        <f t="shared" ca="1" si="18"/>
        <v>0</v>
      </c>
      <c r="AB165" s="35">
        <v>165</v>
      </c>
      <c r="AC165" s="1"/>
      <c r="AD165" s="1"/>
      <c r="AE165" s="1"/>
    </row>
    <row r="166" spans="22:31" ht="21" customHeight="1">
      <c r="V166" s="1"/>
      <c r="W166" s="1"/>
      <c r="X166" s="1"/>
      <c r="Y166" s="1"/>
      <c r="Z166" s="1"/>
      <c r="AA166" s="35">
        <f t="shared" ca="1" si="18"/>
        <v>0</v>
      </c>
      <c r="AB166" s="35">
        <v>166</v>
      </c>
      <c r="AC166" s="1"/>
      <c r="AD166" s="1"/>
      <c r="AE166" s="1"/>
    </row>
    <row r="167" spans="22:31" ht="21" customHeight="1">
      <c r="V167" s="1"/>
      <c r="W167" s="1"/>
      <c r="X167" s="1"/>
      <c r="Y167" s="1"/>
      <c r="Z167" s="1"/>
      <c r="AA167" s="35">
        <f t="shared" ca="1" si="18"/>
        <v>0</v>
      </c>
      <c r="AB167" s="35">
        <v>167</v>
      </c>
      <c r="AC167" s="1"/>
      <c r="AD167" s="1"/>
      <c r="AE167" s="1"/>
    </row>
    <row r="168" spans="22:31" ht="21" customHeight="1">
      <c r="V168" s="1"/>
      <c r="W168" s="1"/>
      <c r="X168" s="1"/>
      <c r="Y168" s="1"/>
      <c r="Z168" s="1"/>
      <c r="AA168" s="35">
        <f t="shared" ca="1" si="18"/>
        <v>0</v>
      </c>
      <c r="AB168" s="35">
        <v>168</v>
      </c>
      <c r="AC168" s="1"/>
      <c r="AD168" s="1"/>
      <c r="AE168" s="1"/>
    </row>
    <row r="169" spans="22:31" ht="21" customHeight="1">
      <c r="V169" s="1"/>
      <c r="W169" s="1"/>
      <c r="X169" s="1"/>
      <c r="Y169" s="1"/>
      <c r="Z169" s="1"/>
      <c r="AA169" s="35">
        <f t="shared" ca="1" si="18"/>
        <v>0</v>
      </c>
      <c r="AB169" s="35">
        <v>169</v>
      </c>
      <c r="AC169" s="1"/>
      <c r="AD169" s="1"/>
      <c r="AE169" s="1"/>
    </row>
    <row r="170" spans="22:31" ht="21" customHeight="1">
      <c r="V170" s="1"/>
      <c r="W170" s="1"/>
      <c r="X170" s="1"/>
      <c r="Y170" s="1"/>
      <c r="Z170" s="1"/>
      <c r="AA170" s="35">
        <f t="shared" ca="1" si="18"/>
        <v>0</v>
      </c>
      <c r="AB170" s="35">
        <v>170</v>
      </c>
      <c r="AC170" s="1"/>
      <c r="AD170" s="1"/>
      <c r="AE170" s="1"/>
    </row>
    <row r="171" spans="22:31" ht="21" customHeight="1">
      <c r="V171" s="1"/>
      <c r="W171" s="1"/>
      <c r="X171" s="1"/>
      <c r="Y171" s="1"/>
      <c r="Z171" s="1"/>
      <c r="AA171" s="35">
        <f t="shared" ca="1" si="18"/>
        <v>0</v>
      </c>
      <c r="AB171" s="35">
        <v>171</v>
      </c>
      <c r="AC171" s="1"/>
      <c r="AD171" s="1"/>
      <c r="AE171" s="1"/>
    </row>
    <row r="172" spans="22:31" ht="21" customHeight="1">
      <c r="V172" s="1"/>
      <c r="W172" s="1"/>
      <c r="X172" s="1"/>
      <c r="Y172" s="1"/>
      <c r="Z172" s="1"/>
      <c r="AA172" s="35">
        <f t="shared" ca="1" si="18"/>
        <v>0</v>
      </c>
      <c r="AB172" s="35">
        <v>172</v>
      </c>
      <c r="AC172" s="1"/>
      <c r="AD172" s="1"/>
      <c r="AE172" s="1"/>
    </row>
    <row r="173" spans="22:31" ht="21" customHeight="1">
      <c r="V173" s="1"/>
      <c r="W173" s="1"/>
      <c r="X173" s="1"/>
      <c r="Y173" s="1"/>
      <c r="Z173" s="1"/>
      <c r="AA173" s="35">
        <f t="shared" ca="1" si="18"/>
        <v>0</v>
      </c>
      <c r="AB173" s="35">
        <v>173</v>
      </c>
      <c r="AC173" s="1"/>
      <c r="AD173" s="1"/>
      <c r="AE173" s="1"/>
    </row>
    <row r="174" spans="22:31" ht="21" customHeight="1">
      <c r="V174" s="1"/>
      <c r="W174" s="1"/>
      <c r="X174" s="1"/>
      <c r="Y174" s="1"/>
      <c r="Z174" s="1"/>
      <c r="AA174" s="35">
        <f t="shared" ca="1" si="18"/>
        <v>0</v>
      </c>
      <c r="AB174" s="35">
        <v>174</v>
      </c>
      <c r="AC174" s="1"/>
      <c r="AD174" s="1"/>
      <c r="AE174" s="1"/>
    </row>
    <row r="175" spans="22:31" ht="21" customHeight="1">
      <c r="V175" s="1"/>
      <c r="W175" s="1"/>
      <c r="X175" s="1"/>
      <c r="Y175" s="1"/>
      <c r="Z175" s="1"/>
      <c r="AA175" s="35">
        <f t="shared" ca="1" si="18"/>
        <v>0</v>
      </c>
      <c r="AB175" s="35">
        <v>175</v>
      </c>
      <c r="AC175" s="1"/>
      <c r="AD175" s="1"/>
      <c r="AE175" s="1"/>
    </row>
    <row r="176" spans="22:31" ht="21" customHeight="1">
      <c r="V176" s="1"/>
      <c r="W176" s="1"/>
      <c r="X176" s="1"/>
      <c r="Y176" s="1"/>
      <c r="Z176" s="1"/>
      <c r="AA176" s="35">
        <f t="shared" ca="1" si="18"/>
        <v>0</v>
      </c>
      <c r="AB176" s="35">
        <v>176</v>
      </c>
      <c r="AC176" s="1"/>
      <c r="AD176" s="1"/>
      <c r="AE176" s="1"/>
    </row>
    <row r="177" spans="22:31" ht="21" customHeight="1">
      <c r="V177" s="1"/>
      <c r="W177" s="1"/>
      <c r="X177" s="1"/>
      <c r="Y177" s="1"/>
      <c r="Z177" s="1"/>
      <c r="AA177" s="35">
        <f t="shared" ca="1" si="18"/>
        <v>0</v>
      </c>
      <c r="AB177" s="35">
        <v>177</v>
      </c>
      <c r="AC177" s="1"/>
      <c r="AD177" s="1"/>
      <c r="AE177" s="1"/>
    </row>
    <row r="178" spans="22:31" ht="21" customHeight="1">
      <c r="V178" s="1"/>
      <c r="W178" s="1"/>
      <c r="X178" s="1"/>
      <c r="Y178" s="1"/>
      <c r="Z178" s="1"/>
      <c r="AA178" s="35">
        <f t="shared" ca="1" si="18"/>
        <v>0</v>
      </c>
      <c r="AB178" s="35">
        <v>178</v>
      </c>
      <c r="AC178" s="1"/>
      <c r="AD178" s="1"/>
      <c r="AE178" s="1"/>
    </row>
    <row r="179" spans="22:31" ht="21" customHeight="1">
      <c r="V179" s="1"/>
      <c r="W179" s="1"/>
      <c r="X179" s="1"/>
      <c r="Y179" s="1"/>
      <c r="Z179" s="1"/>
      <c r="AA179" s="35">
        <f t="shared" ca="1" si="18"/>
        <v>0</v>
      </c>
      <c r="AB179" s="35">
        <v>179</v>
      </c>
      <c r="AC179" s="1"/>
      <c r="AD179" s="1"/>
      <c r="AE179" s="1"/>
    </row>
    <row r="180" spans="22:31" ht="21" customHeight="1">
      <c r="V180" s="1"/>
      <c r="W180" s="1"/>
      <c r="X180" s="1"/>
      <c r="Y180" s="1"/>
      <c r="Z180" s="1"/>
      <c r="AA180" s="35">
        <f t="shared" ca="1" si="18"/>
        <v>0</v>
      </c>
      <c r="AB180" s="35">
        <v>180</v>
      </c>
      <c r="AC180" s="1"/>
      <c r="AD180" s="1"/>
      <c r="AE180" s="1"/>
    </row>
    <row r="181" spans="22:31" ht="21" customHeight="1">
      <c r="V181" s="1"/>
      <c r="W181" s="1"/>
      <c r="X181" s="1"/>
      <c r="Y181" s="1"/>
      <c r="Z181" s="1"/>
      <c r="AA181" s="35">
        <f t="shared" ca="1" si="18"/>
        <v>0</v>
      </c>
      <c r="AB181" s="35">
        <v>181</v>
      </c>
      <c r="AC181" s="1"/>
      <c r="AD181" s="1"/>
      <c r="AE181" s="1"/>
    </row>
    <row r="182" spans="22:31" ht="21" customHeight="1">
      <c r="V182" s="1"/>
      <c r="W182" s="1"/>
      <c r="X182" s="1"/>
      <c r="Y182" s="1"/>
      <c r="Z182" s="1"/>
      <c r="AA182" s="35">
        <f t="shared" ca="1" si="18"/>
        <v>0</v>
      </c>
      <c r="AB182" s="35">
        <v>182</v>
      </c>
      <c r="AC182" s="1"/>
      <c r="AD182" s="1"/>
      <c r="AE182" s="1"/>
    </row>
    <row r="183" spans="22:31" ht="21" customHeight="1">
      <c r="V183" s="1"/>
      <c r="W183" s="1"/>
      <c r="X183" s="1"/>
      <c r="Y183" s="1"/>
      <c r="Z183" s="1"/>
      <c r="AA183" s="35">
        <f t="shared" ca="1" si="18"/>
        <v>0</v>
      </c>
      <c r="AB183" s="35">
        <v>183</v>
      </c>
      <c r="AC183" s="1"/>
      <c r="AD183" s="1"/>
      <c r="AE183" s="1"/>
    </row>
    <row r="184" spans="22:31" ht="21" customHeight="1">
      <c r="V184" s="1"/>
      <c r="W184" s="1"/>
      <c r="X184" s="1"/>
      <c r="Y184" s="1"/>
      <c r="Z184" s="1"/>
      <c r="AA184" s="35">
        <f t="shared" ca="1" si="18"/>
        <v>0</v>
      </c>
      <c r="AB184" s="35">
        <v>184</v>
      </c>
      <c r="AC184" s="1"/>
      <c r="AD184" s="1"/>
      <c r="AE184" s="1"/>
    </row>
    <row r="185" spans="22:31" ht="21" customHeight="1">
      <c r="V185" s="1"/>
      <c r="W185" s="1"/>
      <c r="X185" s="1"/>
      <c r="Y185" s="1"/>
      <c r="Z185" s="1"/>
      <c r="AA185" s="35">
        <f t="shared" ca="1" si="18"/>
        <v>0</v>
      </c>
      <c r="AB185" s="35">
        <v>185</v>
      </c>
      <c r="AC185" s="1"/>
      <c r="AD185" s="1"/>
      <c r="AE185" s="1"/>
    </row>
    <row r="186" spans="22:31" ht="21" customHeight="1">
      <c r="V186" s="1"/>
      <c r="W186" s="1"/>
      <c r="X186" s="1"/>
      <c r="Y186" s="1"/>
      <c r="Z186" s="1"/>
      <c r="AA186" s="35">
        <f t="shared" ca="1" si="18"/>
        <v>0</v>
      </c>
      <c r="AB186" s="35">
        <v>186</v>
      </c>
      <c r="AC186" s="1"/>
      <c r="AD186" s="1"/>
      <c r="AE186" s="1"/>
    </row>
    <row r="187" spans="22:31" ht="21" customHeight="1">
      <c r="V187" s="1"/>
      <c r="W187" s="1"/>
      <c r="X187" s="1"/>
      <c r="Y187" s="1"/>
      <c r="Z187" s="1"/>
      <c r="AA187" s="35">
        <f t="shared" ca="1" si="18"/>
        <v>0</v>
      </c>
      <c r="AB187" s="35">
        <v>187</v>
      </c>
      <c r="AC187" s="1"/>
      <c r="AD187" s="1"/>
      <c r="AE187" s="1"/>
    </row>
    <row r="188" spans="22:31" ht="21" customHeight="1">
      <c r="V188" s="1"/>
      <c r="W188" s="1"/>
      <c r="X188" s="1"/>
      <c r="Y188" s="1"/>
      <c r="Z188" s="1"/>
      <c r="AA188" s="35">
        <f t="shared" ca="1" si="18"/>
        <v>0</v>
      </c>
      <c r="AB188" s="35">
        <v>188</v>
      </c>
      <c r="AC188" s="1"/>
      <c r="AD188" s="1"/>
      <c r="AE188" s="1"/>
    </row>
    <row r="189" spans="22:31" ht="21" customHeight="1">
      <c r="V189" s="1"/>
      <c r="W189" s="1"/>
      <c r="X189" s="1"/>
      <c r="Y189" s="1"/>
      <c r="Z189" s="1"/>
      <c r="AA189" s="35">
        <f t="shared" ca="1" si="18"/>
        <v>0</v>
      </c>
      <c r="AB189" s="35">
        <v>189</v>
      </c>
      <c r="AC189" s="1"/>
      <c r="AD189" s="1"/>
      <c r="AE189" s="1"/>
    </row>
    <row r="190" spans="22:31" ht="21" customHeight="1">
      <c r="V190" s="1"/>
      <c r="W190" s="1"/>
      <c r="X190" s="1"/>
      <c r="Y190" s="1"/>
      <c r="Z190" s="1"/>
      <c r="AA190" s="35">
        <f t="shared" ca="1" si="18"/>
        <v>0</v>
      </c>
      <c r="AB190" s="35">
        <v>190</v>
      </c>
      <c r="AC190" s="1"/>
      <c r="AD190" s="1"/>
      <c r="AE190" s="1"/>
    </row>
    <row r="191" spans="22:31" ht="21" customHeight="1">
      <c r="V191" s="1"/>
      <c r="W191" s="1"/>
      <c r="X191" s="1"/>
      <c r="Y191" s="1"/>
      <c r="Z191" s="1"/>
      <c r="AA191" s="35">
        <f t="shared" ca="1" si="18"/>
        <v>0</v>
      </c>
      <c r="AB191" s="35">
        <v>191</v>
      </c>
      <c r="AC191" s="1"/>
      <c r="AD191" s="1"/>
      <c r="AE191" s="1"/>
    </row>
    <row r="192" spans="22:31" ht="21" customHeight="1">
      <c r="V192" s="1"/>
      <c r="W192" s="1"/>
      <c r="X192" s="1"/>
      <c r="Y192" s="1"/>
      <c r="Z192" s="1"/>
      <c r="AA192" s="35">
        <f t="shared" ca="1" si="18"/>
        <v>0</v>
      </c>
      <c r="AB192" s="35">
        <v>192</v>
      </c>
      <c r="AC192" s="1"/>
      <c r="AD192" s="1"/>
      <c r="AE192" s="1"/>
    </row>
    <row r="193" spans="22:31" ht="21" customHeight="1">
      <c r="V193" s="1"/>
      <c r="W193" s="1"/>
      <c r="X193" s="1"/>
      <c r="Y193" s="1"/>
      <c r="Z193" s="1"/>
      <c r="AA193" s="35">
        <f t="shared" ca="1" si="18"/>
        <v>0</v>
      </c>
      <c r="AB193" s="35">
        <v>193</v>
      </c>
      <c r="AC193" s="1"/>
      <c r="AD193" s="1"/>
      <c r="AE193" s="1"/>
    </row>
    <row r="194" spans="22:31" ht="21" customHeight="1">
      <c r="V194" s="1"/>
      <c r="W194" s="1"/>
      <c r="X194" s="1"/>
      <c r="Y194" s="1"/>
      <c r="Z194" s="1"/>
      <c r="AA194" s="35">
        <f t="shared" ca="1" si="18"/>
        <v>0</v>
      </c>
      <c r="AB194" s="35">
        <v>194</v>
      </c>
      <c r="AC194" s="1"/>
      <c r="AD194" s="1"/>
      <c r="AE194" s="1"/>
    </row>
    <row r="195" spans="22:31" ht="21" customHeight="1">
      <c r="V195" s="1"/>
      <c r="W195" s="1"/>
      <c r="X195" s="1"/>
      <c r="Y195" s="1"/>
      <c r="Z195" s="1"/>
      <c r="AA195" s="35">
        <f t="shared" ca="1" si="18"/>
        <v>0</v>
      </c>
      <c r="AB195" s="35">
        <v>195</v>
      </c>
      <c r="AC195" s="1"/>
      <c r="AD195" s="1"/>
      <c r="AE195" s="1"/>
    </row>
    <row r="196" spans="22:31" ht="21" customHeight="1">
      <c r="V196" s="1"/>
      <c r="W196" s="1"/>
      <c r="X196" s="1"/>
      <c r="Y196" s="1"/>
      <c r="Z196" s="1"/>
      <c r="AA196" s="35">
        <f t="shared" ca="1" si="18"/>
        <v>0</v>
      </c>
      <c r="AB196" s="35">
        <v>196</v>
      </c>
      <c r="AC196" s="1"/>
      <c r="AD196" s="1"/>
      <c r="AE196" s="1"/>
    </row>
    <row r="197" spans="22:31" ht="21" customHeight="1">
      <c r="V197" s="1"/>
      <c r="W197" s="1"/>
      <c r="X197" s="1"/>
      <c r="Y197" s="1"/>
      <c r="Z197" s="1"/>
      <c r="AA197" s="35">
        <f t="shared" ref="AA197:AA250" ca="1" si="20">INDIRECT($W$6&amp;"!"&amp;"B"&amp;ROW(B197))</f>
        <v>0</v>
      </c>
      <c r="AB197" s="35">
        <v>197</v>
      </c>
      <c r="AC197" s="1"/>
      <c r="AD197" s="1"/>
      <c r="AE197" s="1"/>
    </row>
    <row r="198" spans="22:31" ht="21" customHeight="1">
      <c r="V198" s="1"/>
      <c r="W198" s="1"/>
      <c r="X198" s="1"/>
      <c r="Y198" s="1"/>
      <c r="Z198" s="1"/>
      <c r="AA198" s="35">
        <f t="shared" ca="1" si="20"/>
        <v>0</v>
      </c>
      <c r="AB198" s="35">
        <v>198</v>
      </c>
      <c r="AC198" s="1"/>
      <c r="AD198" s="1"/>
      <c r="AE198" s="1"/>
    </row>
    <row r="199" spans="22:31" ht="21" customHeight="1">
      <c r="V199" s="1"/>
      <c r="W199" s="1"/>
      <c r="X199" s="1"/>
      <c r="Y199" s="1"/>
      <c r="Z199" s="1"/>
      <c r="AA199" s="35">
        <f t="shared" ca="1" si="20"/>
        <v>0</v>
      </c>
      <c r="AB199" s="35">
        <v>199</v>
      </c>
      <c r="AC199" s="1"/>
      <c r="AD199" s="1"/>
      <c r="AE199" s="1"/>
    </row>
    <row r="200" spans="22:31" ht="21" customHeight="1">
      <c r="V200" s="1"/>
      <c r="W200" s="1"/>
      <c r="X200" s="1"/>
      <c r="Y200" s="1"/>
      <c r="Z200" s="1"/>
      <c r="AA200" s="35">
        <f t="shared" ca="1" si="20"/>
        <v>0</v>
      </c>
      <c r="AB200" s="35">
        <v>200</v>
      </c>
      <c r="AC200" s="1"/>
      <c r="AD200" s="1"/>
      <c r="AE200" s="1"/>
    </row>
    <row r="201" spans="22:31" ht="21" customHeight="1">
      <c r="V201" s="1"/>
      <c r="W201" s="1"/>
      <c r="X201" s="1"/>
      <c r="Y201" s="1"/>
      <c r="Z201" s="1"/>
      <c r="AA201" s="35">
        <f t="shared" ca="1" si="20"/>
        <v>0</v>
      </c>
      <c r="AB201" s="35">
        <v>201</v>
      </c>
      <c r="AC201" s="1"/>
      <c r="AD201" s="1"/>
      <c r="AE201" s="1"/>
    </row>
    <row r="202" spans="22:31" ht="21" customHeight="1">
      <c r="V202" s="1"/>
      <c r="W202" s="1"/>
      <c r="X202" s="1"/>
      <c r="Y202" s="1"/>
      <c r="Z202" s="1"/>
      <c r="AA202" s="35">
        <f t="shared" ca="1" si="20"/>
        <v>0</v>
      </c>
      <c r="AB202" s="35">
        <v>202</v>
      </c>
      <c r="AC202" s="1"/>
      <c r="AD202" s="1"/>
      <c r="AE202" s="1"/>
    </row>
    <row r="203" spans="22:31" ht="21" customHeight="1">
      <c r="V203" s="1"/>
      <c r="W203" s="1"/>
      <c r="X203" s="1"/>
      <c r="Y203" s="1"/>
      <c r="Z203" s="1"/>
      <c r="AA203" s="35">
        <f t="shared" ca="1" si="20"/>
        <v>0</v>
      </c>
      <c r="AB203" s="35">
        <v>203</v>
      </c>
      <c r="AC203" s="1"/>
      <c r="AD203" s="1"/>
      <c r="AE203" s="1"/>
    </row>
    <row r="204" spans="22:31" ht="21" customHeight="1">
      <c r="V204" s="1"/>
      <c r="W204" s="1"/>
      <c r="X204" s="1"/>
      <c r="Y204" s="1"/>
      <c r="Z204" s="1"/>
      <c r="AA204" s="35">
        <f t="shared" ca="1" si="20"/>
        <v>0</v>
      </c>
      <c r="AB204" s="35">
        <v>204</v>
      </c>
      <c r="AC204" s="1"/>
      <c r="AD204" s="1"/>
      <c r="AE204" s="1"/>
    </row>
    <row r="205" spans="22:31" ht="21" customHeight="1">
      <c r="V205" s="1"/>
      <c r="W205" s="1"/>
      <c r="X205" s="1"/>
      <c r="Y205" s="1"/>
      <c r="Z205" s="1"/>
      <c r="AA205" s="35">
        <f t="shared" ca="1" si="20"/>
        <v>0</v>
      </c>
      <c r="AB205" s="35">
        <v>205</v>
      </c>
      <c r="AC205" s="1"/>
      <c r="AD205" s="1"/>
      <c r="AE205" s="1"/>
    </row>
    <row r="206" spans="22:31" ht="21" customHeight="1">
      <c r="V206" s="1"/>
      <c r="W206" s="1"/>
      <c r="X206" s="1"/>
      <c r="Y206" s="1"/>
      <c r="Z206" s="1"/>
      <c r="AA206" s="35">
        <f t="shared" ca="1" si="20"/>
        <v>0</v>
      </c>
      <c r="AB206" s="35">
        <v>206</v>
      </c>
      <c r="AC206" s="1"/>
      <c r="AD206" s="1"/>
      <c r="AE206" s="1"/>
    </row>
    <row r="207" spans="22:31" ht="21" customHeight="1">
      <c r="V207" s="1"/>
      <c r="W207" s="1"/>
      <c r="X207" s="1"/>
      <c r="Y207" s="1"/>
      <c r="Z207" s="1"/>
      <c r="AA207" s="35">
        <f t="shared" ca="1" si="20"/>
        <v>0</v>
      </c>
      <c r="AB207" s="35">
        <v>207</v>
      </c>
      <c r="AC207" s="1"/>
      <c r="AD207" s="1"/>
      <c r="AE207" s="1"/>
    </row>
    <row r="208" spans="22:31" ht="21" customHeight="1">
      <c r="V208" s="1"/>
      <c r="W208" s="1"/>
      <c r="X208" s="1"/>
      <c r="Y208" s="1"/>
      <c r="Z208" s="1"/>
      <c r="AA208" s="35">
        <f t="shared" ca="1" si="20"/>
        <v>0</v>
      </c>
      <c r="AB208" s="35">
        <v>208</v>
      </c>
      <c r="AC208" s="1"/>
      <c r="AD208" s="1"/>
      <c r="AE208" s="1"/>
    </row>
    <row r="209" spans="22:31" ht="21" customHeight="1">
      <c r="V209" s="1"/>
      <c r="W209" s="1"/>
      <c r="X209" s="1"/>
      <c r="Y209" s="1"/>
      <c r="Z209" s="1"/>
      <c r="AA209" s="35">
        <f t="shared" ca="1" si="20"/>
        <v>0</v>
      </c>
      <c r="AB209" s="35">
        <v>209</v>
      </c>
      <c r="AC209" s="1"/>
      <c r="AD209" s="1"/>
      <c r="AE209" s="1"/>
    </row>
    <row r="210" spans="22:31" ht="21" customHeight="1">
      <c r="V210" s="1"/>
      <c r="W210" s="1"/>
      <c r="X210" s="1"/>
      <c r="Y210" s="1"/>
      <c r="Z210" s="1"/>
      <c r="AA210" s="35">
        <f t="shared" ca="1" si="20"/>
        <v>0</v>
      </c>
      <c r="AB210" s="35">
        <v>210</v>
      </c>
      <c r="AC210" s="1"/>
      <c r="AD210" s="1"/>
      <c r="AE210" s="1"/>
    </row>
    <row r="211" spans="22:31" ht="21" customHeight="1">
      <c r="V211" s="1"/>
      <c r="W211" s="1"/>
      <c r="X211" s="1"/>
      <c r="Y211" s="1"/>
      <c r="Z211" s="1"/>
      <c r="AA211" s="35">
        <f t="shared" ca="1" si="20"/>
        <v>0</v>
      </c>
      <c r="AB211" s="35">
        <v>211</v>
      </c>
      <c r="AC211" s="1"/>
      <c r="AD211" s="1"/>
      <c r="AE211" s="1"/>
    </row>
    <row r="212" spans="22:31" ht="21" customHeight="1">
      <c r="V212" s="1"/>
      <c r="W212" s="1"/>
      <c r="X212" s="1"/>
      <c r="Y212" s="1"/>
      <c r="Z212" s="1"/>
      <c r="AA212" s="35">
        <f t="shared" ca="1" si="20"/>
        <v>0</v>
      </c>
      <c r="AB212" s="35">
        <v>212</v>
      </c>
      <c r="AC212" s="1"/>
      <c r="AD212" s="1"/>
      <c r="AE212" s="1"/>
    </row>
    <row r="213" spans="22:31" ht="21" customHeight="1">
      <c r="V213" s="1"/>
      <c r="W213" s="1"/>
      <c r="X213" s="1"/>
      <c r="Y213" s="1"/>
      <c r="Z213" s="1"/>
      <c r="AA213" s="35">
        <f t="shared" ca="1" si="20"/>
        <v>0</v>
      </c>
      <c r="AB213" s="35">
        <v>213</v>
      </c>
      <c r="AC213" s="1"/>
      <c r="AD213" s="1"/>
      <c r="AE213" s="1"/>
    </row>
    <row r="214" spans="22:31" ht="21" customHeight="1">
      <c r="V214" s="1"/>
      <c r="W214" s="1"/>
      <c r="X214" s="1"/>
      <c r="Y214" s="1"/>
      <c r="Z214" s="1"/>
      <c r="AA214" s="35">
        <f t="shared" ca="1" si="20"/>
        <v>0</v>
      </c>
      <c r="AB214" s="35">
        <v>214</v>
      </c>
      <c r="AC214" s="1"/>
      <c r="AD214" s="1"/>
      <c r="AE214" s="1"/>
    </row>
    <row r="215" spans="22:31" ht="21" customHeight="1">
      <c r="V215" s="1"/>
      <c r="W215" s="1"/>
      <c r="X215" s="1"/>
      <c r="Y215" s="1"/>
      <c r="Z215" s="1"/>
      <c r="AA215" s="35">
        <f t="shared" ca="1" si="20"/>
        <v>0</v>
      </c>
      <c r="AB215" s="35">
        <v>215</v>
      </c>
      <c r="AC215" s="1"/>
      <c r="AD215" s="1"/>
      <c r="AE215" s="1"/>
    </row>
    <row r="216" spans="22:31" ht="21" customHeight="1">
      <c r="V216" s="1"/>
      <c r="W216" s="1"/>
      <c r="X216" s="1"/>
      <c r="Y216" s="1"/>
      <c r="Z216" s="1"/>
      <c r="AA216" s="35">
        <f t="shared" ca="1" si="20"/>
        <v>0</v>
      </c>
      <c r="AB216" s="35">
        <v>216</v>
      </c>
      <c r="AC216" s="1"/>
      <c r="AD216" s="1"/>
      <c r="AE216" s="1"/>
    </row>
    <row r="217" spans="22:31" ht="21" customHeight="1">
      <c r="V217" s="1"/>
      <c r="W217" s="1"/>
      <c r="X217" s="1"/>
      <c r="Y217" s="1"/>
      <c r="Z217" s="1"/>
      <c r="AA217" s="35">
        <f t="shared" ca="1" si="20"/>
        <v>0</v>
      </c>
      <c r="AB217" s="35">
        <v>217</v>
      </c>
      <c r="AC217" s="1"/>
      <c r="AD217" s="1"/>
      <c r="AE217" s="1"/>
    </row>
    <row r="218" spans="22:31" ht="21" customHeight="1">
      <c r="V218" s="1"/>
      <c r="W218" s="1"/>
      <c r="X218" s="1"/>
      <c r="Y218" s="1"/>
      <c r="Z218" s="1"/>
      <c r="AA218" s="35">
        <f t="shared" ca="1" si="20"/>
        <v>0</v>
      </c>
      <c r="AB218" s="35">
        <v>218</v>
      </c>
      <c r="AC218" s="1"/>
      <c r="AD218" s="1"/>
      <c r="AE218" s="1"/>
    </row>
    <row r="219" spans="22:31" ht="21" customHeight="1">
      <c r="V219" s="1"/>
      <c r="W219" s="1"/>
      <c r="X219" s="1"/>
      <c r="Y219" s="1"/>
      <c r="Z219" s="1"/>
      <c r="AA219" s="35">
        <f t="shared" ca="1" si="20"/>
        <v>0</v>
      </c>
      <c r="AB219" s="35">
        <v>219</v>
      </c>
      <c r="AC219" s="1"/>
      <c r="AD219" s="1"/>
      <c r="AE219" s="1"/>
    </row>
    <row r="220" spans="22:31" ht="21" customHeight="1">
      <c r="V220" s="1"/>
      <c r="W220" s="1"/>
      <c r="X220" s="1"/>
      <c r="Y220" s="1"/>
      <c r="Z220" s="1"/>
      <c r="AA220" s="35">
        <f t="shared" ca="1" si="20"/>
        <v>0</v>
      </c>
      <c r="AB220" s="35">
        <v>220</v>
      </c>
      <c r="AC220" s="1"/>
      <c r="AD220" s="1"/>
      <c r="AE220" s="1"/>
    </row>
    <row r="221" spans="22:31" ht="21" customHeight="1">
      <c r="V221" s="1"/>
      <c r="W221" s="1"/>
      <c r="X221" s="1"/>
      <c r="Y221" s="1"/>
      <c r="Z221" s="1"/>
      <c r="AA221" s="35">
        <f t="shared" ca="1" si="20"/>
        <v>0</v>
      </c>
      <c r="AB221" s="35">
        <v>221</v>
      </c>
      <c r="AC221" s="1"/>
      <c r="AD221" s="1"/>
      <c r="AE221" s="1"/>
    </row>
    <row r="222" spans="22:31" ht="21" customHeight="1">
      <c r="V222" s="1"/>
      <c r="W222" s="1"/>
      <c r="X222" s="1"/>
      <c r="Y222" s="1"/>
      <c r="Z222" s="1"/>
      <c r="AA222" s="35">
        <f t="shared" ca="1" si="20"/>
        <v>0</v>
      </c>
      <c r="AB222" s="35">
        <v>222</v>
      </c>
      <c r="AC222" s="1"/>
      <c r="AD222" s="1"/>
      <c r="AE222" s="1"/>
    </row>
    <row r="223" spans="22:31" ht="21" customHeight="1">
      <c r="V223" s="1"/>
      <c r="W223" s="1"/>
      <c r="X223" s="1"/>
      <c r="Y223" s="1"/>
      <c r="Z223" s="1"/>
      <c r="AA223" s="35">
        <f t="shared" ca="1" si="20"/>
        <v>0</v>
      </c>
      <c r="AB223" s="35">
        <v>223</v>
      </c>
      <c r="AC223" s="1"/>
      <c r="AD223" s="1"/>
      <c r="AE223" s="1"/>
    </row>
    <row r="224" spans="22:31" ht="21" customHeight="1">
      <c r="V224" s="1"/>
      <c r="W224" s="1"/>
      <c r="X224" s="1"/>
      <c r="Y224" s="1"/>
      <c r="Z224" s="1"/>
      <c r="AA224" s="35">
        <f t="shared" ca="1" si="20"/>
        <v>0</v>
      </c>
      <c r="AB224" s="35">
        <v>224</v>
      </c>
      <c r="AC224" s="1"/>
      <c r="AD224" s="1"/>
      <c r="AE224" s="1"/>
    </row>
    <row r="225" spans="22:31" ht="21" customHeight="1">
      <c r="V225" s="1"/>
      <c r="W225" s="1"/>
      <c r="X225" s="1"/>
      <c r="Y225" s="1"/>
      <c r="Z225" s="1"/>
      <c r="AA225" s="35">
        <f t="shared" ca="1" si="20"/>
        <v>0</v>
      </c>
      <c r="AB225" s="35">
        <v>225</v>
      </c>
      <c r="AC225" s="1"/>
      <c r="AD225" s="1"/>
      <c r="AE225" s="1"/>
    </row>
    <row r="226" spans="22:31" ht="21" customHeight="1">
      <c r="V226" s="1"/>
      <c r="W226" s="1"/>
      <c r="X226" s="1"/>
      <c r="Y226" s="1"/>
      <c r="Z226" s="1"/>
      <c r="AA226" s="35">
        <f t="shared" ca="1" si="20"/>
        <v>0</v>
      </c>
      <c r="AB226" s="35">
        <v>226</v>
      </c>
      <c r="AC226" s="1"/>
      <c r="AD226" s="1"/>
      <c r="AE226" s="1"/>
    </row>
    <row r="227" spans="22:31" ht="21" customHeight="1">
      <c r="V227" s="1"/>
      <c r="W227" s="1"/>
      <c r="X227" s="1"/>
      <c r="Y227" s="1"/>
      <c r="Z227" s="1"/>
      <c r="AA227" s="35">
        <f t="shared" ca="1" si="20"/>
        <v>0</v>
      </c>
      <c r="AB227" s="35">
        <v>227</v>
      </c>
      <c r="AC227" s="1"/>
      <c r="AD227" s="1"/>
      <c r="AE227" s="1"/>
    </row>
    <row r="228" spans="22:31" ht="21" customHeight="1">
      <c r="V228" s="1"/>
      <c r="W228" s="1"/>
      <c r="X228" s="1"/>
      <c r="Y228" s="1"/>
      <c r="Z228" s="1"/>
      <c r="AA228" s="35">
        <f t="shared" ca="1" si="20"/>
        <v>0</v>
      </c>
      <c r="AB228" s="35">
        <v>228</v>
      </c>
      <c r="AC228" s="1"/>
      <c r="AD228" s="1"/>
      <c r="AE228" s="1"/>
    </row>
    <row r="229" spans="22:31" ht="21" customHeight="1">
      <c r="V229" s="1"/>
      <c r="W229" s="1"/>
      <c r="X229" s="1"/>
      <c r="Y229" s="1"/>
      <c r="Z229" s="1"/>
      <c r="AA229" s="35">
        <f t="shared" ca="1" si="20"/>
        <v>0</v>
      </c>
      <c r="AB229" s="35">
        <v>229</v>
      </c>
      <c r="AC229" s="1"/>
      <c r="AD229" s="1"/>
      <c r="AE229" s="1"/>
    </row>
    <row r="230" spans="22:31" ht="21" customHeight="1">
      <c r="V230" s="1"/>
      <c r="W230" s="1"/>
      <c r="X230" s="1"/>
      <c r="Y230" s="1"/>
      <c r="Z230" s="1"/>
      <c r="AA230" s="35">
        <f t="shared" ca="1" si="20"/>
        <v>0</v>
      </c>
      <c r="AB230" s="35">
        <v>230</v>
      </c>
      <c r="AC230" s="1"/>
      <c r="AD230" s="1"/>
      <c r="AE230" s="1"/>
    </row>
    <row r="231" spans="22:31" ht="21" customHeight="1">
      <c r="V231" s="1"/>
      <c r="W231" s="1"/>
      <c r="X231" s="1"/>
      <c r="Y231" s="1"/>
      <c r="Z231" s="1"/>
      <c r="AA231" s="35">
        <f t="shared" ca="1" si="20"/>
        <v>0</v>
      </c>
      <c r="AB231" s="35">
        <v>231</v>
      </c>
      <c r="AC231" s="1"/>
      <c r="AD231" s="1"/>
      <c r="AE231" s="1"/>
    </row>
    <row r="232" spans="22:31" ht="21" customHeight="1">
      <c r="V232" s="1"/>
      <c r="W232" s="1"/>
      <c r="X232" s="1"/>
      <c r="Y232" s="1"/>
      <c r="Z232" s="1"/>
      <c r="AA232" s="35">
        <f t="shared" ca="1" si="20"/>
        <v>0</v>
      </c>
      <c r="AB232" s="35">
        <v>232</v>
      </c>
      <c r="AC232" s="1"/>
      <c r="AD232" s="1"/>
      <c r="AE232" s="1"/>
    </row>
    <row r="233" spans="22:31" ht="21" customHeight="1">
      <c r="V233" s="1"/>
      <c r="W233" s="1"/>
      <c r="X233" s="1"/>
      <c r="Y233" s="1"/>
      <c r="Z233" s="1"/>
      <c r="AA233" s="35">
        <f t="shared" ca="1" si="20"/>
        <v>0</v>
      </c>
      <c r="AB233" s="35">
        <v>233</v>
      </c>
      <c r="AC233" s="1"/>
      <c r="AD233" s="1"/>
      <c r="AE233" s="1"/>
    </row>
    <row r="234" spans="22:31" ht="21" customHeight="1">
      <c r="V234" s="1"/>
      <c r="W234" s="1"/>
      <c r="X234" s="1"/>
      <c r="Y234" s="1"/>
      <c r="Z234" s="1"/>
      <c r="AA234" s="35">
        <f t="shared" ca="1" si="20"/>
        <v>0</v>
      </c>
      <c r="AB234" s="35">
        <v>234</v>
      </c>
      <c r="AC234" s="1"/>
      <c r="AD234" s="1"/>
      <c r="AE234" s="1"/>
    </row>
    <row r="235" spans="22:31" ht="21" customHeight="1">
      <c r="V235" s="1"/>
      <c r="W235" s="1"/>
      <c r="X235" s="1"/>
      <c r="Y235" s="1"/>
      <c r="Z235" s="1"/>
      <c r="AA235" s="35">
        <f t="shared" ca="1" si="20"/>
        <v>0</v>
      </c>
      <c r="AB235" s="35">
        <v>235</v>
      </c>
      <c r="AC235" s="1"/>
      <c r="AD235" s="1"/>
      <c r="AE235" s="1"/>
    </row>
    <row r="236" spans="22:31" ht="21" customHeight="1">
      <c r="V236" s="1"/>
      <c r="W236" s="1"/>
      <c r="X236" s="1"/>
      <c r="Y236" s="1"/>
      <c r="Z236" s="1"/>
      <c r="AA236" s="35">
        <f t="shared" ca="1" si="20"/>
        <v>0</v>
      </c>
      <c r="AB236" s="35">
        <v>236</v>
      </c>
      <c r="AC236" s="1"/>
      <c r="AD236" s="1"/>
      <c r="AE236" s="1"/>
    </row>
    <row r="237" spans="22:31" ht="21" customHeight="1">
      <c r="V237" s="1"/>
      <c r="W237" s="1"/>
      <c r="X237" s="1"/>
      <c r="Y237" s="1"/>
      <c r="Z237" s="1"/>
      <c r="AA237" s="35">
        <f t="shared" ca="1" si="20"/>
        <v>0</v>
      </c>
      <c r="AB237" s="35">
        <v>237</v>
      </c>
      <c r="AC237" s="1"/>
      <c r="AD237" s="1"/>
      <c r="AE237" s="1"/>
    </row>
    <row r="238" spans="22:31" ht="21" customHeight="1">
      <c r="V238" s="1"/>
      <c r="W238" s="1"/>
      <c r="X238" s="1"/>
      <c r="Y238" s="1"/>
      <c r="Z238" s="1"/>
      <c r="AA238" s="35">
        <f t="shared" ca="1" si="20"/>
        <v>0</v>
      </c>
      <c r="AB238" s="35">
        <v>238</v>
      </c>
      <c r="AC238" s="1"/>
      <c r="AD238" s="1"/>
      <c r="AE238" s="1"/>
    </row>
    <row r="239" spans="22:31" ht="21" customHeight="1">
      <c r="V239" s="1"/>
      <c r="W239" s="1"/>
      <c r="X239" s="1"/>
      <c r="Y239" s="1"/>
      <c r="Z239" s="1"/>
      <c r="AA239" s="35">
        <f t="shared" ca="1" si="20"/>
        <v>0</v>
      </c>
      <c r="AB239" s="35">
        <v>239</v>
      </c>
      <c r="AC239" s="1"/>
      <c r="AD239" s="1"/>
      <c r="AE239" s="1"/>
    </row>
    <row r="240" spans="22:31" ht="21" customHeight="1">
      <c r="V240" s="1"/>
      <c r="W240" s="1"/>
      <c r="X240" s="1"/>
      <c r="Y240" s="1"/>
      <c r="Z240" s="1"/>
      <c r="AA240" s="35">
        <f t="shared" ca="1" si="20"/>
        <v>0</v>
      </c>
      <c r="AB240" s="35">
        <v>240</v>
      </c>
      <c r="AC240" s="1"/>
      <c r="AD240" s="1"/>
      <c r="AE240" s="1"/>
    </row>
    <row r="241" spans="22:31" ht="21" customHeight="1">
      <c r="V241" s="1"/>
      <c r="W241" s="1"/>
      <c r="X241" s="1"/>
      <c r="Y241" s="1"/>
      <c r="Z241" s="1"/>
      <c r="AA241" s="35">
        <f t="shared" ca="1" si="20"/>
        <v>0</v>
      </c>
      <c r="AB241" s="35">
        <v>241</v>
      </c>
      <c r="AC241" s="1"/>
      <c r="AD241" s="1"/>
      <c r="AE241" s="1"/>
    </row>
    <row r="242" spans="22:31" ht="21" customHeight="1">
      <c r="V242" s="1"/>
      <c r="W242" s="1"/>
      <c r="X242" s="1"/>
      <c r="Y242" s="1"/>
      <c r="Z242" s="1"/>
      <c r="AA242" s="35">
        <f t="shared" ca="1" si="20"/>
        <v>0</v>
      </c>
      <c r="AB242" s="35">
        <v>242</v>
      </c>
      <c r="AC242" s="1"/>
      <c r="AD242" s="1"/>
      <c r="AE242" s="1"/>
    </row>
    <row r="243" spans="22:31" ht="21" customHeight="1">
      <c r="V243" s="1"/>
      <c r="W243" s="1"/>
      <c r="X243" s="1"/>
      <c r="Y243" s="1"/>
      <c r="Z243" s="1"/>
      <c r="AA243" s="35">
        <f t="shared" ca="1" si="20"/>
        <v>0</v>
      </c>
      <c r="AB243" s="35">
        <v>243</v>
      </c>
      <c r="AC243" s="1"/>
      <c r="AD243" s="1"/>
      <c r="AE243" s="1"/>
    </row>
    <row r="244" spans="22:31" ht="21" customHeight="1">
      <c r="V244" s="1"/>
      <c r="W244" s="1"/>
      <c r="X244" s="1"/>
      <c r="Y244" s="1"/>
      <c r="Z244" s="1"/>
      <c r="AA244" s="35">
        <f t="shared" ca="1" si="20"/>
        <v>0</v>
      </c>
      <c r="AB244" s="35">
        <v>244</v>
      </c>
      <c r="AC244" s="1"/>
      <c r="AD244" s="1"/>
      <c r="AE244" s="1"/>
    </row>
    <row r="245" spans="22:31" ht="21" customHeight="1">
      <c r="V245" s="1"/>
      <c r="W245" s="1"/>
      <c r="X245" s="1"/>
      <c r="Y245" s="1"/>
      <c r="Z245" s="1"/>
      <c r="AA245" s="35">
        <f t="shared" ca="1" si="20"/>
        <v>0</v>
      </c>
      <c r="AB245" s="35">
        <v>245</v>
      </c>
      <c r="AC245" s="1"/>
      <c r="AD245" s="1"/>
      <c r="AE245" s="1"/>
    </row>
    <row r="246" spans="22:31" ht="21" customHeight="1">
      <c r="V246" s="1"/>
      <c r="W246" s="1"/>
      <c r="X246" s="1"/>
      <c r="Y246" s="1"/>
      <c r="Z246" s="1"/>
      <c r="AA246" s="35">
        <f t="shared" ca="1" si="20"/>
        <v>0</v>
      </c>
      <c r="AB246" s="35">
        <v>246</v>
      </c>
      <c r="AC246" s="1"/>
      <c r="AD246" s="1"/>
      <c r="AE246" s="1"/>
    </row>
    <row r="247" spans="22:31" ht="21" customHeight="1">
      <c r="V247" s="1"/>
      <c r="W247" s="1"/>
      <c r="X247" s="1"/>
      <c r="Y247" s="1"/>
      <c r="Z247" s="1"/>
      <c r="AA247" s="35">
        <f t="shared" ca="1" si="20"/>
        <v>0</v>
      </c>
      <c r="AB247" s="35">
        <v>247</v>
      </c>
      <c r="AC247" s="1"/>
      <c r="AD247" s="1"/>
      <c r="AE247" s="1"/>
    </row>
    <row r="248" spans="22:31" ht="21" customHeight="1">
      <c r="V248" s="1"/>
      <c r="W248" s="1"/>
      <c r="X248" s="1"/>
      <c r="Y248" s="1"/>
      <c r="Z248" s="1"/>
      <c r="AA248" s="35">
        <f t="shared" ca="1" si="20"/>
        <v>0</v>
      </c>
      <c r="AB248" s="35">
        <v>248</v>
      </c>
      <c r="AC248" s="1"/>
      <c r="AD248" s="1"/>
      <c r="AE248" s="1"/>
    </row>
    <row r="249" spans="22:31" ht="21" customHeight="1">
      <c r="V249" s="1"/>
      <c r="W249" s="1"/>
      <c r="X249" s="1"/>
      <c r="Y249" s="1"/>
      <c r="Z249" s="1"/>
      <c r="AA249" s="35">
        <f t="shared" ca="1" si="20"/>
        <v>0</v>
      </c>
      <c r="AB249" s="35">
        <v>249</v>
      </c>
      <c r="AC249" s="1"/>
      <c r="AD249" s="1"/>
      <c r="AE249" s="1"/>
    </row>
    <row r="250" spans="22:31" ht="21" customHeight="1">
      <c r="V250" s="1"/>
      <c r="W250" s="1"/>
      <c r="X250" s="1"/>
      <c r="Y250" s="1"/>
      <c r="Z250" s="1"/>
      <c r="AA250" s="35">
        <f t="shared" ca="1" si="20"/>
        <v>0</v>
      </c>
      <c r="AB250" s="35">
        <v>250</v>
      </c>
      <c r="AC250" s="1"/>
      <c r="AD250" s="1"/>
      <c r="AE250" s="1"/>
    </row>
  </sheetData>
  <mergeCells count="16">
    <mergeCell ref="H27:K27"/>
    <mergeCell ref="B32:D32"/>
    <mergeCell ref="B8:D8"/>
    <mergeCell ref="J8:J14"/>
    <mergeCell ref="B9:D9"/>
    <mergeCell ref="B11:D11"/>
    <mergeCell ref="B12:B26"/>
    <mergeCell ref="C12:C18"/>
    <mergeCell ref="I16:I22"/>
    <mergeCell ref="C19:C25"/>
    <mergeCell ref="H5:K6"/>
    <mergeCell ref="L5:L6"/>
    <mergeCell ref="M5:O5"/>
    <mergeCell ref="P5:P6"/>
    <mergeCell ref="H7:H23"/>
    <mergeCell ref="I7:I14"/>
  </mergeCells>
  <phoneticPr fontId="3"/>
  <printOptions horizontalCentered="1"/>
  <pageMargins left="0.59055118110236227" right="0.59055118110236227" top="0.59055118110236227" bottom="0.39370078740157483" header="0.31496062992125984" footer="0.31496062992125984"/>
  <pageSetup paperSize="9" scale="53" orientation="landscape" horizontalDpi="400" verticalDpi="400" r:id="rId1"/>
  <headerFooter alignWithMargins="0">
    <oddHeader>&amp;R&amp;F   &amp;D   &amp;T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Q250"/>
  <sheetViews>
    <sheetView zoomScaleNormal="100" workbookViewId="0">
      <selection sqref="A1:P2"/>
    </sheetView>
  </sheetViews>
  <sheetFormatPr defaultColWidth="0" defaultRowHeight="13.5" customHeight="1" zeroHeight="1"/>
  <cols>
    <col min="1" max="1" width="3.375" style="47" customWidth="1"/>
    <col min="2" max="2" width="15.875" style="47" customWidth="1"/>
    <col min="3" max="3" width="16.75" style="47" customWidth="1"/>
    <col min="4" max="4" width="8.75" style="47" customWidth="1"/>
    <col min="5" max="5" width="10.375" style="47" customWidth="1"/>
    <col min="6" max="6" width="15.625" style="47" customWidth="1"/>
    <col min="7" max="7" width="8.75" style="47" customWidth="1"/>
    <col min="8" max="8" width="8.625" style="69" customWidth="1"/>
    <col min="9" max="9" width="15.125" style="47" customWidth="1"/>
    <col min="10" max="10" width="8.75" style="47" customWidth="1"/>
    <col min="11" max="11" width="18" style="47" customWidth="1"/>
    <col min="12" max="12" width="10.5" style="70" customWidth="1"/>
    <col min="13" max="13" width="13.5" style="47" customWidth="1"/>
    <col min="14" max="14" width="12.875" style="47" customWidth="1"/>
    <col min="15" max="15" width="8.875" style="47" customWidth="1"/>
    <col min="16" max="16" width="13.375" style="47" customWidth="1"/>
    <col min="17" max="17" width="1.25" style="47" customWidth="1"/>
    <col min="18" max="16384" width="0" style="47" hidden="1"/>
  </cols>
  <sheetData>
    <row r="1" spans="1:16" ht="13.5" customHeight="1">
      <c r="A1" s="403" t="s">
        <v>755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</row>
    <row r="2" spans="1:16" ht="13.5" customHeight="1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</row>
    <row r="3" spans="1:16" s="196" customFormat="1" ht="8.1" customHeight="1" thickBot="1">
      <c r="A3" s="195"/>
    </row>
    <row r="4" spans="1:16" s="71" customFormat="1" ht="21.75" customHeight="1">
      <c r="A4" s="402"/>
      <c r="B4" s="403"/>
      <c r="C4" s="403"/>
      <c r="E4" s="72" t="s">
        <v>620</v>
      </c>
      <c r="F4" s="73"/>
      <c r="H4" s="74"/>
      <c r="I4" s="75"/>
      <c r="L4" s="75"/>
      <c r="M4" s="75"/>
      <c r="O4" s="76" t="s">
        <v>621</v>
      </c>
      <c r="P4" s="77"/>
    </row>
    <row r="5" spans="1:16" s="71" customFormat="1" ht="21.75" customHeight="1" thickBot="1">
      <c r="A5" s="169"/>
      <c r="B5" s="78"/>
      <c r="C5" s="78"/>
      <c r="E5" s="79" t="s">
        <v>622</v>
      </c>
      <c r="F5" s="80">
        <f ca="1">INDIRECT(B47&amp;"!L26")</f>
        <v>0</v>
      </c>
      <c r="H5" s="74"/>
      <c r="I5" s="75"/>
      <c r="L5" s="75"/>
      <c r="M5" s="75"/>
      <c r="O5" s="79" t="s">
        <v>623</v>
      </c>
      <c r="P5" s="80">
        <f ca="1">INDIRECT(B47&amp;"!N27")</f>
        <v>0</v>
      </c>
    </row>
    <row r="6" spans="1:16" s="71" customFormat="1" ht="21.75" customHeight="1" thickBot="1">
      <c r="A6" s="169"/>
      <c r="F6" s="81"/>
      <c r="H6" s="74"/>
      <c r="I6" s="75"/>
      <c r="L6" s="75"/>
      <c r="M6" s="81"/>
    </row>
    <row r="7" spans="1:16" s="71" customFormat="1" ht="21.75" customHeight="1">
      <c r="C7" s="81"/>
      <c r="E7" s="72" t="s">
        <v>18</v>
      </c>
      <c r="F7" s="77"/>
      <c r="H7" s="82" t="s">
        <v>19</v>
      </c>
      <c r="I7" s="77"/>
      <c r="K7" s="83" t="s">
        <v>624</v>
      </c>
      <c r="L7" s="84" t="s">
        <v>625</v>
      </c>
      <c r="M7" s="85">
        <f ca="1">INDIRECT(B47&amp;"!N15")</f>
        <v>0</v>
      </c>
    </row>
    <row r="8" spans="1:16" s="71" customFormat="1" ht="21.75" customHeight="1" thickBot="1">
      <c r="A8" s="81"/>
      <c r="B8" s="404" t="s">
        <v>626</v>
      </c>
      <c r="C8" s="404"/>
      <c r="E8" s="79" t="s">
        <v>627</v>
      </c>
      <c r="F8" s="80">
        <f ca="1">INDIRECT(B47&amp;"!L7")</f>
        <v>0</v>
      </c>
      <c r="H8" s="79" t="s">
        <v>628</v>
      </c>
      <c r="I8" s="80">
        <f ca="1">INDIRECT(B47&amp;"!L15")</f>
        <v>0</v>
      </c>
      <c r="K8" s="86" t="s">
        <v>629</v>
      </c>
      <c r="L8" s="87" t="s">
        <v>630</v>
      </c>
      <c r="M8" s="88">
        <f ca="1">INDIRECT(B47&amp;"!O15")</f>
        <v>0</v>
      </c>
    </row>
    <row r="9" spans="1:16" s="71" customFormat="1" ht="21.75" customHeight="1" thickBot="1">
      <c r="A9" s="81"/>
      <c r="C9" s="81"/>
      <c r="F9" s="81"/>
      <c r="H9" s="74"/>
      <c r="I9" s="81"/>
      <c r="K9" s="197"/>
      <c r="L9" s="198" t="s">
        <v>7</v>
      </c>
      <c r="M9" s="199">
        <f ca="1">INDIRECT(B47&amp;"!P7")</f>
        <v>0</v>
      </c>
    </row>
    <row r="10" spans="1:16" s="71" customFormat="1" ht="21.75" customHeight="1" thickBot="1">
      <c r="A10" s="81"/>
      <c r="B10" s="89" t="s">
        <v>47</v>
      </c>
      <c r="C10" s="90">
        <f ca="1">INDIRECT(B47&amp;"!E12")+INDIRECT(B47&amp;"!F12")</f>
        <v>0</v>
      </c>
      <c r="F10" s="81"/>
      <c r="H10" s="74"/>
      <c r="K10" s="91" t="s">
        <v>631</v>
      </c>
      <c r="L10" s="92" t="s">
        <v>632</v>
      </c>
      <c r="M10" s="90">
        <f ca="1">INDIRECT(B47&amp;"!M23")</f>
        <v>0</v>
      </c>
      <c r="O10" s="76" t="s">
        <v>633</v>
      </c>
      <c r="P10" s="77"/>
    </row>
    <row r="11" spans="1:16" s="71" customFormat="1" ht="21.75" customHeight="1" thickBot="1">
      <c r="A11" s="81"/>
      <c r="C11" s="93"/>
      <c r="F11" s="81"/>
      <c r="H11" s="74"/>
      <c r="I11" s="81"/>
      <c r="L11" s="75"/>
      <c r="M11" s="81"/>
      <c r="O11" s="79"/>
      <c r="P11" s="80">
        <f ca="1">INDIRECT(B47&amp;"!N23")</f>
        <v>0</v>
      </c>
    </row>
    <row r="12" spans="1:16" s="71" customFormat="1" ht="21.75" customHeight="1" thickBot="1">
      <c r="A12" s="81"/>
      <c r="B12" s="89" t="s">
        <v>48</v>
      </c>
      <c r="C12" s="90">
        <f ca="1">INDIRECT(B47&amp;"!E13")+INDIRECT(B47&amp;"!F13")</f>
        <v>0</v>
      </c>
      <c r="F12" s="81"/>
      <c r="H12" s="82" t="s">
        <v>115</v>
      </c>
      <c r="I12" s="77"/>
      <c r="K12" s="83" t="s">
        <v>631</v>
      </c>
      <c r="L12" s="84" t="s">
        <v>634</v>
      </c>
      <c r="M12" s="85">
        <f ca="1">INDIRECT(B47&amp;"!M16")</f>
        <v>0</v>
      </c>
    </row>
    <row r="13" spans="1:16" s="71" customFormat="1" ht="21.75" customHeight="1" thickBot="1">
      <c r="A13" s="81"/>
      <c r="C13" s="93"/>
      <c r="F13" s="81"/>
      <c r="H13" s="79" t="s">
        <v>635</v>
      </c>
      <c r="I13" s="80">
        <f ca="1">INDIRECT(B47&amp;"!L16")</f>
        <v>0</v>
      </c>
      <c r="K13" s="94" t="s">
        <v>633</v>
      </c>
      <c r="L13" s="95" t="s">
        <v>636</v>
      </c>
      <c r="M13" s="96">
        <f ca="1">INDIRECT(B47&amp;"!N16")</f>
        <v>0</v>
      </c>
    </row>
    <row r="14" spans="1:16" s="71" customFormat="1" ht="21.75" customHeight="1" thickBot="1">
      <c r="A14" s="81"/>
      <c r="B14" s="89" t="s">
        <v>49</v>
      </c>
      <c r="C14" s="90">
        <f ca="1">INDIRECT(B47&amp;"!E14")+INDIRECT(B47&amp;"!F14")</f>
        <v>0</v>
      </c>
      <c r="F14" s="81"/>
      <c r="H14" s="74"/>
      <c r="I14" s="81"/>
      <c r="K14" s="97" t="s">
        <v>629</v>
      </c>
      <c r="L14" s="98" t="s">
        <v>637</v>
      </c>
      <c r="M14" s="80">
        <f ca="1">INDIRECT(B47&amp;"!O16")</f>
        <v>0</v>
      </c>
    </row>
    <row r="15" spans="1:16" s="71" customFormat="1" ht="21.75" customHeight="1" thickBot="1">
      <c r="A15" s="81"/>
      <c r="B15" s="99"/>
      <c r="C15" s="100"/>
      <c r="F15" s="81"/>
      <c r="H15" s="74"/>
      <c r="I15" s="81"/>
      <c r="K15" s="101"/>
      <c r="L15" s="198" t="s">
        <v>7</v>
      </c>
      <c r="M15" s="199">
        <f ca="1">INDIRECT(B47&amp;"!P16")</f>
        <v>0</v>
      </c>
    </row>
    <row r="16" spans="1:16" s="71" customFormat="1" ht="21.75" customHeight="1" thickBot="1">
      <c r="A16" s="81"/>
      <c r="B16" s="89" t="s">
        <v>50</v>
      </c>
      <c r="C16" s="90">
        <f ca="1">INDIRECT(B47&amp;"!E15")+INDIRECT(B47&amp;"!F15")</f>
        <v>0</v>
      </c>
      <c r="F16" s="81"/>
      <c r="H16" s="82" t="s">
        <v>25</v>
      </c>
      <c r="I16" s="77"/>
      <c r="K16" s="83" t="s">
        <v>631</v>
      </c>
      <c r="L16" s="84" t="s">
        <v>2</v>
      </c>
      <c r="M16" s="85">
        <f ca="1">INDIRECT(B47&amp;"!M21")</f>
        <v>0</v>
      </c>
    </row>
    <row r="17" spans="1:17" s="71" customFormat="1" ht="21.75" customHeight="1" thickBot="1">
      <c r="A17" s="81"/>
      <c r="C17" s="102"/>
      <c r="H17" s="79" t="s">
        <v>1</v>
      </c>
      <c r="I17" s="80">
        <f ca="1">INDIRECT(B47&amp;"!L21")</f>
        <v>0</v>
      </c>
      <c r="K17" s="94" t="s">
        <v>633</v>
      </c>
      <c r="L17" s="95" t="s">
        <v>8</v>
      </c>
      <c r="M17" s="96">
        <f ca="1">INDIRECT(B47&amp;"!N21")</f>
        <v>0</v>
      </c>
    </row>
    <row r="18" spans="1:17" s="71" customFormat="1" ht="21.75" customHeight="1" thickBot="1">
      <c r="A18" s="81"/>
      <c r="B18" s="103" t="s">
        <v>638</v>
      </c>
      <c r="C18" s="90">
        <f ca="1">INDIRECT(B47&amp;"!E16")+INDIRECT(B47&amp;"!F16")</f>
        <v>0</v>
      </c>
      <c r="H18" s="74"/>
      <c r="I18" s="81"/>
      <c r="K18" s="97" t="s">
        <v>629</v>
      </c>
      <c r="L18" s="98" t="s">
        <v>0</v>
      </c>
      <c r="M18" s="80">
        <f ca="1">INDIRECT(B47&amp;"!O21")</f>
        <v>0</v>
      </c>
    </row>
    <row r="19" spans="1:17" s="71" customFormat="1" ht="21.75" customHeight="1" thickBot="1">
      <c r="A19" s="81"/>
      <c r="C19" s="93"/>
      <c r="H19" s="74"/>
      <c r="I19" s="81"/>
      <c r="K19" s="101"/>
      <c r="L19" s="198" t="s">
        <v>7</v>
      </c>
      <c r="M19" s="199">
        <f ca="1">INDIRECT(B47&amp;"!P21")</f>
        <v>0</v>
      </c>
    </row>
    <row r="20" spans="1:17" s="71" customFormat="1" ht="21.75" customHeight="1" thickBot="1">
      <c r="A20" s="81"/>
      <c r="B20" s="103" t="s">
        <v>52</v>
      </c>
      <c r="C20" s="90">
        <f ca="1">INDIRECT(B47&amp;"!E17")+INDIRECT(B47&amp;"!F17")</f>
        <v>0</v>
      </c>
      <c r="E20" s="82" t="s">
        <v>639</v>
      </c>
      <c r="F20" s="73"/>
      <c r="H20" s="82" t="s">
        <v>20</v>
      </c>
      <c r="I20" s="77"/>
      <c r="K20" s="83" t="s">
        <v>631</v>
      </c>
      <c r="L20" s="84" t="s">
        <v>640</v>
      </c>
      <c r="M20" s="200">
        <f ca="1">INDIRECT(B47&amp;"!M17")</f>
        <v>0</v>
      </c>
      <c r="Q20" s="104"/>
    </row>
    <row r="21" spans="1:17" s="71" customFormat="1" ht="21.75" customHeight="1" thickBot="1">
      <c r="A21" s="81"/>
      <c r="B21" s="105"/>
      <c r="C21" s="93"/>
      <c r="E21" s="79"/>
      <c r="F21" s="80">
        <f ca="1">INDIRECT(B47&amp;"!L23")</f>
        <v>0</v>
      </c>
      <c r="H21" s="79" t="s">
        <v>641</v>
      </c>
      <c r="I21" s="80">
        <f ca="1">INDIRECT(B47&amp;"!L17")</f>
        <v>0</v>
      </c>
      <c r="K21" s="94" t="s">
        <v>633</v>
      </c>
      <c r="L21" s="95" t="s">
        <v>642</v>
      </c>
      <c r="M21" s="201">
        <f ca="1">INDIRECT(B47&amp;"!N17")</f>
        <v>0</v>
      </c>
    </row>
    <row r="22" spans="1:17" s="71" customFormat="1" ht="21.75" customHeight="1" thickBot="1">
      <c r="A22" s="81"/>
      <c r="B22" s="103" t="s">
        <v>66</v>
      </c>
      <c r="C22" s="90">
        <f ca="1">INDIRECT(B47&amp;"!E25")+INDIRECT(B47&amp;"!F25")</f>
        <v>0</v>
      </c>
      <c r="F22" s="81"/>
      <c r="K22" s="97" t="s">
        <v>629</v>
      </c>
      <c r="L22" s="98" t="s">
        <v>643</v>
      </c>
      <c r="M22" s="88">
        <f ca="1">INDIRECT(B47&amp;"!O17")</f>
        <v>0</v>
      </c>
    </row>
    <row r="23" spans="1:17" s="71" customFormat="1" ht="21.75" customHeight="1" thickBot="1">
      <c r="A23" s="81"/>
      <c r="B23" s="99"/>
      <c r="C23" s="108"/>
      <c r="F23" s="81"/>
      <c r="H23" s="74"/>
      <c r="I23" s="81"/>
      <c r="K23" s="101"/>
      <c r="L23" s="198" t="s">
        <v>7</v>
      </c>
      <c r="M23" s="199">
        <f ca="1">INDIRECT(B47&amp;"!P17")</f>
        <v>0</v>
      </c>
    </row>
    <row r="24" spans="1:17" s="71" customFormat="1" ht="21.75" customHeight="1" thickBot="1">
      <c r="A24" s="81"/>
      <c r="B24" s="103" t="s">
        <v>15</v>
      </c>
      <c r="C24" s="90">
        <f ca="1">INDIRECT(B47&amp;"!Y133")</f>
        <v>0</v>
      </c>
      <c r="F24" s="81"/>
      <c r="H24" s="76" t="s">
        <v>21</v>
      </c>
      <c r="I24" s="77"/>
      <c r="K24" s="83" t="s">
        <v>631</v>
      </c>
      <c r="L24" s="202" t="s">
        <v>644</v>
      </c>
      <c r="M24" s="200">
        <f ca="1">INDIRECT(B47&amp;"!M18")</f>
        <v>0</v>
      </c>
    </row>
    <row r="25" spans="1:17" s="71" customFormat="1" ht="21.75" customHeight="1" thickBot="1">
      <c r="A25" s="81"/>
      <c r="B25" s="106"/>
      <c r="C25" s="109"/>
      <c r="F25" s="81"/>
      <c r="H25" s="79" t="s">
        <v>645</v>
      </c>
      <c r="I25" s="80">
        <f ca="1">INDIRECT(B47&amp;"!L18")</f>
        <v>0</v>
      </c>
      <c r="K25" s="94" t="s">
        <v>633</v>
      </c>
      <c r="L25" s="203" t="s">
        <v>646</v>
      </c>
      <c r="M25" s="201">
        <f ca="1">INDIRECT(B47&amp;"!N18")</f>
        <v>0</v>
      </c>
    </row>
    <row r="26" spans="1:17" s="71" customFormat="1" ht="21.75" customHeight="1" thickBot="1">
      <c r="A26" s="81"/>
      <c r="B26" s="110" t="s">
        <v>17</v>
      </c>
      <c r="C26" s="90">
        <f ca="1">INDIRECT(B47&amp;"!E31")</f>
        <v>0</v>
      </c>
      <c r="F26" s="81"/>
      <c r="K26" s="97" t="s">
        <v>629</v>
      </c>
      <c r="L26" s="204" t="s">
        <v>647</v>
      </c>
      <c r="M26" s="88">
        <f ca="1">INDIRECT(B47&amp;"!O18")</f>
        <v>0</v>
      </c>
    </row>
    <row r="27" spans="1:17" s="71" customFormat="1" ht="21.75" customHeight="1" thickBot="1">
      <c r="A27" s="81"/>
      <c r="F27" s="81"/>
      <c r="L27" s="198" t="s">
        <v>7</v>
      </c>
      <c r="M27" s="199">
        <f ca="1">INDIRECT(B47&amp;"!P18")</f>
        <v>0</v>
      </c>
      <c r="N27" s="111"/>
    </row>
    <row r="28" spans="1:17" s="71" customFormat="1" ht="21.75" customHeight="1">
      <c r="A28" s="81"/>
      <c r="B28" s="112"/>
      <c r="C28" s="109"/>
      <c r="F28" s="81"/>
      <c r="H28" s="76" t="s">
        <v>22</v>
      </c>
      <c r="I28" s="77"/>
      <c r="K28" s="83" t="s">
        <v>631</v>
      </c>
      <c r="L28" s="202" t="s">
        <v>648</v>
      </c>
      <c r="M28" s="85">
        <f ca="1">INDIRECT(B47&amp;"!M19")</f>
        <v>0</v>
      </c>
      <c r="N28" s="111"/>
    </row>
    <row r="29" spans="1:17" s="71" customFormat="1" ht="21.75" customHeight="1" thickBot="1">
      <c r="A29" s="81"/>
      <c r="B29" s="112"/>
      <c r="C29" s="109"/>
      <c r="F29" s="81"/>
      <c r="H29" s="79" t="s">
        <v>649</v>
      </c>
      <c r="I29" s="80">
        <f ca="1">INDIRECT(B47&amp;"!L19")</f>
        <v>0</v>
      </c>
      <c r="K29" s="94" t="s">
        <v>633</v>
      </c>
      <c r="L29" s="203" t="s">
        <v>9</v>
      </c>
      <c r="M29" s="96">
        <f ca="1">INDIRECT(B47&amp;"!N19")</f>
        <v>0</v>
      </c>
      <c r="N29" s="111"/>
    </row>
    <row r="30" spans="1:17" s="71" customFormat="1" ht="21.75" customHeight="1" thickBot="1">
      <c r="A30" s="81"/>
      <c r="B30" s="112"/>
      <c r="C30" s="109"/>
      <c r="F30" s="81"/>
      <c r="H30" s="74"/>
      <c r="I30" s="75"/>
      <c r="K30" s="97" t="s">
        <v>629</v>
      </c>
      <c r="L30" s="204" t="s">
        <v>650</v>
      </c>
      <c r="M30" s="80">
        <f ca="1">INDIRECT(B47&amp;"!O19")</f>
        <v>0</v>
      </c>
      <c r="N30" s="111"/>
    </row>
    <row r="31" spans="1:17" s="71" customFormat="1" ht="21.75" customHeight="1" thickBot="1">
      <c r="A31" s="81"/>
      <c r="B31" s="112"/>
      <c r="C31" s="109"/>
      <c r="F31" s="81"/>
      <c r="L31" s="198" t="s">
        <v>7</v>
      </c>
      <c r="M31" s="199">
        <f ca="1">INDIRECT(B47&amp;"!P19")</f>
        <v>0</v>
      </c>
      <c r="N31" s="111"/>
    </row>
    <row r="32" spans="1:17" s="71" customFormat="1" ht="21.75" customHeight="1">
      <c r="A32" s="81"/>
      <c r="B32" s="112"/>
      <c r="C32" s="109"/>
      <c r="F32" s="81"/>
      <c r="H32" s="82" t="s">
        <v>23</v>
      </c>
      <c r="I32" s="77"/>
      <c r="K32" s="83" t="s">
        <v>631</v>
      </c>
      <c r="L32" s="84" t="s">
        <v>651</v>
      </c>
      <c r="M32" s="85">
        <f ca="1">INDIRECT(B47&amp;"!M20")</f>
        <v>0</v>
      </c>
      <c r="N32" s="111"/>
    </row>
    <row r="33" spans="1:16" s="71" customFormat="1" ht="21.75" customHeight="1" thickBot="1">
      <c r="A33" s="81"/>
      <c r="B33" s="112"/>
      <c r="C33" s="109"/>
      <c r="F33" s="81"/>
      <c r="H33" s="79" t="s">
        <v>652</v>
      </c>
      <c r="I33" s="80">
        <f ca="1">INDIRECT(B47&amp;"!L20")</f>
        <v>0</v>
      </c>
      <c r="K33" s="94" t="s">
        <v>633</v>
      </c>
      <c r="L33" s="95" t="s">
        <v>653</v>
      </c>
      <c r="M33" s="96">
        <f ca="1">INDIRECT(B47&amp;"!N20")</f>
        <v>0</v>
      </c>
      <c r="N33" s="111"/>
    </row>
    <row r="34" spans="1:16" s="71" customFormat="1" ht="21.75" customHeight="1" thickBot="1">
      <c r="A34" s="81"/>
      <c r="B34" s="112"/>
      <c r="C34" s="109"/>
      <c r="F34" s="81"/>
      <c r="H34" s="74"/>
      <c r="I34" s="81"/>
      <c r="K34" s="97" t="s">
        <v>629</v>
      </c>
      <c r="L34" s="98" t="s">
        <v>654</v>
      </c>
      <c r="M34" s="80">
        <f ca="1">INDIRECT(B47&amp;"!O20")</f>
        <v>0</v>
      </c>
      <c r="N34" s="111"/>
    </row>
    <row r="35" spans="1:16" s="71" customFormat="1" ht="21.75" customHeight="1" thickBot="1">
      <c r="A35" s="81"/>
      <c r="C35" s="81"/>
      <c r="F35" s="81"/>
      <c r="H35" s="74"/>
      <c r="I35" s="75"/>
      <c r="K35" s="107"/>
      <c r="L35" s="198" t="s">
        <v>7</v>
      </c>
      <c r="M35" s="199">
        <f ca="1">INDIRECT(B47&amp;"!P20")</f>
        <v>0</v>
      </c>
      <c r="N35" s="111"/>
    </row>
    <row r="36" spans="1:16" s="71" customFormat="1" ht="21.75" customHeight="1">
      <c r="A36" s="81"/>
      <c r="F36" s="81"/>
      <c r="H36" s="72" t="s">
        <v>655</v>
      </c>
      <c r="I36" s="77"/>
      <c r="K36" s="113" t="s">
        <v>631</v>
      </c>
      <c r="L36" s="114" t="s">
        <v>656</v>
      </c>
      <c r="M36" s="85">
        <f ca="1">INDIRECT(B47&amp;"!M22")</f>
        <v>0</v>
      </c>
      <c r="N36" s="111"/>
      <c r="O36" s="71" t="s">
        <v>657</v>
      </c>
    </row>
    <row r="37" spans="1:16" s="71" customFormat="1" ht="34.5" customHeight="1" thickBot="1">
      <c r="F37" s="81"/>
      <c r="H37" s="79" t="s">
        <v>658</v>
      </c>
      <c r="I37" s="80">
        <f ca="1">INDIRECT(B47&amp;"!L22")</f>
        <v>0</v>
      </c>
      <c r="K37" s="97" t="s">
        <v>633</v>
      </c>
      <c r="L37" s="98" t="s">
        <v>659</v>
      </c>
      <c r="M37" s="88">
        <f ca="1">INDIRECT(B47&amp;"!N22")</f>
        <v>0</v>
      </c>
      <c r="O37" s="405">
        <f ca="1">INDIRECT(B47&amp;"!O24")</f>
        <v>0</v>
      </c>
      <c r="P37" s="405"/>
    </row>
    <row r="38" spans="1:16" s="71" customFormat="1" ht="21.75" customHeight="1" thickBot="1">
      <c r="B38" s="115" t="s">
        <v>660</v>
      </c>
      <c r="C38" s="116">
        <f ca="1">INDIRECT(B47&amp;"!E6")</f>
        <v>0</v>
      </c>
      <c r="F38" s="81"/>
      <c r="H38" s="74"/>
      <c r="I38" s="75"/>
      <c r="L38" s="198" t="s">
        <v>7</v>
      </c>
      <c r="M38" s="199">
        <f ca="1">INDIRECT(B47&amp;"!P22")</f>
        <v>0</v>
      </c>
      <c r="O38" s="406"/>
      <c r="P38" s="406"/>
    </row>
    <row r="39" spans="1:16" s="71" customFormat="1" ht="21.75" customHeight="1">
      <c r="B39" s="117" t="s">
        <v>661</v>
      </c>
      <c r="C39" s="118">
        <f ca="1">INDIRECT(B47&amp;"!E7")</f>
        <v>0</v>
      </c>
      <c r="E39" s="82" t="s">
        <v>662</v>
      </c>
      <c r="F39" s="77"/>
      <c r="H39" s="74"/>
      <c r="I39" s="75"/>
      <c r="L39" s="75"/>
      <c r="M39" s="75"/>
      <c r="O39" s="82" t="s">
        <v>663</v>
      </c>
      <c r="P39" s="77"/>
    </row>
    <row r="40" spans="1:16" s="71" customFormat="1" ht="21.75" customHeight="1" thickBot="1">
      <c r="B40" s="168" t="s">
        <v>14</v>
      </c>
      <c r="C40" s="119">
        <f ca="1">INDIRECT(B47&amp;"!E8")</f>
        <v>0</v>
      </c>
      <c r="E40" s="79" t="s">
        <v>10</v>
      </c>
      <c r="F40" s="80">
        <f ca="1">INDIRECT(B47&amp;"!L25")</f>
        <v>0</v>
      </c>
      <c r="H40" s="74"/>
      <c r="I40" s="75"/>
      <c r="L40" s="75"/>
      <c r="M40" s="75"/>
      <c r="O40" s="79"/>
      <c r="P40" s="80">
        <f ca="1">INDIRECT(B47&amp;"!O27")</f>
        <v>0</v>
      </c>
    </row>
    <row r="41" spans="1:16" ht="21.75" customHeight="1"/>
    <row r="42" spans="1:16" ht="20.100000000000001" hidden="1" customHeight="1"/>
    <row r="43" spans="1:16" ht="20.100000000000001" hidden="1" customHeight="1"/>
    <row r="44" spans="1:16" ht="20.100000000000001" hidden="1" customHeight="1"/>
    <row r="45" spans="1:16" ht="20.100000000000001" hidden="1" customHeight="1"/>
    <row r="46" spans="1:16" ht="13.5" hidden="1" customHeight="1"/>
    <row r="47" spans="1:16" hidden="1">
      <c r="B47" s="47" t="s">
        <v>664</v>
      </c>
    </row>
    <row r="48" spans="1:16" ht="13.5" hidden="1" customHeight="1"/>
    <row r="49" ht="13.5" hidden="1" customHeight="1"/>
    <row r="50" ht="13.5" hidden="1" customHeight="1"/>
    <row r="51" ht="13.5" hidden="1" customHeight="1"/>
    <row r="52" ht="13.5" hidden="1" customHeight="1"/>
    <row r="53" ht="13.5" hidden="1" customHeight="1"/>
    <row r="54" ht="13.5" hidden="1" customHeight="1"/>
    <row r="55" ht="13.5" hidden="1" customHeight="1"/>
    <row r="56" ht="13.5" hidden="1" customHeight="1"/>
    <row r="57" ht="13.5" hidden="1" customHeight="1"/>
    <row r="58" ht="13.5" hidden="1" customHeight="1"/>
    <row r="59" ht="13.5" hidden="1" customHeight="1"/>
    <row r="60" ht="13.5" hidden="1" customHeight="1"/>
    <row r="61" ht="13.5" hidden="1" customHeight="1"/>
    <row r="62" ht="13.5" hidden="1" customHeight="1"/>
    <row r="63" ht="13.5" hidden="1" customHeight="1"/>
    <row r="64" ht="13.5" hidden="1" customHeight="1"/>
    <row r="65" ht="13.5" hidden="1" customHeight="1"/>
    <row r="66" ht="13.5" hidden="1" customHeight="1"/>
    <row r="67" ht="13.5" hidden="1" customHeight="1"/>
    <row r="68" ht="13.5" hidden="1" customHeight="1"/>
    <row r="69" ht="13.5" hidden="1" customHeight="1"/>
    <row r="70" ht="13.5" hidden="1" customHeight="1"/>
    <row r="71" ht="13.5" hidden="1" customHeight="1"/>
    <row r="72" ht="13.5" hidden="1" customHeight="1"/>
    <row r="73" ht="13.5" hidden="1" customHeight="1"/>
    <row r="74" ht="13.5" hidden="1" customHeight="1"/>
    <row r="75" ht="13.5" hidden="1" customHeight="1"/>
    <row r="76" ht="13.5" hidden="1" customHeight="1"/>
    <row r="77" ht="13.5" hidden="1" customHeight="1"/>
    <row r="78" ht="13.5" hidden="1" customHeight="1"/>
    <row r="79" ht="13.5" hidden="1" customHeight="1"/>
    <row r="80" ht="13.5" hidden="1" customHeight="1"/>
    <row r="81" ht="13.5" hidden="1" customHeight="1"/>
    <row r="82" ht="13.5" hidden="1" customHeight="1"/>
    <row r="83" ht="13.5" hidden="1" customHeight="1"/>
    <row r="84" ht="13.5" hidden="1" customHeight="1"/>
    <row r="85" ht="13.5" hidden="1" customHeight="1"/>
    <row r="86" ht="13.5" hidden="1" customHeight="1"/>
    <row r="87" ht="13.5" hidden="1" customHeight="1"/>
    <row r="88" ht="13.5" hidden="1" customHeight="1"/>
    <row r="89" ht="13.5" hidden="1" customHeight="1"/>
    <row r="90" ht="13.5" hidden="1" customHeight="1"/>
    <row r="91" ht="13.5" hidden="1" customHeight="1"/>
    <row r="92" ht="13.5" hidden="1" customHeight="1"/>
    <row r="93" ht="13.5" hidden="1" customHeight="1"/>
    <row r="94" ht="13.5" hidden="1" customHeight="1"/>
    <row r="95" ht="13.5" hidden="1" customHeight="1"/>
    <row r="96" ht="13.5" hidden="1" customHeight="1"/>
    <row r="97" ht="13.5" hidden="1" customHeight="1"/>
    <row r="98" ht="13.5" hidden="1" customHeight="1"/>
    <row r="99" ht="13.5" hidden="1" customHeight="1"/>
    <row r="100" ht="13.5" hidden="1" customHeight="1"/>
    <row r="101" ht="13.5" hidden="1" customHeight="1"/>
    <row r="102" ht="13.5" hidden="1" customHeight="1"/>
    <row r="103" ht="13.5" hidden="1" customHeight="1"/>
    <row r="104" ht="13.5" hidden="1" customHeight="1"/>
    <row r="105" ht="13.5" hidden="1" customHeight="1"/>
    <row r="106" ht="13.5" hidden="1" customHeight="1"/>
    <row r="107" ht="13.5" hidden="1" customHeight="1"/>
    <row r="108" ht="13.5" hidden="1" customHeight="1"/>
    <row r="109" ht="13.5" hidden="1" customHeight="1"/>
    <row r="110" ht="13.5" hidden="1" customHeight="1"/>
    <row r="111" ht="13.5" hidden="1" customHeight="1"/>
    <row r="112" ht="13.5" hidden="1" customHeight="1"/>
    <row r="113" ht="13.5" hidden="1" customHeight="1"/>
    <row r="114" ht="13.5" hidden="1" customHeight="1"/>
    <row r="115" ht="13.5" hidden="1" customHeight="1"/>
    <row r="116" ht="13.5" hidden="1" customHeight="1"/>
    <row r="117" ht="13.5" hidden="1" customHeight="1"/>
    <row r="118" ht="13.5" hidden="1" customHeight="1"/>
    <row r="119" ht="13.5" hidden="1" customHeight="1"/>
    <row r="120" ht="13.5" hidden="1" customHeight="1"/>
    <row r="121" ht="13.5" hidden="1" customHeight="1"/>
    <row r="122" ht="13.5" hidden="1" customHeight="1"/>
    <row r="123" ht="13.5" hidden="1" customHeight="1"/>
    <row r="124" ht="13.5" hidden="1" customHeight="1"/>
    <row r="125" ht="13.5" hidden="1" customHeight="1"/>
    <row r="126" ht="13.5" hidden="1" customHeight="1"/>
    <row r="127" ht="13.5" hidden="1" customHeight="1"/>
    <row r="128" ht="13.5" hidden="1" customHeight="1"/>
    <row r="129" ht="13.5" hidden="1" customHeight="1"/>
    <row r="130" ht="13.5" hidden="1" customHeight="1"/>
    <row r="131" ht="13.5" hidden="1" customHeight="1"/>
    <row r="132" ht="13.5" hidden="1" customHeight="1"/>
    <row r="133" ht="13.5" hidden="1" customHeight="1"/>
    <row r="134" ht="13.5" hidden="1" customHeight="1"/>
    <row r="135" ht="13.5" hidden="1" customHeight="1"/>
    <row r="136" ht="13.5" hidden="1" customHeight="1"/>
    <row r="137" ht="13.5" hidden="1" customHeight="1"/>
    <row r="138" ht="13.5" hidden="1" customHeight="1"/>
    <row r="139" ht="13.5" hidden="1" customHeight="1"/>
    <row r="140" ht="13.5" hidden="1" customHeight="1"/>
    <row r="141" ht="13.5" hidden="1" customHeight="1"/>
    <row r="142" ht="13.5" hidden="1" customHeight="1"/>
    <row r="143" ht="13.5" hidden="1" customHeight="1"/>
    <row r="144" ht="13.5" hidden="1" customHeight="1"/>
    <row r="145" ht="13.5" hidden="1" customHeight="1"/>
    <row r="146" ht="13.5" hidden="1" customHeight="1"/>
    <row r="147" ht="13.5" hidden="1" customHeight="1"/>
    <row r="148" ht="13.5" hidden="1" customHeight="1"/>
    <row r="149" ht="13.5" hidden="1" customHeight="1"/>
    <row r="150" ht="13.5" hidden="1" customHeight="1"/>
    <row r="151" ht="13.5" hidden="1" customHeight="1"/>
    <row r="152" ht="13.5" hidden="1" customHeight="1"/>
    <row r="153" ht="13.5" hidden="1" customHeight="1"/>
    <row r="154" ht="13.5" hidden="1" customHeight="1"/>
    <row r="155" ht="13.5" hidden="1" customHeight="1"/>
    <row r="156" ht="13.5" hidden="1" customHeight="1"/>
    <row r="157" ht="13.5" hidden="1" customHeight="1"/>
    <row r="158" ht="13.5" hidden="1" customHeight="1"/>
    <row r="159" ht="13.5" hidden="1" customHeight="1"/>
    <row r="160" ht="13.5" hidden="1" customHeight="1"/>
    <row r="161" ht="13.5" hidden="1" customHeight="1"/>
    <row r="162" ht="13.5" hidden="1" customHeight="1"/>
    <row r="163" ht="13.5" hidden="1" customHeight="1"/>
    <row r="164" ht="13.5" hidden="1" customHeight="1"/>
    <row r="165" ht="13.5" hidden="1" customHeight="1"/>
    <row r="166" ht="13.5" hidden="1" customHeight="1"/>
    <row r="167" ht="13.5" hidden="1" customHeight="1"/>
    <row r="168" ht="13.5" hidden="1" customHeight="1"/>
    <row r="169" ht="13.5" hidden="1" customHeight="1"/>
    <row r="170" ht="13.5" hidden="1" customHeight="1"/>
    <row r="171" ht="13.5" hidden="1" customHeight="1"/>
    <row r="172" ht="13.5" hidden="1" customHeight="1"/>
    <row r="173" ht="13.5" hidden="1" customHeight="1"/>
    <row r="174" ht="13.5" hidden="1" customHeight="1"/>
    <row r="175" ht="13.5" hidden="1" customHeight="1"/>
    <row r="176" ht="13.5" hidden="1" customHeight="1"/>
    <row r="177" ht="13.5" hidden="1" customHeight="1"/>
    <row r="178" ht="13.5" hidden="1" customHeight="1"/>
    <row r="179" ht="13.5" hidden="1" customHeight="1"/>
    <row r="180" ht="13.5" hidden="1" customHeight="1"/>
    <row r="181" ht="13.5" hidden="1" customHeight="1"/>
    <row r="182" ht="13.5" hidden="1" customHeight="1"/>
    <row r="183" ht="13.5" hidden="1" customHeight="1"/>
    <row r="184" ht="13.5" hidden="1" customHeight="1"/>
    <row r="185" ht="13.5" hidden="1" customHeight="1"/>
    <row r="186" ht="13.5" hidden="1" customHeight="1"/>
    <row r="187" ht="13.5" hidden="1" customHeight="1"/>
    <row r="188" ht="13.5" hidden="1" customHeight="1"/>
    <row r="189" ht="13.5" hidden="1" customHeight="1"/>
    <row r="190" ht="13.5" hidden="1" customHeight="1"/>
    <row r="191" ht="13.5" hidden="1" customHeight="1"/>
    <row r="192" ht="13.5" hidden="1" customHeight="1"/>
    <row r="193" ht="13.5" hidden="1" customHeight="1"/>
    <row r="194" ht="13.5" hidden="1" customHeight="1"/>
    <row r="195" ht="13.5" hidden="1" customHeight="1"/>
    <row r="196" ht="13.5" hidden="1" customHeight="1"/>
    <row r="197" ht="13.5" hidden="1" customHeight="1"/>
    <row r="198" ht="13.5" hidden="1" customHeight="1"/>
    <row r="199" ht="13.5" hidden="1" customHeight="1"/>
    <row r="200" ht="13.5" hidden="1" customHeight="1"/>
    <row r="201" ht="13.5" hidden="1" customHeight="1"/>
    <row r="202" ht="13.5" hidden="1" customHeight="1"/>
    <row r="203" ht="13.5" hidden="1" customHeight="1"/>
    <row r="204" ht="13.5" hidden="1" customHeight="1"/>
    <row r="205" ht="13.5" hidden="1" customHeight="1"/>
    <row r="206" ht="13.5" hidden="1" customHeight="1"/>
    <row r="207" ht="13.5" hidden="1" customHeight="1"/>
    <row r="208" ht="13.5" hidden="1" customHeight="1"/>
    <row r="209" ht="13.5" hidden="1" customHeight="1"/>
    <row r="210" ht="13.5" hidden="1" customHeight="1"/>
    <row r="211" ht="13.5" hidden="1" customHeight="1"/>
    <row r="212" ht="13.5" hidden="1" customHeight="1"/>
    <row r="213" ht="13.5" hidden="1" customHeight="1"/>
    <row r="214" ht="13.5" hidden="1" customHeight="1"/>
    <row r="215" ht="13.5" hidden="1" customHeight="1"/>
    <row r="216" ht="13.5" hidden="1" customHeight="1"/>
    <row r="217" ht="13.5" hidden="1" customHeight="1"/>
    <row r="218" ht="13.5" hidden="1" customHeight="1"/>
    <row r="219" ht="13.5" hidden="1" customHeight="1"/>
    <row r="220" ht="13.5" hidden="1" customHeight="1"/>
    <row r="221" ht="13.5" hidden="1" customHeight="1"/>
    <row r="222" ht="13.5" hidden="1" customHeight="1"/>
    <row r="223" ht="13.5" hidden="1" customHeight="1"/>
    <row r="224" ht="13.5" hidden="1" customHeight="1"/>
    <row r="225" ht="13.5" hidden="1" customHeight="1"/>
    <row r="226" ht="13.5" hidden="1" customHeight="1"/>
    <row r="227" ht="13.5" hidden="1" customHeight="1"/>
    <row r="228" ht="13.5" hidden="1" customHeight="1"/>
    <row r="229" ht="13.5" hidden="1" customHeight="1"/>
    <row r="230" ht="13.5" hidden="1" customHeight="1"/>
    <row r="231" ht="13.5" hidden="1" customHeight="1"/>
    <row r="232" ht="13.5" hidden="1" customHeight="1"/>
    <row r="233" ht="13.5" hidden="1" customHeight="1"/>
    <row r="234" ht="13.5" hidden="1" customHeight="1"/>
    <row r="235" ht="13.5" hidden="1" customHeight="1"/>
    <row r="236" ht="13.5" hidden="1" customHeight="1"/>
    <row r="237" ht="13.5" hidden="1" customHeight="1"/>
    <row r="238" ht="13.5" hidden="1" customHeight="1"/>
    <row r="239" ht="13.5" hidden="1" customHeight="1"/>
    <row r="240" ht="13.5" hidden="1" customHeight="1"/>
    <row r="241" ht="13.5" hidden="1" customHeight="1"/>
    <row r="242" ht="13.5" hidden="1" customHeight="1"/>
    <row r="243" ht="13.5" hidden="1" customHeight="1"/>
    <row r="244" ht="13.5" hidden="1" customHeight="1"/>
    <row r="245" ht="13.5" hidden="1" customHeight="1"/>
    <row r="246" ht="13.5" hidden="1" customHeight="1"/>
    <row r="247" ht="13.5" hidden="1" customHeight="1"/>
    <row r="248" ht="13.5" hidden="1" customHeight="1"/>
    <row r="249" ht="13.5" hidden="1" customHeight="1"/>
    <row r="250" ht="13.5" hidden="1" customHeight="1"/>
  </sheetData>
  <mergeCells count="4">
    <mergeCell ref="A4:C4"/>
    <mergeCell ref="B8:C8"/>
    <mergeCell ref="O37:P38"/>
    <mergeCell ref="A1:P2"/>
  </mergeCells>
  <phoneticPr fontId="3"/>
  <printOptions horizontalCentered="1"/>
  <pageMargins left="0.39370078740157483" right="0.39370078740157483" top="0.59055118110236227" bottom="0.39370078740157483" header="0.31496062992125984" footer="0.31496062992125984"/>
  <pageSetup paperSize="9" scale="67" orientation="landscape" horizontalDpi="400" verticalDpi="400" r:id="rId1"/>
  <headerFooter alignWithMargins="0">
    <oddHeader>&amp;R&amp;F   &amp;D   &amp;T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16</vt:i4>
      </vt:variant>
    </vt:vector>
  </HeadingPairs>
  <TitlesOfParts>
    <vt:vector size="25" baseType="lpstr">
      <vt:lpstr>ごみ処理概要</vt:lpstr>
      <vt:lpstr>ごみ搬入量内訳</vt:lpstr>
      <vt:lpstr>施設区分別搬入量内訳</vt:lpstr>
      <vt:lpstr>ごみ処理量内訳</vt:lpstr>
      <vt:lpstr>資源化量内訳</vt:lpstr>
      <vt:lpstr>施設資源化量内訳</vt:lpstr>
      <vt:lpstr>災害廃棄物搬入量</vt:lpstr>
      <vt:lpstr>ごみ集計結果</vt:lpstr>
      <vt:lpstr>ごみフローシート</vt:lpstr>
      <vt:lpstr>ごみフローシート!Print_Area</vt:lpstr>
      <vt:lpstr>ごみ集計結果!Print_Area</vt:lpstr>
      <vt:lpstr>ごみ処理概要!Print_Area</vt:lpstr>
      <vt:lpstr>ごみ処理量内訳!Print_Area</vt:lpstr>
      <vt:lpstr>ごみ搬入量内訳!Print_Area</vt:lpstr>
      <vt:lpstr>災害廃棄物搬入量!Print_Area</vt:lpstr>
      <vt:lpstr>施設区分別搬入量内訳!Print_Area</vt:lpstr>
      <vt:lpstr>施設資源化量内訳!Print_Area</vt:lpstr>
      <vt:lpstr>資源化量内訳!Print_Area</vt:lpstr>
      <vt:lpstr>ごみ処理概要!Print_Titles</vt:lpstr>
      <vt:lpstr>ごみ処理量内訳!Print_Titles</vt:lpstr>
      <vt:lpstr>ごみ搬入量内訳!Print_Titles</vt:lpstr>
      <vt:lpstr>災害廃棄物搬入量!Print_Titles</vt:lpstr>
      <vt:lpstr>施設区分別搬入量内訳!Print_Titles</vt:lpstr>
      <vt:lpstr>施設資源化量内訳!Print_Titles</vt:lpstr>
      <vt:lpstr>資源化量内訳!Print_Titles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2017-09-01T04:03:06Z</dcterms:created>
  <dcterms:modified xsi:type="dcterms:W3CDTF">2018-03-06T08:16:08Z</dcterms:modified>
</cp:coreProperties>
</file>