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15171\Desktop\環境省廃棄物実態調査集約結果（45宮崎県）\"/>
    </mc:Choice>
  </mc:AlternateContent>
  <bookViews>
    <workbookView xWindow="60" yWindow="48" windowWidth="28572" windowHeight="4728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水洗化人口等!$A$6:$AA$32</definedName>
    <definedName name="_xlnm.Print_Area" localSheetId="2">し尿集計結果!$A$1:$M$36</definedName>
    <definedName name="_xlnm.Print_Area" localSheetId="1">し尿処理状況!$2:$33</definedName>
    <definedName name="_xlnm.Print_Area" localSheetId="0">水洗化人口等!$2:$33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71027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J33" i="1" l="1"/>
  <c r="J29" i="1"/>
  <c r="J25" i="1"/>
  <c r="J21" i="1"/>
  <c r="J17" i="1"/>
  <c r="J13" i="1"/>
  <c r="J9" i="1"/>
  <c r="L31" i="1"/>
  <c r="L27" i="1"/>
  <c r="L23" i="1"/>
  <c r="L19" i="1"/>
  <c r="L15" i="1"/>
  <c r="L11" i="1"/>
  <c r="N33" i="1"/>
  <c r="N29" i="1"/>
  <c r="N25" i="1"/>
  <c r="N21" i="1"/>
  <c r="N17" i="1"/>
  <c r="N13" i="1"/>
  <c r="N9" i="1"/>
  <c r="Q31" i="1"/>
  <c r="Q27" i="1"/>
  <c r="Q23" i="1"/>
  <c r="Q19" i="1"/>
  <c r="Q15" i="1"/>
  <c r="Q11" i="1"/>
  <c r="J32" i="1"/>
  <c r="J28" i="1"/>
  <c r="J24" i="1"/>
  <c r="J20" i="1"/>
  <c r="J16" i="1"/>
  <c r="J12" i="1"/>
  <c r="J8" i="1"/>
  <c r="L30" i="1"/>
  <c r="L26" i="1"/>
  <c r="L22" i="1"/>
  <c r="L18" i="1"/>
  <c r="L14" i="1"/>
  <c r="L10" i="1"/>
  <c r="N32" i="1"/>
  <c r="N28" i="1"/>
  <c r="N24" i="1"/>
  <c r="N20" i="1"/>
  <c r="N16" i="1"/>
  <c r="N12" i="1"/>
  <c r="N8" i="1"/>
  <c r="Q30" i="1"/>
  <c r="Q26" i="1"/>
  <c r="Q22" i="1"/>
  <c r="Q18" i="1"/>
  <c r="Q14" i="1"/>
  <c r="Q10" i="1"/>
  <c r="J31" i="1"/>
  <c r="J27" i="1"/>
  <c r="J23" i="1"/>
  <c r="J19" i="1"/>
  <c r="J15" i="1"/>
  <c r="J11" i="1"/>
  <c r="L33" i="1"/>
  <c r="L29" i="1"/>
  <c r="L25" i="1"/>
  <c r="L21" i="1"/>
  <c r="L17" i="1"/>
  <c r="L13" i="1"/>
  <c r="L9" i="1"/>
  <c r="N31" i="1"/>
  <c r="N27" i="1"/>
  <c r="N23" i="1"/>
  <c r="N19" i="1"/>
  <c r="N15" i="1"/>
  <c r="N11" i="1"/>
  <c r="Q33" i="1"/>
  <c r="Q29" i="1"/>
  <c r="Q25" i="1"/>
  <c r="Q21" i="1"/>
  <c r="Q17" i="1"/>
  <c r="Q13" i="1"/>
  <c r="Q9" i="1"/>
  <c r="J30" i="1"/>
  <c r="J26" i="1"/>
  <c r="J22" i="1"/>
  <c r="J18" i="1"/>
  <c r="J14" i="1"/>
  <c r="J10" i="1"/>
  <c r="L32" i="1"/>
  <c r="L28" i="1"/>
  <c r="L24" i="1"/>
  <c r="L20" i="1"/>
  <c r="L16" i="1"/>
  <c r="L12" i="1"/>
  <c r="L8" i="1"/>
  <c r="N30" i="1"/>
  <c r="N26" i="1"/>
  <c r="N22" i="1"/>
  <c r="N18" i="1"/>
  <c r="N14" i="1"/>
  <c r="N10" i="1"/>
  <c r="Q32" i="1"/>
  <c r="Q28" i="1"/>
  <c r="Q24" i="1"/>
  <c r="Q20" i="1"/>
  <c r="Q16" i="1"/>
  <c r="Q12" i="1"/>
  <c r="Q8" i="1"/>
  <c r="A7" i="2" l="1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AT7" i="2"/>
  <c r="AF7" i="2"/>
  <c r="AC7" i="2"/>
  <c r="I7" i="1"/>
  <c r="E7" i="1"/>
  <c r="E7" i="2"/>
  <c r="H7" i="2"/>
  <c r="O7" i="2"/>
  <c r="AD2" i="4"/>
  <c r="AD15" i="4" s="1"/>
  <c r="H8" i="4" s="1"/>
  <c r="AG2" i="4"/>
  <c r="K7" i="2"/>
  <c r="V7" i="2"/>
  <c r="AJ7" i="2"/>
  <c r="N7" i="2" l="1"/>
  <c r="D7" i="1"/>
  <c r="L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F7" i="1" l="1"/>
  <c r="N7" i="1"/>
  <c r="Q7" i="1"/>
  <c r="J7" i="1"/>
  <c r="M15" i="4"/>
  <c r="J9" i="4"/>
  <c r="J10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<sst xmlns="http://schemas.openxmlformats.org/spreadsheetml/2006/main" count="718" uniqueCount="333">
  <si>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</si>
  <si>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</si>
  <si>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</si>
  <si>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</si>
  <si>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</si>
  <si>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</si>
  <si>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</si>
  <si>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</si>
  <si>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</si>
  <si>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</si>
  <si>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</si>
  <si>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</si>
  <si>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</si>
  <si>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</si>
  <si>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</si>
  <si>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</si>
  <si>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</si>
  <si>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</si>
  <si>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</si>
  <si>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</si>
  <si>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</si>
  <si>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</si>
  <si>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</si>
  <si>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</si>
  <si>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</si>
  <si>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</si>
  <si>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</si>
  <si>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</si>
  <si>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</si>
  <si>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</si>
  <si>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</si>
  <si>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</si>
  <si>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</si>
  <si>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</si>
  <si>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</si>
  <si>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</si>
  <si>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</si>
  <si>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</si>
  <si>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</si>
  <si>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</si>
  <si>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</si>
  <si>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</si>
  <si>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</si>
  <si>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</si>
  <si>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</si>
  <si>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</si>
  <si>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</si>
  <si>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</si>
  <si>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</si>
  <si>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</si>
  <si>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</si>
  <si>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</si>
  <si>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</si>
  <si>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</si>
  <si>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</si>
  <si>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</si>
  <si>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</si>
  <si>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</si>
  <si>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</si>
  <si>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</si>
  <si>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</si>
  <si>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</si>
  <si>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</si>
  <si>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</si>
  <si>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</si>
  <si>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</si>
  <si>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</si>
  <si>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</si>
  <si>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</si>
  <si>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</si>
  <si>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</si>
  <si>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</si>
  <si>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</si>
  <si>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</si>
  <si>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</si>
  <si>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</si>
  <si>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</si>
  <si>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</si>
  <si>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</si>
  <si>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</si>
  <si>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</si>
  <si>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</si>
  <si>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</si>
  <si>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</si>
  <si>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</si>
  <si>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</si>
  <si>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</si>
  <si>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</si>
  <si>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</si>
  <si>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</si>
  <si>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</si>
  <si>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</si>
  <si>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</si>
  <si>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</si>
  <si>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</si>
  <si>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</si>
  <si>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</si>
  <si>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</si>
  <si>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</si>
  <si>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</si>
  <si>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</si>
  <si>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</si>
  <si>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</si>
  <si>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</si>
  <si>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</si>
  <si>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</si>
  <si>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</si>
  <si>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</si>
  <si>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</si>
  <si>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</si>
  <si>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</si>
  <si>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</si>
  <si>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</si>
  <si>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</si>
  <si>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</si>
  <si>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</si>
  <si>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</si>
  <si>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</si>
  <si>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</si>
  <si>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</si>
  <si>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</si>
  <si>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</si>
  <si>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</si>
  <si>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</si>
  <si>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</si>
  <si>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</si>
  <si>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</si>
  <si>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</si>
  <si>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</si>
  <si>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</si>
  <si>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</si>
  <si>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</si>
  <si>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</si>
  <si>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</si>
  <si>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</si>
  <si>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</si>
  <si>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</si>
  <si>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</si>
  <si>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</si>
  <si>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</si>
  <si>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</si>
  <si>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</si>
  <si>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</si>
  <si>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</si>
  <si>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</si>
  <si>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</si>
  <si>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</si>
  <si>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</si>
  <si>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</si>
  <si>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</si>
  <si>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</si>
  <si>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</si>
  <si>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</si>
  <si>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</si>
  <si>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</si>
  <si>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</si>
  <si>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</si>
  <si>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</si>
  <si>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</si>
  <si>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</si>
  <si>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</si>
  <si>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</si>
  <si>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</si>
  <si>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</si>
  <si>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</si>
  <si>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</si>
  <si>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</si>
  <si>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</si>
  <si>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</si>
  <si>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</si>
  <si>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</si>
  <si>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</si>
  <si>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</si>
  <si>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</si>
  <si>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</si>
  <si>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</si>
  <si>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</si>
  <si>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</si>
  <si>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</si>
  <si>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</si>
  <si>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</si>
  <si>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</si>
  <si>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</si>
  <si>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</si>
  <si>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</si>
  <si>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</si>
  <si>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</si>
  <si>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</si>
  <si>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</si>
  <si>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</si>
  <si>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</si>
  <si>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</si>
  <si>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</si>
  <si>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</si>
  <si>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</si>
  <si>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</si>
  <si>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</si>
  <si>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</si>
  <si>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</si>
  <si>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</si>
  <si>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</si>
  <si>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</si>
  <si>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</si>
  <si>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</si>
  <si>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</si>
  <si>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</si>
  <si>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</si>
  <si>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</si>
  <si>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</si>
  <si>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</si>
  <si>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</si>
  <si>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</si>
  <si>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</si>
  <si>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</si>
  <si>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</si>
  <si>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</si>
  <si>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</si>
  <si>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</si>
  <si>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</si>
  <si>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</si>
  <si>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</si>
  <si>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</si>
  <si>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</si>
  <si>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</si>
  <si>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</si>
  <si>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</si>
  <si>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</si>
  <si>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</si>
  <si>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</si>
  <si>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</si>
  <si>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</si>
  <si>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</si>
  <si>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</si>
  <si>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</si>
  <si>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</si>
  <si>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</si>
  <si>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</si>
  <si>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</si>
  <si>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</si>
  <si>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</si>
  <si>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</si>
  <si>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</si>
  <si>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</si>
  <si>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</si>
  <si>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</si>
  <si>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</si>
  <si>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</si>
  <si>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</si>
  <si>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</si>
  <si>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</si>
  <si>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</si>
  <si>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45000</t>
  </si>
  <si>
    <t>水洗化人口等（平成28年度実績）</t>
    <phoneticPr fontId="3"/>
  </si>
  <si>
    <t>し尿処理の状況（平成28年度実績）</t>
    <phoneticPr fontId="3"/>
  </si>
  <si>
    <t>45201</t>
  </si>
  <si>
    <t>宮崎市</t>
  </si>
  <si>
    <t>○</t>
  </si>
  <si>
    <t>451201</t>
    <phoneticPr fontId="3"/>
  </si>
  <si>
    <t>45202</t>
  </si>
  <si>
    <t>都城市</t>
  </si>
  <si>
    <t>451202</t>
    <phoneticPr fontId="3"/>
  </si>
  <si>
    <t>45203</t>
  </si>
  <si>
    <t>延岡市</t>
  </si>
  <si>
    <t>451203</t>
    <phoneticPr fontId="3"/>
  </si>
  <si>
    <t>45204</t>
  </si>
  <si>
    <t>日南市</t>
  </si>
  <si>
    <t>451204</t>
    <phoneticPr fontId="3"/>
  </si>
  <si>
    <t>45205</t>
  </si>
  <si>
    <t>小林市</t>
  </si>
  <si>
    <t>451205</t>
    <phoneticPr fontId="3"/>
  </si>
  <si>
    <t>45206</t>
  </si>
  <si>
    <t>日向市</t>
  </si>
  <si>
    <t>451206</t>
    <phoneticPr fontId="3"/>
  </si>
  <si>
    <t>45207</t>
  </si>
  <si>
    <t>串間市</t>
  </si>
  <si>
    <t>451207</t>
    <phoneticPr fontId="3"/>
  </si>
  <si>
    <t>45208</t>
  </si>
  <si>
    <t>西都市</t>
  </si>
  <si>
    <t>451208</t>
    <phoneticPr fontId="3"/>
  </si>
  <si>
    <t>45209</t>
  </si>
  <si>
    <t>えびの市</t>
  </si>
  <si>
    <t>451209</t>
    <phoneticPr fontId="3"/>
  </si>
  <si>
    <t>45341</t>
  </si>
  <si>
    <t>三股町</t>
  </si>
  <si>
    <t>451341</t>
    <phoneticPr fontId="3"/>
  </si>
  <si>
    <t>45361</t>
  </si>
  <si>
    <t>高原町</t>
  </si>
  <si>
    <t>451361</t>
    <phoneticPr fontId="3"/>
  </si>
  <si>
    <t>45382</t>
  </si>
  <si>
    <t>国富町</t>
  </si>
  <si>
    <t>451382</t>
    <phoneticPr fontId="3"/>
  </si>
  <si>
    <t>45383</t>
  </si>
  <si>
    <t>綾町</t>
  </si>
  <si>
    <t>451383</t>
    <phoneticPr fontId="3"/>
  </si>
  <si>
    <t>45401</t>
  </si>
  <si>
    <t>高鍋町</t>
  </si>
  <si>
    <t>451401</t>
    <phoneticPr fontId="3"/>
  </si>
  <si>
    <t>45402</t>
  </si>
  <si>
    <t>新富町</t>
  </si>
  <si>
    <t>451402</t>
    <phoneticPr fontId="3"/>
  </si>
  <si>
    <t>45403</t>
  </si>
  <si>
    <t>西米良村</t>
  </si>
  <si>
    <t>451403</t>
    <phoneticPr fontId="3"/>
  </si>
  <si>
    <t>45404</t>
  </si>
  <si>
    <t>木城町</t>
  </si>
  <si>
    <t>451404</t>
    <phoneticPr fontId="3"/>
  </si>
  <si>
    <t>45405</t>
  </si>
  <si>
    <t>川南町</t>
  </si>
  <si>
    <t>451405</t>
    <phoneticPr fontId="3"/>
  </si>
  <si>
    <t>45406</t>
  </si>
  <si>
    <t>都農町</t>
  </si>
  <si>
    <t>451406</t>
    <phoneticPr fontId="3"/>
  </si>
  <si>
    <t>45421</t>
  </si>
  <si>
    <t>門川町</t>
  </si>
  <si>
    <t>451421</t>
    <phoneticPr fontId="3"/>
  </si>
  <si>
    <t>45429</t>
  </si>
  <si>
    <t>諸塚村</t>
  </si>
  <si>
    <t>451429</t>
    <phoneticPr fontId="3"/>
  </si>
  <si>
    <t>45430</t>
  </si>
  <si>
    <t>椎葉村</t>
  </si>
  <si>
    <t>451430</t>
    <phoneticPr fontId="3"/>
  </si>
  <si>
    <t>45431</t>
  </si>
  <si>
    <t>美郷町</t>
  </si>
  <si>
    <t>451431</t>
    <phoneticPr fontId="3"/>
  </si>
  <si>
    <t>45441</t>
  </si>
  <si>
    <t>高千穂町</t>
  </si>
  <si>
    <t>451441</t>
    <phoneticPr fontId="3"/>
  </si>
  <si>
    <t>45442</t>
  </si>
  <si>
    <t>日之影町</t>
  </si>
  <si>
    <t>451442</t>
    <phoneticPr fontId="3"/>
  </si>
  <si>
    <t>45443</t>
  </si>
  <si>
    <t>五ヶ瀬町</t>
  </si>
  <si>
    <t>451443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</si>
</sst>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_);[Red]\(#,##0\)"/>
    <numFmt numFmtId="178" formatCode="#,##0.0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ColWidth="9" defaultRowHeight="13.5" customHeight="1" x14ac:dyDescent="0.2"/>
  <cols>
    <col min="1" max="1" width="10.77734375" style="81" customWidth="1"/>
    <col min="2" max="2" width="8.77734375" style="82" customWidth="1"/>
    <col min="3" max="3" width="12.6640625" style="81" customWidth="1"/>
    <col min="4" max="5" width="11.77734375" style="83" customWidth="1"/>
    <col min="6" max="6" width="11.77734375" style="84" customWidth="1"/>
    <col min="7" max="9" width="11.77734375" style="83" customWidth="1"/>
    <col min="10" max="10" width="11.77734375" style="84" customWidth="1"/>
    <col min="11" max="11" width="11.77734375" style="83" customWidth="1"/>
    <col min="12" max="12" width="11.77734375" style="84" customWidth="1"/>
    <col min="13" max="13" width="11.77734375" style="83" customWidth="1"/>
    <col min="14" max="14" width="11.77734375" style="84" customWidth="1"/>
    <col min="15" max="16" width="11.77734375" style="83" customWidth="1"/>
    <col min="17" max="17" width="11.77734375" style="84" customWidth="1"/>
    <col min="18" max="18" width="11.77734375" style="83" customWidth="1"/>
    <col min="19" max="22" width="8.6640625" style="81" customWidth="1"/>
    <col min="23" max="26" width="9" style="81"/>
    <col min="27" max="28" width="9" style="191"/>
    <col min="29" max="16384" width="9" style="81"/>
  </cols>
  <sheetData>
    <row r="1" spans="1:28" s="78" customFormat="1" ht="16.2" x14ac:dyDescent="0.1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 x14ac:dyDescent="0.2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 x14ac:dyDescent="0.2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 x14ac:dyDescent="0.2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 x14ac:dyDescent="0.2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 x14ac:dyDescent="0.2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 x14ac:dyDescent="0.2">
      <c r="A7" s="109" t="s">
        <v>9</v>
      </c>
      <c r="B7" s="116" t="s">
        <v>251</v>
      </c>
      <c r="C7" s="109" t="s">
        <v>200</v>
      </c>
      <c r="D7" s="110">
        <f>+SUM(E7,+I7)</f>
        <v>1119318</v>
      </c>
      <c r="E7" s="110">
        <f>+SUM(G7,+H7)</f>
        <v>112999</v>
      </c>
      <c r="F7" s="111">
        <f>IF(D7&gt;0,E7/D7*100,"-")</f>
        <v>10.095343771832491</v>
      </c>
      <c r="G7" s="108">
        <f>SUM(G$8:G$1000)</f>
        <v>112977</v>
      </c>
      <c r="H7" s="108">
        <f>SUM(H$8:H$1000)</f>
        <v>22</v>
      </c>
      <c r="I7" s="110">
        <f>+SUM(K7,+M7,+O7)</f>
        <v>1006319</v>
      </c>
      <c r="J7" s="111">
        <f>IF(D7&gt;0,I7/D7*100,"-")</f>
        <v>89.904656228167511</v>
      </c>
      <c r="K7" s="108">
        <f>SUM(K$8:K$1000)</f>
        <v>598061</v>
      </c>
      <c r="L7" s="111">
        <f>IF(D7&gt;0,K7/D7*100,"-")</f>
        <v>53.430839135973876</v>
      </c>
      <c r="M7" s="108">
        <f>SUM(M$8:M$1000)</f>
        <v>0</v>
      </c>
      <c r="N7" s="111">
        <f>IF(D7&gt;0,M7/D7*100,"-")</f>
        <v>0</v>
      </c>
      <c r="O7" s="108">
        <f>SUM(O$8:O$1000)</f>
        <v>408258</v>
      </c>
      <c r="P7" s="108">
        <f>SUM(P$8:P$1000)</f>
        <v>288686</v>
      </c>
      <c r="Q7" s="111">
        <f>IF(D7&gt;0,O7/D7*100,"-")</f>
        <v>36.473817092193642</v>
      </c>
      <c r="R7" s="108">
        <f>SUM(R$8:R$1000)</f>
        <v>4879</v>
      </c>
      <c r="S7" s="112">
        <f t="shared" ref="S7:Z7" si="0">COUNTIF(S$8:S$1000,"○")</f>
        <v>16</v>
      </c>
      <c r="T7" s="112">
        <f t="shared" si="0"/>
        <v>0</v>
      </c>
      <c r="U7" s="112">
        <f t="shared" si="0"/>
        <v>2</v>
      </c>
      <c r="V7" s="112">
        <f t="shared" si="0"/>
        <v>8</v>
      </c>
      <c r="W7" s="112">
        <f t="shared" si="0"/>
        <v>13</v>
      </c>
      <c r="X7" s="112">
        <f t="shared" si="0"/>
        <v>1</v>
      </c>
      <c r="Y7" s="112">
        <f t="shared" si="0"/>
        <v>2</v>
      </c>
      <c r="Z7" s="112">
        <f t="shared" si="0"/>
        <v>10</v>
      </c>
      <c r="AA7" s="188"/>
      <c r="AB7" s="188"/>
    </row>
    <row r="8" spans="1:28" s="105" customFormat="1" ht="13.5" customHeight="1" x14ac:dyDescent="0.2">
      <c r="A8" s="101" t="s">
        <v>9</v>
      </c>
      <c r="B8" s="102" t="s">
        <v>254</v>
      </c>
      <c r="C8" s="101" t="s">
        <v>255</v>
      </c>
      <c r="D8" s="103">
        <f>+SUM(E8,+I8)</f>
        <v>404287</v>
      </c>
      <c r="E8" s="103">
        <f>+SUM(G8,+H8)</f>
        <v>12783</v>
      </c>
      <c r="F8" s="104">
        <f>IF(D8&gt;0,E8/D8*100,"-")</f>
        <v>3.1618627361255744</v>
      </c>
      <c r="G8" s="103">
        <v>12783</v>
      </c>
      <c r="H8" s="103">
        <v>0</v>
      </c>
      <c r="I8" s="103">
        <f>+SUM(K8,+M8,+O8)</f>
        <v>391504</v>
      </c>
      <c r="J8" s="104">
        <f>IF(D8&gt;0,I8/D8*100,"-")</f>
        <v>96.83813726387443</v>
      </c>
      <c r="K8" s="103">
        <v>331940</v>
      </c>
      <c r="L8" s="104">
        <f>IF(D8&gt;0,K8/D8*100,"-")</f>
        <v>82.105039241924672</v>
      </c>
      <c r="M8" s="103">
        <v>0</v>
      </c>
      <c r="N8" s="104">
        <f>IF(D8&gt;0,M8/D8*100,"-")</f>
        <v>0</v>
      </c>
      <c r="O8" s="103">
        <v>59564</v>
      </c>
      <c r="P8" s="103">
        <v>37970</v>
      </c>
      <c r="Q8" s="104">
        <f>IF(D8&gt;0,O8/D8*100,"-")</f>
        <v>14.733098021949754</v>
      </c>
      <c r="R8" s="103">
        <v>1716</v>
      </c>
      <c r="S8" s="101" t="s">
        <v>256</v>
      </c>
      <c r="T8" s="101"/>
      <c r="U8" s="101"/>
      <c r="V8" s="101"/>
      <c r="W8" s="101" t="s">
        <v>256</v>
      </c>
      <c r="X8" s="101"/>
      <c r="Y8" s="101"/>
      <c r="Z8" s="101"/>
      <c r="AA8" s="189" t="s">
        <v>257</v>
      </c>
      <c r="AB8" s="190"/>
    </row>
    <row r="9" spans="1:28" s="105" customFormat="1" ht="13.5" customHeight="1" x14ac:dyDescent="0.2">
      <c r="A9" s="101" t="s">
        <v>9</v>
      </c>
      <c r="B9" s="102" t="s">
        <v>258</v>
      </c>
      <c r="C9" s="101" t="s">
        <v>259</v>
      </c>
      <c r="D9" s="103">
        <f>+SUM(E9,+I9)</f>
        <v>167510</v>
      </c>
      <c r="E9" s="103">
        <f>+SUM(G9,+H9)</f>
        <v>15334</v>
      </c>
      <c r="F9" s="104">
        <f>IF(D9&gt;0,E9/D9*100,"-")</f>
        <v>9.1540803534117359</v>
      </c>
      <c r="G9" s="103">
        <v>15334</v>
      </c>
      <c r="H9" s="103">
        <v>0</v>
      </c>
      <c r="I9" s="103">
        <f>+SUM(K9,+M9,+O9)</f>
        <v>152176</v>
      </c>
      <c r="J9" s="104">
        <f>IF(D9&gt;0,I9/D9*100,"-")</f>
        <v>90.845919646588257</v>
      </c>
      <c r="K9" s="103">
        <v>72883</v>
      </c>
      <c r="L9" s="104">
        <f>IF(D9&gt;0,K9/D9*100,"-")</f>
        <v>43.509641215449825</v>
      </c>
      <c r="M9" s="103">
        <v>0</v>
      </c>
      <c r="N9" s="104">
        <f>IF(D9&gt;0,M9/D9*100,"-")</f>
        <v>0</v>
      </c>
      <c r="O9" s="103">
        <v>79293</v>
      </c>
      <c r="P9" s="103">
        <v>61544</v>
      </c>
      <c r="Q9" s="104">
        <f>IF(D9&gt;0,O9/D9*100,"-")</f>
        <v>47.336278431138439</v>
      </c>
      <c r="R9" s="103">
        <v>960</v>
      </c>
      <c r="S9" s="101"/>
      <c r="T9" s="101"/>
      <c r="U9" s="101"/>
      <c r="V9" s="101" t="s">
        <v>256</v>
      </c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 x14ac:dyDescent="0.2">
      <c r="A10" s="101" t="s">
        <v>9</v>
      </c>
      <c r="B10" s="102" t="s">
        <v>261</v>
      </c>
      <c r="C10" s="101" t="s">
        <v>262</v>
      </c>
      <c r="D10" s="103">
        <f>+SUM(E10,+I10)</f>
        <v>126824</v>
      </c>
      <c r="E10" s="103">
        <f>+SUM(G10,+H10)</f>
        <v>4221</v>
      </c>
      <c r="F10" s="104">
        <f>IF(D10&gt;0,E10/D10*100,"-")</f>
        <v>3.3282344035829179</v>
      </c>
      <c r="G10" s="103">
        <v>4211</v>
      </c>
      <c r="H10" s="103">
        <v>10</v>
      </c>
      <c r="I10" s="103">
        <f>+SUM(K10,+M10,+O10)</f>
        <v>122603</v>
      </c>
      <c r="J10" s="104">
        <f>IF(D10&gt;0,I10/D10*100,"-")</f>
        <v>96.671765596417075</v>
      </c>
      <c r="K10" s="103">
        <v>90069</v>
      </c>
      <c r="L10" s="104">
        <f>IF(D10&gt;0,K10/D10*100,"-")</f>
        <v>71.018892323219589</v>
      </c>
      <c r="M10" s="103">
        <v>0</v>
      </c>
      <c r="N10" s="104">
        <f>IF(D10&gt;0,M10/D10*100,"-")</f>
        <v>0</v>
      </c>
      <c r="O10" s="103">
        <v>32534</v>
      </c>
      <c r="P10" s="103">
        <v>20039</v>
      </c>
      <c r="Q10" s="104">
        <f>IF(D10&gt;0,O10/D10*100,"-")</f>
        <v>25.652873273197503</v>
      </c>
      <c r="R10" s="103">
        <v>273</v>
      </c>
      <c r="S10" s="101" t="s">
        <v>256</v>
      </c>
      <c r="T10" s="101"/>
      <c r="U10" s="101"/>
      <c r="V10" s="101"/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 x14ac:dyDescent="0.2">
      <c r="A11" s="101" t="s">
        <v>9</v>
      </c>
      <c r="B11" s="102" t="s">
        <v>264</v>
      </c>
      <c r="C11" s="101" t="s">
        <v>265</v>
      </c>
      <c r="D11" s="103">
        <f>+SUM(E11,+I11)</f>
        <v>55520</v>
      </c>
      <c r="E11" s="103">
        <f>+SUM(G11,+H11)</f>
        <v>19495</v>
      </c>
      <c r="F11" s="104">
        <f>IF(D11&gt;0,E11/D11*100,"-")</f>
        <v>35.113472622478383</v>
      </c>
      <c r="G11" s="103">
        <v>19495</v>
      </c>
      <c r="H11" s="103">
        <v>0</v>
      </c>
      <c r="I11" s="103">
        <f>+SUM(K11,+M11,+O11)</f>
        <v>36025</v>
      </c>
      <c r="J11" s="104">
        <f>IF(D11&gt;0,I11/D11*100,"-")</f>
        <v>64.886527377521617</v>
      </c>
      <c r="K11" s="103">
        <v>16564</v>
      </c>
      <c r="L11" s="104">
        <f>IF(D11&gt;0,K11/D11*100,"-")</f>
        <v>29.834293948126799</v>
      </c>
      <c r="M11" s="103">
        <v>0</v>
      </c>
      <c r="N11" s="104">
        <f>IF(D11&gt;0,M11/D11*100,"-")</f>
        <v>0</v>
      </c>
      <c r="O11" s="103">
        <v>19461</v>
      </c>
      <c r="P11" s="103">
        <v>11694</v>
      </c>
      <c r="Q11" s="104">
        <f>IF(D11&gt;0,O11/D11*100,"-")</f>
        <v>35.052233429394811</v>
      </c>
      <c r="R11" s="103">
        <v>387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 x14ac:dyDescent="0.2">
      <c r="A12" s="101" t="s">
        <v>9</v>
      </c>
      <c r="B12" s="102" t="s">
        <v>267</v>
      </c>
      <c r="C12" s="101" t="s">
        <v>268</v>
      </c>
      <c r="D12" s="103">
        <f>+SUM(E12,+I12)</f>
        <v>45734</v>
      </c>
      <c r="E12" s="103">
        <f>+SUM(G12,+H12)</f>
        <v>9013</v>
      </c>
      <c r="F12" s="104">
        <f>IF(D12&gt;0,E12/D12*100,"-")</f>
        <v>19.707438667074825</v>
      </c>
      <c r="G12" s="103">
        <v>9013</v>
      </c>
      <c r="H12" s="103">
        <v>0</v>
      </c>
      <c r="I12" s="103">
        <f>+SUM(K12,+M12,+O12)</f>
        <v>36721</v>
      </c>
      <c r="J12" s="104">
        <f>IF(D12&gt;0,I12/D12*100,"-")</f>
        <v>80.292561332925175</v>
      </c>
      <c r="K12" s="103">
        <v>7712</v>
      </c>
      <c r="L12" s="104">
        <f>IF(D12&gt;0,K12/D12*100,"-")</f>
        <v>16.862727948572179</v>
      </c>
      <c r="M12" s="103">
        <v>0</v>
      </c>
      <c r="N12" s="104">
        <f>IF(D12&gt;0,M12/D12*100,"-")</f>
        <v>0</v>
      </c>
      <c r="O12" s="103">
        <v>29009</v>
      </c>
      <c r="P12" s="103">
        <v>20125</v>
      </c>
      <c r="Q12" s="104">
        <f>IF(D12&gt;0,O12/D12*100,"-")</f>
        <v>63.429833384352996</v>
      </c>
      <c r="R12" s="103">
        <v>390</v>
      </c>
      <c r="S12" s="101"/>
      <c r="T12" s="101"/>
      <c r="U12" s="101"/>
      <c r="V12" s="101" t="s">
        <v>256</v>
      </c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 x14ac:dyDescent="0.2">
      <c r="A13" s="101" t="s">
        <v>9</v>
      </c>
      <c r="B13" s="102" t="s">
        <v>270</v>
      </c>
      <c r="C13" s="101" t="s">
        <v>271</v>
      </c>
      <c r="D13" s="103">
        <f>+SUM(E13,+I13)</f>
        <v>62808</v>
      </c>
      <c r="E13" s="103">
        <f>+SUM(G13,+H13)</f>
        <v>3101</v>
      </c>
      <c r="F13" s="104">
        <f>IF(D13&gt;0,E13/D13*100,"-")</f>
        <v>4.9372691376894666</v>
      </c>
      <c r="G13" s="103">
        <v>3101</v>
      </c>
      <c r="H13" s="103">
        <v>0</v>
      </c>
      <c r="I13" s="103">
        <f>+SUM(K13,+M13,+O13)</f>
        <v>59707</v>
      </c>
      <c r="J13" s="104">
        <f>IF(D13&gt;0,I13/D13*100,"-")</f>
        <v>95.062730862310531</v>
      </c>
      <c r="K13" s="103">
        <v>32104</v>
      </c>
      <c r="L13" s="104">
        <f>IF(D13&gt;0,K13/D13*100,"-")</f>
        <v>51.114507706024717</v>
      </c>
      <c r="M13" s="103">
        <v>0</v>
      </c>
      <c r="N13" s="104">
        <f>IF(D13&gt;0,M13/D13*100,"-")</f>
        <v>0</v>
      </c>
      <c r="O13" s="103">
        <v>27603</v>
      </c>
      <c r="P13" s="103">
        <v>20736</v>
      </c>
      <c r="Q13" s="104">
        <f>IF(D13&gt;0,O13/D13*100,"-")</f>
        <v>43.948223156285827</v>
      </c>
      <c r="R13" s="103">
        <v>254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 x14ac:dyDescent="0.2">
      <c r="A14" s="101" t="s">
        <v>9</v>
      </c>
      <c r="B14" s="102" t="s">
        <v>273</v>
      </c>
      <c r="C14" s="101" t="s">
        <v>274</v>
      </c>
      <c r="D14" s="103">
        <f>+SUM(E14,+I14)</f>
        <v>19368</v>
      </c>
      <c r="E14" s="103">
        <f>+SUM(G14,+H14)</f>
        <v>4067</v>
      </c>
      <c r="F14" s="104">
        <f>IF(D14&gt;0,E14/D14*100,"-")</f>
        <v>20.998554316398181</v>
      </c>
      <c r="G14" s="103">
        <v>4067</v>
      </c>
      <c r="H14" s="103">
        <v>0</v>
      </c>
      <c r="I14" s="103">
        <f>+SUM(K14,+M14,+O14)</f>
        <v>15301</v>
      </c>
      <c r="J14" s="104">
        <f>IF(D14&gt;0,I14/D14*100,"-")</f>
        <v>79.001445683601816</v>
      </c>
      <c r="K14" s="103">
        <v>2779</v>
      </c>
      <c r="L14" s="104">
        <f>IF(D14&gt;0,K14/D14*100,"-")</f>
        <v>14.348409748038002</v>
      </c>
      <c r="M14" s="103">
        <v>0</v>
      </c>
      <c r="N14" s="104">
        <f>IF(D14&gt;0,M14/D14*100,"-")</f>
        <v>0</v>
      </c>
      <c r="O14" s="103">
        <v>12522</v>
      </c>
      <c r="P14" s="103">
        <v>7516</v>
      </c>
      <c r="Q14" s="104">
        <f>IF(D14&gt;0,O14/D14*100,"-")</f>
        <v>64.653035935563821</v>
      </c>
      <c r="R14" s="103">
        <v>94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 x14ac:dyDescent="0.2">
      <c r="A15" s="101" t="s">
        <v>9</v>
      </c>
      <c r="B15" s="102" t="s">
        <v>276</v>
      </c>
      <c r="C15" s="101" t="s">
        <v>277</v>
      </c>
      <c r="D15" s="103">
        <f>+SUM(E15,+I15)</f>
        <v>31309</v>
      </c>
      <c r="E15" s="103">
        <f>+SUM(G15,+H15)</f>
        <v>9090</v>
      </c>
      <c r="F15" s="104">
        <f>IF(D15&gt;0,E15/D15*100,"-")</f>
        <v>29.033185346066624</v>
      </c>
      <c r="G15" s="103">
        <v>9090</v>
      </c>
      <c r="H15" s="103">
        <v>0</v>
      </c>
      <c r="I15" s="103">
        <f>+SUM(K15,+M15,+O15)</f>
        <v>22219</v>
      </c>
      <c r="J15" s="104">
        <f>IF(D15&gt;0,I15/D15*100,"-")</f>
        <v>70.966814653933369</v>
      </c>
      <c r="K15" s="103">
        <v>13633</v>
      </c>
      <c r="L15" s="104">
        <f>IF(D15&gt;0,K15/D15*100,"-")</f>
        <v>43.54339007952985</v>
      </c>
      <c r="M15" s="103">
        <v>0</v>
      </c>
      <c r="N15" s="104">
        <f>IF(D15&gt;0,M15/D15*100,"-")</f>
        <v>0</v>
      </c>
      <c r="O15" s="103">
        <v>8586</v>
      </c>
      <c r="P15" s="103">
        <v>7215</v>
      </c>
      <c r="Q15" s="104">
        <f>IF(D15&gt;0,O15/D15*100,"-")</f>
        <v>27.423424574403526</v>
      </c>
      <c r="R15" s="103">
        <v>72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 x14ac:dyDescent="0.2">
      <c r="A16" s="101" t="s">
        <v>9</v>
      </c>
      <c r="B16" s="102" t="s">
        <v>279</v>
      </c>
      <c r="C16" s="101" t="s">
        <v>280</v>
      </c>
      <c r="D16" s="103">
        <f>+SUM(E16,+I16)</f>
        <v>20427</v>
      </c>
      <c r="E16" s="103">
        <f>+SUM(G16,+H16)</f>
        <v>5117</v>
      </c>
      <c r="F16" s="104">
        <f>IF(D16&gt;0,E16/D16*100,"-")</f>
        <v>25.050178685073675</v>
      </c>
      <c r="G16" s="103">
        <v>5117</v>
      </c>
      <c r="H16" s="103">
        <v>0</v>
      </c>
      <c r="I16" s="103">
        <f>+SUM(K16,+M16,+O16)</f>
        <v>15310</v>
      </c>
      <c r="J16" s="104">
        <f>IF(D16&gt;0,I16/D16*100,"-")</f>
        <v>74.949821314926325</v>
      </c>
      <c r="K16" s="103">
        <v>0</v>
      </c>
      <c r="L16" s="104">
        <f>IF(D16&gt;0,K16/D16*100,"-")</f>
        <v>0</v>
      </c>
      <c r="M16" s="103">
        <v>0</v>
      </c>
      <c r="N16" s="104">
        <f>IF(D16&gt;0,M16/D16*100,"-")</f>
        <v>0</v>
      </c>
      <c r="O16" s="103">
        <v>15310</v>
      </c>
      <c r="P16" s="103">
        <v>12744</v>
      </c>
      <c r="Q16" s="104">
        <f>IF(D16&gt;0,O16/D16*100,"-")</f>
        <v>74.949821314926325</v>
      </c>
      <c r="R16" s="103">
        <v>200</v>
      </c>
      <c r="S16" s="101"/>
      <c r="T16" s="101"/>
      <c r="U16" s="101"/>
      <c r="V16" s="101" t="s">
        <v>256</v>
      </c>
      <c r="W16" s="101"/>
      <c r="X16" s="101"/>
      <c r="Y16" s="101"/>
      <c r="Z16" s="101" t="s">
        <v>256</v>
      </c>
      <c r="AA16" s="189" t="s">
        <v>281</v>
      </c>
      <c r="AB16" s="190"/>
    </row>
    <row r="17" spans="1:28" s="105" customFormat="1" ht="13.5" customHeight="1" x14ac:dyDescent="0.2">
      <c r="A17" s="101" t="s">
        <v>9</v>
      </c>
      <c r="B17" s="102" t="s">
        <v>282</v>
      </c>
      <c r="C17" s="101" t="s">
        <v>283</v>
      </c>
      <c r="D17" s="103">
        <f>+SUM(E17,+I17)</f>
        <v>25993</v>
      </c>
      <c r="E17" s="103">
        <f>+SUM(G17,+H17)</f>
        <v>2720</v>
      </c>
      <c r="F17" s="104">
        <f>IF(D17&gt;0,E17/D17*100,"-")</f>
        <v>10.464355788096794</v>
      </c>
      <c r="G17" s="103">
        <v>2720</v>
      </c>
      <c r="H17" s="103">
        <v>0</v>
      </c>
      <c r="I17" s="103">
        <f>+SUM(K17,+M17,+O17)</f>
        <v>23273</v>
      </c>
      <c r="J17" s="104">
        <f>IF(D17&gt;0,I17/D17*100,"-")</f>
        <v>89.535644211903204</v>
      </c>
      <c r="K17" s="103">
        <v>5132</v>
      </c>
      <c r="L17" s="104">
        <f>IF(D17&gt;0,K17/D17*100,"-")</f>
        <v>19.743777170776745</v>
      </c>
      <c r="M17" s="103">
        <v>0</v>
      </c>
      <c r="N17" s="104">
        <f>IF(D17&gt;0,M17/D17*100,"-")</f>
        <v>0</v>
      </c>
      <c r="O17" s="103">
        <v>18141</v>
      </c>
      <c r="P17" s="103">
        <v>12986</v>
      </c>
      <c r="Q17" s="104">
        <f>IF(D17&gt;0,O17/D17*100,"-")</f>
        <v>69.791867041126451</v>
      </c>
      <c r="R17" s="103">
        <v>64</v>
      </c>
      <c r="S17" s="101"/>
      <c r="T17" s="101"/>
      <c r="U17" s="101" t="s">
        <v>256</v>
      </c>
      <c r="V17" s="101"/>
      <c r="W17" s="101"/>
      <c r="X17" s="101"/>
      <c r="Y17" s="101" t="s">
        <v>256</v>
      </c>
      <c r="Z17" s="101"/>
      <c r="AA17" s="189" t="s">
        <v>284</v>
      </c>
      <c r="AB17" s="190"/>
    </row>
    <row r="18" spans="1:28" s="105" customFormat="1" ht="13.5" customHeight="1" x14ac:dyDescent="0.2">
      <c r="A18" s="101" t="s">
        <v>9</v>
      </c>
      <c r="B18" s="102" t="s">
        <v>285</v>
      </c>
      <c r="C18" s="101" t="s">
        <v>286</v>
      </c>
      <c r="D18" s="103">
        <f>+SUM(E18,+I18)</f>
        <v>9732</v>
      </c>
      <c r="E18" s="103">
        <f>+SUM(G18,+H18)</f>
        <v>3347</v>
      </c>
      <c r="F18" s="104">
        <f>IF(D18&gt;0,E18/D18*100,"-")</f>
        <v>34.391697492807232</v>
      </c>
      <c r="G18" s="103">
        <v>3347</v>
      </c>
      <c r="H18" s="103">
        <v>0</v>
      </c>
      <c r="I18" s="103">
        <f>+SUM(K18,+M18,+O18)</f>
        <v>6385</v>
      </c>
      <c r="J18" s="104">
        <f>IF(D18&gt;0,I18/D18*100,"-")</f>
        <v>65.608302507192761</v>
      </c>
      <c r="K18" s="103">
        <v>0</v>
      </c>
      <c r="L18" s="104">
        <f>IF(D18&gt;0,K18/D18*100,"-")</f>
        <v>0</v>
      </c>
      <c r="M18" s="103">
        <v>0</v>
      </c>
      <c r="N18" s="104">
        <f>IF(D18&gt;0,M18/D18*100,"-")</f>
        <v>0</v>
      </c>
      <c r="O18" s="103">
        <v>6385</v>
      </c>
      <c r="P18" s="103">
        <v>5045</v>
      </c>
      <c r="Q18" s="104">
        <f>IF(D18&gt;0,O18/D18*100,"-")</f>
        <v>65.608302507192761</v>
      </c>
      <c r="R18" s="103">
        <v>17</v>
      </c>
      <c r="S18" s="101"/>
      <c r="T18" s="101"/>
      <c r="U18" s="101"/>
      <c r="V18" s="101" t="s">
        <v>256</v>
      </c>
      <c r="W18" s="101"/>
      <c r="X18" s="101"/>
      <c r="Y18" s="101"/>
      <c r="Z18" s="101" t="s">
        <v>256</v>
      </c>
      <c r="AA18" s="189" t="s">
        <v>287</v>
      </c>
      <c r="AB18" s="190"/>
    </row>
    <row r="19" spans="1:28" s="105" customFormat="1" ht="13.5" customHeight="1" x14ac:dyDescent="0.2">
      <c r="A19" s="101" t="s">
        <v>9</v>
      </c>
      <c r="B19" s="102" t="s">
        <v>288</v>
      </c>
      <c r="C19" s="101" t="s">
        <v>289</v>
      </c>
      <c r="D19" s="103">
        <f>+SUM(E19,+I19)</f>
        <v>19998</v>
      </c>
      <c r="E19" s="103">
        <f>+SUM(G19,+H19)</f>
        <v>4071</v>
      </c>
      <c r="F19" s="104">
        <f>IF(D19&gt;0,E19/D19*100,"-")</f>
        <v>20.357035703570357</v>
      </c>
      <c r="G19" s="103">
        <v>4071</v>
      </c>
      <c r="H19" s="103">
        <v>0</v>
      </c>
      <c r="I19" s="103">
        <f>+SUM(K19,+M19,+O19)</f>
        <v>15927</v>
      </c>
      <c r="J19" s="104">
        <f>IF(D19&gt;0,I19/D19*100,"-")</f>
        <v>79.642964296429639</v>
      </c>
      <c r="K19" s="103">
        <v>5913</v>
      </c>
      <c r="L19" s="104">
        <f>IF(D19&gt;0,K19/D19*100,"-")</f>
        <v>29.567956795679567</v>
      </c>
      <c r="M19" s="103">
        <v>0</v>
      </c>
      <c r="N19" s="104">
        <f>IF(D19&gt;0,M19/D19*100,"-")</f>
        <v>0</v>
      </c>
      <c r="O19" s="103">
        <v>10014</v>
      </c>
      <c r="P19" s="103">
        <v>6407</v>
      </c>
      <c r="Q19" s="104">
        <f>IF(D19&gt;0,O19/D19*100,"-")</f>
        <v>50.075007500750083</v>
      </c>
      <c r="R19" s="103">
        <v>105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 x14ac:dyDescent="0.2">
      <c r="A20" s="101" t="s">
        <v>9</v>
      </c>
      <c r="B20" s="102" t="s">
        <v>291</v>
      </c>
      <c r="C20" s="101" t="s">
        <v>292</v>
      </c>
      <c r="D20" s="103">
        <f>+SUM(E20,+I20)</f>
        <v>7499</v>
      </c>
      <c r="E20" s="103">
        <f>+SUM(G20,+H20)</f>
        <v>1742</v>
      </c>
      <c r="F20" s="104">
        <f>IF(D20&gt;0,E20/D20*100,"-")</f>
        <v>23.229763968529138</v>
      </c>
      <c r="G20" s="103">
        <v>1742</v>
      </c>
      <c r="H20" s="103">
        <v>0</v>
      </c>
      <c r="I20" s="103">
        <f>+SUM(K20,+M20,+O20)</f>
        <v>5757</v>
      </c>
      <c r="J20" s="104">
        <f>IF(D20&gt;0,I20/D20*100,"-")</f>
        <v>76.770236031470859</v>
      </c>
      <c r="K20" s="103">
        <v>2739</v>
      </c>
      <c r="L20" s="104">
        <f>IF(D20&gt;0,K20/D20*100,"-")</f>
        <v>36.524869982664356</v>
      </c>
      <c r="M20" s="103">
        <v>0</v>
      </c>
      <c r="N20" s="104">
        <f>IF(D20&gt;0,M20/D20*100,"-")</f>
        <v>0</v>
      </c>
      <c r="O20" s="103">
        <v>3018</v>
      </c>
      <c r="P20" s="103">
        <v>2494</v>
      </c>
      <c r="Q20" s="104">
        <f>IF(D20&gt;0,O20/D20*100,"-")</f>
        <v>40.24536604880651</v>
      </c>
      <c r="R20" s="103">
        <v>20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 x14ac:dyDescent="0.2">
      <c r="A21" s="101" t="s">
        <v>9</v>
      </c>
      <c r="B21" s="102" t="s">
        <v>294</v>
      </c>
      <c r="C21" s="101" t="s">
        <v>295</v>
      </c>
      <c r="D21" s="103">
        <f>+SUM(E21,+I21)</f>
        <v>20960</v>
      </c>
      <c r="E21" s="103">
        <f>+SUM(G21,+H21)</f>
        <v>2684</v>
      </c>
      <c r="F21" s="104">
        <f>IF(D21&gt;0,E21/D21*100,"-")</f>
        <v>12.805343511450381</v>
      </c>
      <c r="G21" s="103">
        <v>2684</v>
      </c>
      <c r="H21" s="103">
        <v>0</v>
      </c>
      <c r="I21" s="103">
        <f>+SUM(K21,+M21,+O21)</f>
        <v>18276</v>
      </c>
      <c r="J21" s="104">
        <f>IF(D21&gt;0,I21/D21*100,"-")</f>
        <v>87.194656488549612</v>
      </c>
      <c r="K21" s="103">
        <v>5940</v>
      </c>
      <c r="L21" s="104">
        <f>IF(D21&gt;0,K21/D21*100,"-")</f>
        <v>28.33969465648855</v>
      </c>
      <c r="M21" s="103">
        <v>0</v>
      </c>
      <c r="N21" s="104">
        <f>IF(D21&gt;0,M21/D21*100,"-")</f>
        <v>0</v>
      </c>
      <c r="O21" s="103">
        <v>12336</v>
      </c>
      <c r="P21" s="103">
        <v>5492</v>
      </c>
      <c r="Q21" s="104">
        <f>IF(D21&gt;0,O21/D21*100,"-")</f>
        <v>58.854961832061072</v>
      </c>
      <c r="R21" s="103">
        <v>62</v>
      </c>
      <c r="S21" s="101" t="s">
        <v>256</v>
      </c>
      <c r="T21" s="101"/>
      <c r="U21" s="101"/>
      <c r="V21" s="101"/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 x14ac:dyDescent="0.2">
      <c r="A22" s="101" t="s">
        <v>9</v>
      </c>
      <c r="B22" s="102" t="s">
        <v>297</v>
      </c>
      <c r="C22" s="101" t="s">
        <v>298</v>
      </c>
      <c r="D22" s="103">
        <f>+SUM(E22,+I22)</f>
        <v>17851</v>
      </c>
      <c r="E22" s="103">
        <f>+SUM(G22,+H22)</f>
        <v>3157</v>
      </c>
      <c r="F22" s="104">
        <f>IF(D22&gt;0,E22/D22*100,"-")</f>
        <v>17.685283737605737</v>
      </c>
      <c r="G22" s="103">
        <v>3157</v>
      </c>
      <c r="H22" s="103">
        <v>0</v>
      </c>
      <c r="I22" s="103">
        <f>+SUM(K22,+M22,+O22)</f>
        <v>14694</v>
      </c>
      <c r="J22" s="104">
        <f>IF(D22&gt;0,I22/D22*100,"-")</f>
        <v>82.314716262394256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14694</v>
      </c>
      <c r="P22" s="103">
        <v>11675</v>
      </c>
      <c r="Q22" s="104">
        <f>IF(D22&gt;0,O22/D22*100,"-")</f>
        <v>82.314716262394256</v>
      </c>
      <c r="R22" s="103">
        <v>70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 x14ac:dyDescent="0.2">
      <c r="A23" s="101" t="s">
        <v>9</v>
      </c>
      <c r="B23" s="102" t="s">
        <v>300</v>
      </c>
      <c r="C23" s="101" t="s">
        <v>301</v>
      </c>
      <c r="D23" s="103">
        <f>+SUM(E23,+I23)</f>
        <v>1209</v>
      </c>
      <c r="E23" s="103">
        <f>+SUM(G23,+H23)</f>
        <v>304</v>
      </c>
      <c r="F23" s="104">
        <f>IF(D23&gt;0,E23/D23*100,"-")</f>
        <v>25.144747725392886</v>
      </c>
      <c r="G23" s="103">
        <v>292</v>
      </c>
      <c r="H23" s="103">
        <v>12</v>
      </c>
      <c r="I23" s="103">
        <f>+SUM(K23,+M23,+O23)</f>
        <v>905</v>
      </c>
      <c r="J23" s="104">
        <f>IF(D23&gt;0,I23/D23*100,"-")</f>
        <v>74.855252274607111</v>
      </c>
      <c r="K23" s="103">
        <v>440</v>
      </c>
      <c r="L23" s="104">
        <f>IF(D23&gt;0,K23/D23*100,"-")</f>
        <v>36.393713813068651</v>
      </c>
      <c r="M23" s="103">
        <v>0</v>
      </c>
      <c r="N23" s="104">
        <f>IF(D23&gt;0,M23/D23*100,"-")</f>
        <v>0</v>
      </c>
      <c r="O23" s="103">
        <v>465</v>
      </c>
      <c r="P23" s="103">
        <v>445</v>
      </c>
      <c r="Q23" s="104">
        <f>IF(D23&gt;0,O23/D23*100,"-")</f>
        <v>38.461538461538467</v>
      </c>
      <c r="R23" s="103">
        <v>2</v>
      </c>
      <c r="S23" s="101" t="s">
        <v>256</v>
      </c>
      <c r="T23" s="101"/>
      <c r="U23" s="101"/>
      <c r="V23" s="101"/>
      <c r="W23" s="101"/>
      <c r="X23" s="101" t="s">
        <v>256</v>
      </c>
      <c r="Y23" s="101"/>
      <c r="Z23" s="101"/>
      <c r="AA23" s="189" t="s">
        <v>302</v>
      </c>
      <c r="AB23" s="190"/>
    </row>
    <row r="24" spans="1:28" s="105" customFormat="1" ht="13.5" customHeight="1" x14ac:dyDescent="0.2">
      <c r="A24" s="101" t="s">
        <v>9</v>
      </c>
      <c r="B24" s="102" t="s">
        <v>303</v>
      </c>
      <c r="C24" s="101" t="s">
        <v>304</v>
      </c>
      <c r="D24" s="103">
        <f>+SUM(E24,+I24)</f>
        <v>5374</v>
      </c>
      <c r="E24" s="103">
        <f>+SUM(G24,+H24)</f>
        <v>465</v>
      </c>
      <c r="F24" s="104">
        <f>IF(D24&gt;0,E24/D24*100,"-")</f>
        <v>8.652772608857461</v>
      </c>
      <c r="G24" s="103">
        <v>465</v>
      </c>
      <c r="H24" s="103">
        <v>0</v>
      </c>
      <c r="I24" s="103">
        <f>+SUM(K24,+M24,+O24)</f>
        <v>4909</v>
      </c>
      <c r="J24" s="104">
        <f>IF(D24&gt;0,I24/D24*100,"-")</f>
        <v>91.347227391142539</v>
      </c>
      <c r="K24" s="103">
        <v>3527</v>
      </c>
      <c r="L24" s="104">
        <f>IF(D24&gt;0,K24/D24*100,"-")</f>
        <v>65.630815035355411</v>
      </c>
      <c r="M24" s="103">
        <v>0</v>
      </c>
      <c r="N24" s="104">
        <f>IF(D24&gt;0,M24/D24*100,"-")</f>
        <v>0</v>
      </c>
      <c r="O24" s="103">
        <v>1382</v>
      </c>
      <c r="P24" s="103">
        <v>880</v>
      </c>
      <c r="Q24" s="104">
        <f>IF(D24&gt;0,O24/D24*100,"-")</f>
        <v>25.716412355787121</v>
      </c>
      <c r="R24" s="103">
        <v>8</v>
      </c>
      <c r="S24" s="101"/>
      <c r="T24" s="101"/>
      <c r="U24" s="101"/>
      <c r="V24" s="101" t="s">
        <v>256</v>
      </c>
      <c r="W24" s="101"/>
      <c r="X24" s="101"/>
      <c r="Y24" s="101"/>
      <c r="Z24" s="101" t="s">
        <v>256</v>
      </c>
      <c r="AA24" s="189" t="s">
        <v>305</v>
      </c>
      <c r="AB24" s="190"/>
    </row>
    <row r="25" spans="1:28" s="105" customFormat="1" ht="13.5" customHeight="1" x14ac:dyDescent="0.2">
      <c r="A25" s="101" t="s">
        <v>9</v>
      </c>
      <c r="B25" s="102" t="s">
        <v>306</v>
      </c>
      <c r="C25" s="101" t="s">
        <v>307</v>
      </c>
      <c r="D25" s="103">
        <f>+SUM(E25,+I25)</f>
        <v>16115</v>
      </c>
      <c r="E25" s="103">
        <f>+SUM(G25,+H25)</f>
        <v>3894</v>
      </c>
      <c r="F25" s="104">
        <f>IF(D25&gt;0,E25/D25*100,"-")</f>
        <v>24.163822525597269</v>
      </c>
      <c r="G25" s="103">
        <v>3894</v>
      </c>
      <c r="H25" s="103">
        <v>0</v>
      </c>
      <c r="I25" s="103">
        <f>+SUM(K25,+M25,+O25)</f>
        <v>12221</v>
      </c>
      <c r="J25" s="104">
        <f>IF(D25&gt;0,I25/D25*100,"-")</f>
        <v>75.836177474402731</v>
      </c>
      <c r="K25" s="103">
        <v>2371</v>
      </c>
      <c r="L25" s="104">
        <f>IF(D25&gt;0,K25/D25*100,"-")</f>
        <v>14.713000310269935</v>
      </c>
      <c r="M25" s="103">
        <v>0</v>
      </c>
      <c r="N25" s="104">
        <f>IF(D25&gt;0,M25/D25*100,"-")</f>
        <v>0</v>
      </c>
      <c r="O25" s="103">
        <v>9850</v>
      </c>
      <c r="P25" s="103">
        <v>6656</v>
      </c>
      <c r="Q25" s="104">
        <f>IF(D25&gt;0,O25/D25*100,"-")</f>
        <v>61.123177164132791</v>
      </c>
      <c r="R25" s="103">
        <v>73</v>
      </c>
      <c r="S25" s="101"/>
      <c r="T25" s="101"/>
      <c r="U25" s="101"/>
      <c r="V25" s="101" t="s">
        <v>256</v>
      </c>
      <c r="W25" s="101"/>
      <c r="X25" s="101"/>
      <c r="Y25" s="101"/>
      <c r="Z25" s="101" t="s">
        <v>256</v>
      </c>
      <c r="AA25" s="189" t="s">
        <v>308</v>
      </c>
      <c r="AB25" s="190"/>
    </row>
    <row r="26" spans="1:28" s="105" customFormat="1" ht="13.5" customHeight="1" x14ac:dyDescent="0.2">
      <c r="A26" s="101" t="s">
        <v>9</v>
      </c>
      <c r="B26" s="102" t="s">
        <v>309</v>
      </c>
      <c r="C26" s="101" t="s">
        <v>310</v>
      </c>
      <c r="D26" s="103">
        <f>+SUM(E26,+I26)</f>
        <v>10827</v>
      </c>
      <c r="E26" s="103">
        <f>+SUM(G26,+H26)</f>
        <v>3073</v>
      </c>
      <c r="F26" s="104">
        <f>IF(D26&gt;0,E26/D26*100,"-")</f>
        <v>28.382746836612171</v>
      </c>
      <c r="G26" s="103">
        <v>3073</v>
      </c>
      <c r="H26" s="103">
        <v>0</v>
      </c>
      <c r="I26" s="103">
        <f>+SUM(K26,+M26,+O26)</f>
        <v>7754</v>
      </c>
      <c r="J26" s="104">
        <f>IF(D26&gt;0,I26/D26*100,"-")</f>
        <v>71.617253163387829</v>
      </c>
      <c r="K26" s="103">
        <v>0</v>
      </c>
      <c r="L26" s="104">
        <f>IF(D26&gt;0,K26/D26*100,"-")</f>
        <v>0</v>
      </c>
      <c r="M26" s="103">
        <v>0</v>
      </c>
      <c r="N26" s="104">
        <f>IF(D26&gt;0,M26/D26*100,"-")</f>
        <v>0</v>
      </c>
      <c r="O26" s="103">
        <v>7754</v>
      </c>
      <c r="P26" s="103">
        <v>4649</v>
      </c>
      <c r="Q26" s="104">
        <f>IF(D26&gt;0,O26/D26*100,"-")</f>
        <v>71.617253163387829</v>
      </c>
      <c r="R26" s="103">
        <v>10</v>
      </c>
      <c r="S26" s="101"/>
      <c r="T26" s="101"/>
      <c r="U26" s="101"/>
      <c r="V26" s="101" t="s">
        <v>256</v>
      </c>
      <c r="W26" s="101"/>
      <c r="X26" s="101"/>
      <c r="Y26" s="101"/>
      <c r="Z26" s="101" t="s">
        <v>256</v>
      </c>
      <c r="AA26" s="189" t="s">
        <v>311</v>
      </c>
      <c r="AB26" s="190"/>
    </row>
    <row r="27" spans="1:28" s="105" customFormat="1" ht="13.5" customHeight="1" x14ac:dyDescent="0.2">
      <c r="A27" s="101" t="s">
        <v>9</v>
      </c>
      <c r="B27" s="102" t="s">
        <v>312</v>
      </c>
      <c r="C27" s="101" t="s">
        <v>313</v>
      </c>
      <c r="D27" s="103">
        <f>+SUM(E27,+I27)</f>
        <v>18445</v>
      </c>
      <c r="E27" s="103">
        <f>+SUM(G27,+H27)</f>
        <v>1686</v>
      </c>
      <c r="F27" s="104">
        <f>IF(D27&gt;0,E27/D27*100,"-")</f>
        <v>9.140688533477908</v>
      </c>
      <c r="G27" s="103">
        <v>1686</v>
      </c>
      <c r="H27" s="103">
        <v>0</v>
      </c>
      <c r="I27" s="103">
        <f>+SUM(K27,+M27,+O27)</f>
        <v>16759</v>
      </c>
      <c r="J27" s="104">
        <f>IF(D27&gt;0,I27/D27*100,"-")</f>
        <v>90.859311466522101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16759</v>
      </c>
      <c r="P27" s="103">
        <v>12145</v>
      </c>
      <c r="Q27" s="104">
        <f>IF(D27&gt;0,O27/D27*100,"-")</f>
        <v>90.859311466522101</v>
      </c>
      <c r="R27" s="103">
        <v>51</v>
      </c>
      <c r="S27" s="101"/>
      <c r="T27" s="101"/>
      <c r="U27" s="101"/>
      <c r="V27" s="101" t="s">
        <v>256</v>
      </c>
      <c r="W27" s="101"/>
      <c r="X27" s="101"/>
      <c r="Y27" s="101"/>
      <c r="Z27" s="101" t="s">
        <v>256</v>
      </c>
      <c r="AA27" s="189" t="s">
        <v>314</v>
      </c>
      <c r="AB27" s="190"/>
    </row>
    <row r="28" spans="1:28" s="105" customFormat="1" ht="13.5" customHeight="1" x14ac:dyDescent="0.2">
      <c r="A28" s="101" t="s">
        <v>9</v>
      </c>
      <c r="B28" s="102" t="s">
        <v>315</v>
      </c>
      <c r="C28" s="101" t="s">
        <v>316</v>
      </c>
      <c r="D28" s="103">
        <f>+SUM(E28,+I28)</f>
        <v>1839</v>
      </c>
      <c r="E28" s="103">
        <f>+SUM(G28,+H28)</f>
        <v>40</v>
      </c>
      <c r="F28" s="104">
        <f>IF(D28&gt;0,E28/D28*100,"-")</f>
        <v>2.1750951604132682</v>
      </c>
      <c r="G28" s="103">
        <v>40</v>
      </c>
      <c r="H28" s="103">
        <v>0</v>
      </c>
      <c r="I28" s="103">
        <f>+SUM(K28,+M28,+O28)</f>
        <v>1799</v>
      </c>
      <c r="J28" s="104">
        <f>IF(D28&gt;0,I28/D28*100,"-")</f>
        <v>97.824904839586736</v>
      </c>
      <c r="K28" s="103">
        <v>200</v>
      </c>
      <c r="L28" s="104">
        <f>IF(D28&gt;0,K28/D28*100,"-")</f>
        <v>10.87547580206634</v>
      </c>
      <c r="M28" s="103">
        <v>0</v>
      </c>
      <c r="N28" s="104">
        <f>IF(D28&gt;0,M28/D28*100,"-")</f>
        <v>0</v>
      </c>
      <c r="O28" s="103">
        <v>1599</v>
      </c>
      <c r="P28" s="103">
        <v>23</v>
      </c>
      <c r="Q28" s="104">
        <f>IF(D28&gt;0,O28/D28*100,"-")</f>
        <v>86.949429037520389</v>
      </c>
      <c r="R28" s="103">
        <v>5</v>
      </c>
      <c r="S28" s="101"/>
      <c r="T28" s="101"/>
      <c r="U28" s="101" t="s">
        <v>256</v>
      </c>
      <c r="V28" s="101"/>
      <c r="W28" s="101"/>
      <c r="X28" s="101"/>
      <c r="Y28" s="101" t="s">
        <v>256</v>
      </c>
      <c r="Z28" s="101"/>
      <c r="AA28" s="189" t="s">
        <v>317</v>
      </c>
      <c r="AB28" s="190"/>
    </row>
    <row r="29" spans="1:28" s="105" customFormat="1" ht="13.5" customHeight="1" x14ac:dyDescent="0.2">
      <c r="A29" s="101" t="s">
        <v>9</v>
      </c>
      <c r="B29" s="102" t="s">
        <v>318</v>
      </c>
      <c r="C29" s="101" t="s">
        <v>319</v>
      </c>
      <c r="D29" s="103">
        <f>+SUM(E29,+I29)</f>
        <v>2746</v>
      </c>
      <c r="E29" s="103">
        <f>+SUM(G29,+H29)</f>
        <v>204</v>
      </c>
      <c r="F29" s="104">
        <f>IF(D29&gt;0,E29/D29*100,"-")</f>
        <v>7.4289876183539691</v>
      </c>
      <c r="G29" s="103">
        <v>204</v>
      </c>
      <c r="H29" s="103">
        <v>0</v>
      </c>
      <c r="I29" s="103">
        <f>+SUM(K29,+M29,+O29)</f>
        <v>2542</v>
      </c>
      <c r="J29" s="104">
        <f>IF(D29&gt;0,I29/D29*100,"-")</f>
        <v>92.571012381646028</v>
      </c>
      <c r="K29" s="103">
        <v>0</v>
      </c>
      <c r="L29" s="104">
        <f>IF(D29&gt;0,K29/D29*100,"-")</f>
        <v>0</v>
      </c>
      <c r="M29" s="103">
        <v>0</v>
      </c>
      <c r="N29" s="104">
        <f>IF(D29&gt;0,M29/D29*100,"-")</f>
        <v>0</v>
      </c>
      <c r="O29" s="103">
        <v>2542</v>
      </c>
      <c r="P29" s="103">
        <v>2390</v>
      </c>
      <c r="Q29" s="104">
        <f>IF(D29&gt;0,O29/D29*100,"-")</f>
        <v>92.571012381646028</v>
      </c>
      <c r="R29" s="103">
        <v>4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 x14ac:dyDescent="0.2">
      <c r="A30" s="101" t="s">
        <v>9</v>
      </c>
      <c r="B30" s="102" t="s">
        <v>321</v>
      </c>
      <c r="C30" s="101" t="s">
        <v>322</v>
      </c>
      <c r="D30" s="103">
        <f>+SUM(E30,+I30)</f>
        <v>5834</v>
      </c>
      <c r="E30" s="103">
        <f>+SUM(G30,+H30)</f>
        <v>260</v>
      </c>
      <c r="F30" s="104">
        <f>IF(D30&gt;0,E30/D30*100,"-")</f>
        <v>4.4566335275968463</v>
      </c>
      <c r="G30" s="103">
        <v>260</v>
      </c>
      <c r="H30" s="103">
        <v>0</v>
      </c>
      <c r="I30" s="103">
        <f>+SUM(K30,+M30,+O30)</f>
        <v>5574</v>
      </c>
      <c r="J30" s="104">
        <f>IF(D30&gt;0,I30/D30*100,"-")</f>
        <v>95.543366472403164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5574</v>
      </c>
      <c r="P30" s="103">
        <v>5202</v>
      </c>
      <c r="Q30" s="104">
        <f>IF(D30&gt;0,O30/D30*100,"-")</f>
        <v>95.543366472403164</v>
      </c>
      <c r="R30" s="103">
        <v>13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 x14ac:dyDescent="0.2">
      <c r="A31" s="101" t="s">
        <v>9</v>
      </c>
      <c r="B31" s="102" t="s">
        <v>324</v>
      </c>
      <c r="C31" s="101" t="s">
        <v>325</v>
      </c>
      <c r="D31" s="103">
        <f>+SUM(E31,+I31)</f>
        <v>12811</v>
      </c>
      <c r="E31" s="103">
        <f>+SUM(G31,+H31)</f>
        <v>911</v>
      </c>
      <c r="F31" s="104">
        <f>IF(D31&gt;0,E31/D31*100,"-")</f>
        <v>7.1110764187026776</v>
      </c>
      <c r="G31" s="103">
        <v>911</v>
      </c>
      <c r="H31" s="103">
        <v>0</v>
      </c>
      <c r="I31" s="103">
        <f>+SUM(K31,+M31,+O31)</f>
        <v>11900</v>
      </c>
      <c r="J31" s="104">
        <f>IF(D31&gt;0,I31/D31*100,"-")</f>
        <v>92.88892358129732</v>
      </c>
      <c r="K31" s="103">
        <v>4115</v>
      </c>
      <c r="L31" s="104">
        <f>IF(D31&gt;0,K31/D31*100,"-")</f>
        <v>32.120833658574661</v>
      </c>
      <c r="M31" s="103">
        <v>0</v>
      </c>
      <c r="N31" s="104">
        <f>IF(D31&gt;0,M31/D31*100,"-")</f>
        <v>0</v>
      </c>
      <c r="O31" s="103">
        <v>7785</v>
      </c>
      <c r="P31" s="103">
        <v>6942</v>
      </c>
      <c r="Q31" s="104">
        <f>IF(D31&gt;0,O31/D31*100,"-")</f>
        <v>60.768089922722659</v>
      </c>
      <c r="R31" s="103">
        <v>17</v>
      </c>
      <c r="S31" s="101" t="s">
        <v>256</v>
      </c>
      <c r="T31" s="101"/>
      <c r="U31" s="101"/>
      <c r="V31" s="101"/>
      <c r="W31" s="101" t="s">
        <v>256</v>
      </c>
      <c r="X31" s="101"/>
      <c r="Y31" s="101"/>
      <c r="Z31" s="101"/>
      <c r="AA31" s="189" t="s">
        <v>326</v>
      </c>
      <c r="AB31" s="190"/>
    </row>
    <row r="32" spans="1:28" s="105" customFormat="1" ht="13.5" customHeight="1" x14ac:dyDescent="0.2">
      <c r="A32" s="101" t="s">
        <v>9</v>
      </c>
      <c r="B32" s="102" t="s">
        <v>327</v>
      </c>
      <c r="C32" s="101" t="s">
        <v>328</v>
      </c>
      <c r="D32" s="103">
        <f>+SUM(E32,+I32)</f>
        <v>4197</v>
      </c>
      <c r="E32" s="103">
        <f>+SUM(G32,+H32)</f>
        <v>1232</v>
      </c>
      <c r="F32" s="104">
        <f>IF(D32&gt;0,E32/D32*100,"-")</f>
        <v>29.354300690969744</v>
      </c>
      <c r="G32" s="103">
        <v>1232</v>
      </c>
      <c r="H32" s="103">
        <v>0</v>
      </c>
      <c r="I32" s="103">
        <f>+SUM(K32,+M32,+O32)</f>
        <v>2965</v>
      </c>
      <c r="J32" s="104">
        <f>IF(D32&gt;0,I32/D32*100,"-")</f>
        <v>70.645699309030263</v>
      </c>
      <c r="K32" s="103">
        <v>0</v>
      </c>
      <c r="L32" s="104">
        <f>IF(D32&gt;0,K32/D32*100,"-")</f>
        <v>0</v>
      </c>
      <c r="M32" s="103">
        <v>0</v>
      </c>
      <c r="N32" s="104">
        <f>IF(D32&gt;0,M32/D32*100,"-")</f>
        <v>0</v>
      </c>
      <c r="O32" s="103">
        <v>2965</v>
      </c>
      <c r="P32" s="103">
        <v>2678</v>
      </c>
      <c r="Q32" s="104">
        <f>IF(D32&gt;0,O32/D32*100,"-")</f>
        <v>70.645699309030263</v>
      </c>
      <c r="R32" s="103">
        <v>5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89" t="s">
        <v>329</v>
      </c>
      <c r="AB32" s="190"/>
    </row>
    <row r="33" spans="1:28" s="105" customFormat="1" ht="13.5" customHeight="1" x14ac:dyDescent="0.2">
      <c r="A33" s="101" t="s">
        <v>9</v>
      </c>
      <c r="B33" s="102" t="s">
        <v>330</v>
      </c>
      <c r="C33" s="101" t="s">
        <v>331</v>
      </c>
      <c r="D33" s="103">
        <f>+SUM(E33,+I33)</f>
        <v>4101</v>
      </c>
      <c r="E33" s="103">
        <f>+SUM(G33,+H33)</f>
        <v>988</v>
      </c>
      <c r="F33" s="104">
        <f>IF(D33&gt;0,E33/D33*100,"-")</f>
        <v>24.09168495488905</v>
      </c>
      <c r="G33" s="103">
        <v>988</v>
      </c>
      <c r="H33" s="103">
        <v>0</v>
      </c>
      <c r="I33" s="103">
        <f>+SUM(K33,+M33,+O33)</f>
        <v>3113</v>
      </c>
      <c r="J33" s="104">
        <f>IF(D33&gt;0,I33/D33*100,"-")</f>
        <v>75.908315045110953</v>
      </c>
      <c r="K33" s="103">
        <v>0</v>
      </c>
      <c r="L33" s="104">
        <f>IF(D33&gt;0,K33/D33*100,"-")</f>
        <v>0</v>
      </c>
      <c r="M33" s="103">
        <v>0</v>
      </c>
      <c r="N33" s="104">
        <f>IF(D33&gt;0,M33/D33*100,"-")</f>
        <v>0</v>
      </c>
      <c r="O33" s="103">
        <v>3113</v>
      </c>
      <c r="P33" s="103">
        <v>2994</v>
      </c>
      <c r="Q33" s="104">
        <f>IF(D33&gt;0,O33/D33*100,"-")</f>
        <v>75.908315045110953</v>
      </c>
      <c r="R33" s="103">
        <v>7</v>
      </c>
      <c r="S33" s="101" t="s">
        <v>256</v>
      </c>
      <c r="T33" s="101"/>
      <c r="U33" s="101"/>
      <c r="V33" s="101"/>
      <c r="W33" s="101" t="s">
        <v>256</v>
      </c>
      <c r="X33" s="101"/>
      <c r="Y33" s="101"/>
      <c r="Z33" s="101"/>
      <c r="AA33" s="189" t="s">
        <v>332</v>
      </c>
      <c r="AB33" s="190"/>
    </row>
    <row r="34" spans="1:28" s="105" customFormat="1" ht="13.5" customHeight="1" x14ac:dyDescent="0.2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 x14ac:dyDescent="0.2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 x14ac:dyDescent="0.2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 x14ac:dyDescent="0.2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 x14ac:dyDescent="0.2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 x14ac:dyDescent="0.2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 x14ac:dyDescent="0.2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 x14ac:dyDescent="0.2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 x14ac:dyDescent="0.2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 x14ac:dyDescent="0.2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 x14ac:dyDescent="0.2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 x14ac:dyDescent="0.2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 x14ac:dyDescent="0.2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 x14ac:dyDescent="0.2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 x14ac:dyDescent="0.2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 x14ac:dyDescent="0.2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 x14ac:dyDescent="0.2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 x14ac:dyDescent="0.2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 x14ac:dyDescent="0.2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 x14ac:dyDescent="0.2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 x14ac:dyDescent="0.2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 x14ac:dyDescent="0.2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 x14ac:dyDescent="0.2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 x14ac:dyDescent="0.2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 x14ac:dyDescent="0.2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 x14ac:dyDescent="0.2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 x14ac:dyDescent="0.2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 x14ac:dyDescent="0.2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 x14ac:dyDescent="0.2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 x14ac:dyDescent="0.2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 x14ac:dyDescent="0.2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 x14ac:dyDescent="0.2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 x14ac:dyDescent="0.2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 x14ac:dyDescent="0.2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 x14ac:dyDescent="0.2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 x14ac:dyDescent="0.2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 x14ac:dyDescent="0.2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 x14ac:dyDescent="0.2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 x14ac:dyDescent="0.2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 x14ac:dyDescent="0.2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 x14ac:dyDescent="0.2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 x14ac:dyDescent="0.2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 x14ac:dyDescent="0.2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 x14ac:dyDescent="0.2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 x14ac:dyDescent="0.2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 x14ac:dyDescent="0.2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 x14ac:dyDescent="0.2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 x14ac:dyDescent="0.2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 x14ac:dyDescent="0.2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 x14ac:dyDescent="0.2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 x14ac:dyDescent="0.2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 x14ac:dyDescent="0.2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 x14ac:dyDescent="0.2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 x14ac:dyDescent="0.2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 x14ac:dyDescent="0.2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 x14ac:dyDescent="0.2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 x14ac:dyDescent="0.2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 x14ac:dyDescent="0.2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 x14ac:dyDescent="0.2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 x14ac:dyDescent="0.2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 x14ac:dyDescent="0.2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 x14ac:dyDescent="0.2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 x14ac:dyDescent="0.2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 x14ac:dyDescent="0.2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 x14ac:dyDescent="0.2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 x14ac:dyDescent="0.2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 x14ac:dyDescent="0.2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 x14ac:dyDescent="0.2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 x14ac:dyDescent="0.2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 x14ac:dyDescent="0.2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 x14ac:dyDescent="0.2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 x14ac:dyDescent="0.2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 x14ac:dyDescent="0.2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 x14ac:dyDescent="0.2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 x14ac:dyDescent="0.2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 x14ac:dyDescent="0.2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 x14ac:dyDescent="0.2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 x14ac:dyDescent="0.2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 x14ac:dyDescent="0.2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 x14ac:dyDescent="0.2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 x14ac:dyDescent="0.2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 x14ac:dyDescent="0.2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 x14ac:dyDescent="0.2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 x14ac:dyDescent="0.2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 x14ac:dyDescent="0.2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 x14ac:dyDescent="0.2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 x14ac:dyDescent="0.2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 x14ac:dyDescent="0.2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 x14ac:dyDescent="0.2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 x14ac:dyDescent="0.2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 x14ac:dyDescent="0.2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 x14ac:dyDescent="0.2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 x14ac:dyDescent="0.2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 x14ac:dyDescent="0.2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 x14ac:dyDescent="0.2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 x14ac:dyDescent="0.2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 x14ac:dyDescent="0.2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 x14ac:dyDescent="0.2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 x14ac:dyDescent="0.2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 x14ac:dyDescent="0.2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 x14ac:dyDescent="0.2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 x14ac:dyDescent="0.2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 x14ac:dyDescent="0.2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 x14ac:dyDescent="0.2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 x14ac:dyDescent="0.2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 x14ac:dyDescent="0.2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 x14ac:dyDescent="0.2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 x14ac:dyDescent="0.2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 x14ac:dyDescent="0.2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 x14ac:dyDescent="0.2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 x14ac:dyDescent="0.2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 x14ac:dyDescent="0.2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 x14ac:dyDescent="0.2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 x14ac:dyDescent="0.2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 x14ac:dyDescent="0.2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 x14ac:dyDescent="0.2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 x14ac:dyDescent="0.2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 x14ac:dyDescent="0.2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 x14ac:dyDescent="0.2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 x14ac:dyDescent="0.2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 x14ac:dyDescent="0.2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 x14ac:dyDescent="0.2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 x14ac:dyDescent="0.2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 x14ac:dyDescent="0.2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 x14ac:dyDescent="0.2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 x14ac:dyDescent="0.2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 x14ac:dyDescent="0.2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 x14ac:dyDescent="0.2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 x14ac:dyDescent="0.2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 x14ac:dyDescent="0.2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 x14ac:dyDescent="0.2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 x14ac:dyDescent="0.2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 x14ac:dyDescent="0.2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 x14ac:dyDescent="0.2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 x14ac:dyDescent="0.2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 x14ac:dyDescent="0.2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 x14ac:dyDescent="0.2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 x14ac:dyDescent="0.2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 x14ac:dyDescent="0.2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 x14ac:dyDescent="0.2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 x14ac:dyDescent="0.2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 x14ac:dyDescent="0.2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 x14ac:dyDescent="0.2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 x14ac:dyDescent="0.2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 x14ac:dyDescent="0.2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 x14ac:dyDescent="0.2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 x14ac:dyDescent="0.2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 x14ac:dyDescent="0.2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 x14ac:dyDescent="0.2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 x14ac:dyDescent="0.2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 x14ac:dyDescent="0.2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 x14ac:dyDescent="0.2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 x14ac:dyDescent="0.2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 x14ac:dyDescent="0.2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 x14ac:dyDescent="0.2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 x14ac:dyDescent="0.2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 x14ac:dyDescent="0.2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 x14ac:dyDescent="0.2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 x14ac:dyDescent="0.2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 x14ac:dyDescent="0.2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 x14ac:dyDescent="0.2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 x14ac:dyDescent="0.2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 x14ac:dyDescent="0.2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 x14ac:dyDescent="0.2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 x14ac:dyDescent="0.2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 x14ac:dyDescent="0.2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 x14ac:dyDescent="0.2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 x14ac:dyDescent="0.2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 x14ac:dyDescent="0.2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 x14ac:dyDescent="0.2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 x14ac:dyDescent="0.2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 x14ac:dyDescent="0.2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 x14ac:dyDescent="0.2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 x14ac:dyDescent="0.2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 x14ac:dyDescent="0.2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 x14ac:dyDescent="0.2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 x14ac:dyDescent="0.2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 x14ac:dyDescent="0.2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 x14ac:dyDescent="0.2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 x14ac:dyDescent="0.2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 x14ac:dyDescent="0.2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 x14ac:dyDescent="0.2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 x14ac:dyDescent="0.2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 x14ac:dyDescent="0.2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 x14ac:dyDescent="0.2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 x14ac:dyDescent="0.2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 x14ac:dyDescent="0.2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 x14ac:dyDescent="0.2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 x14ac:dyDescent="0.2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 x14ac:dyDescent="0.2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 x14ac:dyDescent="0.2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 x14ac:dyDescent="0.2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 x14ac:dyDescent="0.2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 x14ac:dyDescent="0.2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 x14ac:dyDescent="0.2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 x14ac:dyDescent="0.2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 x14ac:dyDescent="0.2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 x14ac:dyDescent="0.2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 x14ac:dyDescent="0.2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 x14ac:dyDescent="0.2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 x14ac:dyDescent="0.2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 x14ac:dyDescent="0.2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 x14ac:dyDescent="0.2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 x14ac:dyDescent="0.2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 x14ac:dyDescent="0.2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 x14ac:dyDescent="0.2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 x14ac:dyDescent="0.2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 x14ac:dyDescent="0.2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 x14ac:dyDescent="0.2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 x14ac:dyDescent="0.2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 x14ac:dyDescent="0.2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 x14ac:dyDescent="0.2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 x14ac:dyDescent="0.2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 x14ac:dyDescent="0.2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 x14ac:dyDescent="0.2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 x14ac:dyDescent="0.2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 x14ac:dyDescent="0.2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 x14ac:dyDescent="0.2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 x14ac:dyDescent="0.2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 x14ac:dyDescent="0.2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 x14ac:dyDescent="0.2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 x14ac:dyDescent="0.2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 x14ac:dyDescent="0.2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 x14ac:dyDescent="0.2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 x14ac:dyDescent="0.2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 x14ac:dyDescent="0.2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 x14ac:dyDescent="0.2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 x14ac:dyDescent="0.2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 x14ac:dyDescent="0.2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 x14ac:dyDescent="0.2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 x14ac:dyDescent="0.2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 x14ac:dyDescent="0.2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 x14ac:dyDescent="0.2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 x14ac:dyDescent="0.2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 x14ac:dyDescent="0.2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 x14ac:dyDescent="0.2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 x14ac:dyDescent="0.2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 x14ac:dyDescent="0.2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 x14ac:dyDescent="0.2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 x14ac:dyDescent="0.2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 x14ac:dyDescent="0.2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 x14ac:dyDescent="0.2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 x14ac:dyDescent="0.2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 x14ac:dyDescent="0.2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 x14ac:dyDescent="0.2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 x14ac:dyDescent="0.2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 x14ac:dyDescent="0.2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 x14ac:dyDescent="0.2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 x14ac:dyDescent="0.2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 x14ac:dyDescent="0.2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 x14ac:dyDescent="0.2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 x14ac:dyDescent="0.2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 x14ac:dyDescent="0.2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 x14ac:dyDescent="0.2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 x14ac:dyDescent="0.2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 x14ac:dyDescent="0.2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 x14ac:dyDescent="0.2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 x14ac:dyDescent="0.2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 x14ac:dyDescent="0.2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 x14ac:dyDescent="0.2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 x14ac:dyDescent="0.2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 x14ac:dyDescent="0.2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 x14ac:dyDescent="0.2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 x14ac:dyDescent="0.2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 x14ac:dyDescent="0.2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 x14ac:dyDescent="0.2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 x14ac:dyDescent="0.2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 x14ac:dyDescent="0.2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 x14ac:dyDescent="0.2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 x14ac:dyDescent="0.2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 x14ac:dyDescent="0.2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 x14ac:dyDescent="0.2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 x14ac:dyDescent="0.2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 x14ac:dyDescent="0.2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 x14ac:dyDescent="0.2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 x14ac:dyDescent="0.2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 x14ac:dyDescent="0.2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 x14ac:dyDescent="0.2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 x14ac:dyDescent="0.2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 x14ac:dyDescent="0.2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 x14ac:dyDescent="0.2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 x14ac:dyDescent="0.2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 x14ac:dyDescent="0.2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 x14ac:dyDescent="0.2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 x14ac:dyDescent="0.2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 x14ac:dyDescent="0.2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 x14ac:dyDescent="0.2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 x14ac:dyDescent="0.2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 x14ac:dyDescent="0.2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 x14ac:dyDescent="0.2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 x14ac:dyDescent="0.2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 x14ac:dyDescent="0.2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 x14ac:dyDescent="0.2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 x14ac:dyDescent="0.2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 x14ac:dyDescent="0.2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 x14ac:dyDescent="0.2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 x14ac:dyDescent="0.2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 x14ac:dyDescent="0.2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 x14ac:dyDescent="0.2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 x14ac:dyDescent="0.2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 x14ac:dyDescent="0.2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 x14ac:dyDescent="0.2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 x14ac:dyDescent="0.2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 x14ac:dyDescent="0.2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 x14ac:dyDescent="0.2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 x14ac:dyDescent="0.2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 x14ac:dyDescent="0.2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 x14ac:dyDescent="0.2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 x14ac:dyDescent="0.2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 x14ac:dyDescent="0.2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 x14ac:dyDescent="0.2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 x14ac:dyDescent="0.2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 x14ac:dyDescent="0.2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 x14ac:dyDescent="0.2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 x14ac:dyDescent="0.2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 x14ac:dyDescent="0.2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 x14ac:dyDescent="0.2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 x14ac:dyDescent="0.2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 x14ac:dyDescent="0.2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 x14ac:dyDescent="0.2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 x14ac:dyDescent="0.2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 x14ac:dyDescent="0.2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 x14ac:dyDescent="0.2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 x14ac:dyDescent="0.2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 x14ac:dyDescent="0.2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 x14ac:dyDescent="0.2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 x14ac:dyDescent="0.2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 x14ac:dyDescent="0.2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 x14ac:dyDescent="0.2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 x14ac:dyDescent="0.2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 x14ac:dyDescent="0.2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 x14ac:dyDescent="0.2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 x14ac:dyDescent="0.2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 x14ac:dyDescent="0.2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 x14ac:dyDescent="0.2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 x14ac:dyDescent="0.2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 x14ac:dyDescent="0.2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 x14ac:dyDescent="0.2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 x14ac:dyDescent="0.2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 x14ac:dyDescent="0.2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 x14ac:dyDescent="0.2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 x14ac:dyDescent="0.2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 x14ac:dyDescent="0.2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 x14ac:dyDescent="0.2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 x14ac:dyDescent="0.2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 x14ac:dyDescent="0.2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 x14ac:dyDescent="0.2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 x14ac:dyDescent="0.2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 x14ac:dyDescent="0.2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 x14ac:dyDescent="0.2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 x14ac:dyDescent="0.2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 x14ac:dyDescent="0.2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 x14ac:dyDescent="0.2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 x14ac:dyDescent="0.2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 x14ac:dyDescent="0.2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 x14ac:dyDescent="0.2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 x14ac:dyDescent="0.2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 x14ac:dyDescent="0.2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 x14ac:dyDescent="0.2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 x14ac:dyDescent="0.2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 x14ac:dyDescent="0.2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 x14ac:dyDescent="0.2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 x14ac:dyDescent="0.2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 x14ac:dyDescent="0.2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 x14ac:dyDescent="0.2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 x14ac:dyDescent="0.2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 x14ac:dyDescent="0.2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 x14ac:dyDescent="0.2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 x14ac:dyDescent="0.2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 x14ac:dyDescent="0.2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 x14ac:dyDescent="0.2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 x14ac:dyDescent="0.2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 x14ac:dyDescent="0.2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 x14ac:dyDescent="0.2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 x14ac:dyDescent="0.2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 x14ac:dyDescent="0.2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 x14ac:dyDescent="0.2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 x14ac:dyDescent="0.2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 x14ac:dyDescent="0.2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 x14ac:dyDescent="0.2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 x14ac:dyDescent="0.2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 x14ac:dyDescent="0.2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 x14ac:dyDescent="0.2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 x14ac:dyDescent="0.2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 x14ac:dyDescent="0.2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 x14ac:dyDescent="0.2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 x14ac:dyDescent="0.2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 x14ac:dyDescent="0.2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 x14ac:dyDescent="0.2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 x14ac:dyDescent="0.2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 x14ac:dyDescent="0.2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 x14ac:dyDescent="0.2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 x14ac:dyDescent="0.2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 x14ac:dyDescent="0.2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 x14ac:dyDescent="0.2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 x14ac:dyDescent="0.2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 x14ac:dyDescent="0.2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 x14ac:dyDescent="0.2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 x14ac:dyDescent="0.2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 x14ac:dyDescent="0.2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 x14ac:dyDescent="0.2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 x14ac:dyDescent="0.2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 x14ac:dyDescent="0.2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 x14ac:dyDescent="0.2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 x14ac:dyDescent="0.2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 x14ac:dyDescent="0.2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 x14ac:dyDescent="0.2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 x14ac:dyDescent="0.2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 x14ac:dyDescent="0.2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 x14ac:dyDescent="0.2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 x14ac:dyDescent="0.2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 x14ac:dyDescent="0.2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 x14ac:dyDescent="0.2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 x14ac:dyDescent="0.2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 x14ac:dyDescent="0.2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 x14ac:dyDescent="0.2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 x14ac:dyDescent="0.2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 x14ac:dyDescent="0.2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 x14ac:dyDescent="0.2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 x14ac:dyDescent="0.2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 x14ac:dyDescent="0.2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 x14ac:dyDescent="0.2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 x14ac:dyDescent="0.2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 x14ac:dyDescent="0.2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 x14ac:dyDescent="0.2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 x14ac:dyDescent="0.2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 x14ac:dyDescent="0.2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 x14ac:dyDescent="0.2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 x14ac:dyDescent="0.2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 x14ac:dyDescent="0.2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 x14ac:dyDescent="0.2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 x14ac:dyDescent="0.2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 x14ac:dyDescent="0.2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 x14ac:dyDescent="0.2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 x14ac:dyDescent="0.2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 x14ac:dyDescent="0.2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 x14ac:dyDescent="0.2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 x14ac:dyDescent="0.2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 x14ac:dyDescent="0.2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 x14ac:dyDescent="0.2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 x14ac:dyDescent="0.2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 x14ac:dyDescent="0.2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 x14ac:dyDescent="0.2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 x14ac:dyDescent="0.2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 x14ac:dyDescent="0.2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 x14ac:dyDescent="0.2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 x14ac:dyDescent="0.2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 x14ac:dyDescent="0.2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 x14ac:dyDescent="0.2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 x14ac:dyDescent="0.2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 x14ac:dyDescent="0.2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 x14ac:dyDescent="0.2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 x14ac:dyDescent="0.2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 x14ac:dyDescent="0.2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 x14ac:dyDescent="0.2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 x14ac:dyDescent="0.2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 x14ac:dyDescent="0.2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 x14ac:dyDescent="0.2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 x14ac:dyDescent="0.2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 x14ac:dyDescent="0.2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 x14ac:dyDescent="0.2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 x14ac:dyDescent="0.2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 x14ac:dyDescent="0.2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 x14ac:dyDescent="0.2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 x14ac:dyDescent="0.2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 x14ac:dyDescent="0.2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 x14ac:dyDescent="0.2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 x14ac:dyDescent="0.2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 x14ac:dyDescent="0.2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 x14ac:dyDescent="0.2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 x14ac:dyDescent="0.2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 x14ac:dyDescent="0.2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 x14ac:dyDescent="0.2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 x14ac:dyDescent="0.2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 x14ac:dyDescent="0.2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 x14ac:dyDescent="0.2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 x14ac:dyDescent="0.2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 x14ac:dyDescent="0.2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 x14ac:dyDescent="0.2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 x14ac:dyDescent="0.2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 x14ac:dyDescent="0.2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 x14ac:dyDescent="0.2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 x14ac:dyDescent="0.2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 x14ac:dyDescent="0.2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 x14ac:dyDescent="0.2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 x14ac:dyDescent="0.2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 x14ac:dyDescent="0.2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 x14ac:dyDescent="0.2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 x14ac:dyDescent="0.2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 x14ac:dyDescent="0.2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 x14ac:dyDescent="0.2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 x14ac:dyDescent="0.2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 x14ac:dyDescent="0.2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 x14ac:dyDescent="0.2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 x14ac:dyDescent="0.2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 x14ac:dyDescent="0.2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 x14ac:dyDescent="0.2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 x14ac:dyDescent="0.2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 x14ac:dyDescent="0.2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 x14ac:dyDescent="0.2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 x14ac:dyDescent="0.2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 x14ac:dyDescent="0.2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 x14ac:dyDescent="0.2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 x14ac:dyDescent="0.2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 x14ac:dyDescent="0.2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 x14ac:dyDescent="0.2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 x14ac:dyDescent="0.2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 x14ac:dyDescent="0.2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 x14ac:dyDescent="0.2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 x14ac:dyDescent="0.2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 x14ac:dyDescent="0.2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 x14ac:dyDescent="0.2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 x14ac:dyDescent="0.2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 x14ac:dyDescent="0.2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 x14ac:dyDescent="0.2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 x14ac:dyDescent="0.2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 x14ac:dyDescent="0.2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 x14ac:dyDescent="0.2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 x14ac:dyDescent="0.2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 x14ac:dyDescent="0.2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 x14ac:dyDescent="0.2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 x14ac:dyDescent="0.2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 x14ac:dyDescent="0.2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 x14ac:dyDescent="0.2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 x14ac:dyDescent="0.2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 x14ac:dyDescent="0.2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 x14ac:dyDescent="0.2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 x14ac:dyDescent="0.2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 x14ac:dyDescent="0.2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 x14ac:dyDescent="0.2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 x14ac:dyDescent="0.2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 x14ac:dyDescent="0.2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 x14ac:dyDescent="0.2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 x14ac:dyDescent="0.2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 x14ac:dyDescent="0.2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 x14ac:dyDescent="0.2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 x14ac:dyDescent="0.2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 x14ac:dyDescent="0.2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 x14ac:dyDescent="0.2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 x14ac:dyDescent="0.2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 x14ac:dyDescent="0.2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 x14ac:dyDescent="0.2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 x14ac:dyDescent="0.2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 x14ac:dyDescent="0.2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 x14ac:dyDescent="0.2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 x14ac:dyDescent="0.2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 x14ac:dyDescent="0.2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 x14ac:dyDescent="0.2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 x14ac:dyDescent="0.2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 x14ac:dyDescent="0.2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 x14ac:dyDescent="0.2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 x14ac:dyDescent="0.2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 x14ac:dyDescent="0.2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 x14ac:dyDescent="0.2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 x14ac:dyDescent="0.2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 x14ac:dyDescent="0.2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 x14ac:dyDescent="0.2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 x14ac:dyDescent="0.2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 x14ac:dyDescent="0.2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 x14ac:dyDescent="0.2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 x14ac:dyDescent="0.2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 x14ac:dyDescent="0.2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 x14ac:dyDescent="0.2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 x14ac:dyDescent="0.2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 x14ac:dyDescent="0.2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 x14ac:dyDescent="0.2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 x14ac:dyDescent="0.2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 x14ac:dyDescent="0.2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 x14ac:dyDescent="0.2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 x14ac:dyDescent="0.2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 x14ac:dyDescent="0.2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 x14ac:dyDescent="0.2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 x14ac:dyDescent="0.2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 x14ac:dyDescent="0.2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 x14ac:dyDescent="0.2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 x14ac:dyDescent="0.2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 x14ac:dyDescent="0.2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 x14ac:dyDescent="0.2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 x14ac:dyDescent="0.2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 x14ac:dyDescent="0.2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 x14ac:dyDescent="0.2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 x14ac:dyDescent="0.2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 x14ac:dyDescent="0.2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 x14ac:dyDescent="0.2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 x14ac:dyDescent="0.2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 x14ac:dyDescent="0.2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 x14ac:dyDescent="0.2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 x14ac:dyDescent="0.2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 x14ac:dyDescent="0.2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 x14ac:dyDescent="0.2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 x14ac:dyDescent="0.2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 x14ac:dyDescent="0.2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 x14ac:dyDescent="0.2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 x14ac:dyDescent="0.2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 x14ac:dyDescent="0.2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 x14ac:dyDescent="0.2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 x14ac:dyDescent="0.2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 x14ac:dyDescent="0.2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 x14ac:dyDescent="0.2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 x14ac:dyDescent="0.2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 x14ac:dyDescent="0.2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 x14ac:dyDescent="0.2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 x14ac:dyDescent="0.2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 x14ac:dyDescent="0.2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 x14ac:dyDescent="0.2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 x14ac:dyDescent="0.2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 x14ac:dyDescent="0.2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 x14ac:dyDescent="0.2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 x14ac:dyDescent="0.2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 x14ac:dyDescent="0.2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 x14ac:dyDescent="0.2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 x14ac:dyDescent="0.2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 x14ac:dyDescent="0.2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 x14ac:dyDescent="0.2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 x14ac:dyDescent="0.2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 x14ac:dyDescent="0.2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 x14ac:dyDescent="0.2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 x14ac:dyDescent="0.2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 x14ac:dyDescent="0.2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 x14ac:dyDescent="0.2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 x14ac:dyDescent="0.2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 x14ac:dyDescent="0.2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 x14ac:dyDescent="0.2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 x14ac:dyDescent="0.2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 x14ac:dyDescent="0.2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 x14ac:dyDescent="0.2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 x14ac:dyDescent="0.2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 x14ac:dyDescent="0.2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 x14ac:dyDescent="0.2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 x14ac:dyDescent="0.2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 x14ac:dyDescent="0.2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 x14ac:dyDescent="0.2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 x14ac:dyDescent="0.2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 x14ac:dyDescent="0.2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 x14ac:dyDescent="0.2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 x14ac:dyDescent="0.2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 x14ac:dyDescent="0.2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 x14ac:dyDescent="0.2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 x14ac:dyDescent="0.2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 x14ac:dyDescent="0.2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 x14ac:dyDescent="0.2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 x14ac:dyDescent="0.2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 x14ac:dyDescent="0.2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 x14ac:dyDescent="0.2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 x14ac:dyDescent="0.2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 x14ac:dyDescent="0.2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 x14ac:dyDescent="0.2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 x14ac:dyDescent="0.2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 x14ac:dyDescent="0.2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 x14ac:dyDescent="0.2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 x14ac:dyDescent="0.2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 x14ac:dyDescent="0.2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 x14ac:dyDescent="0.2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 x14ac:dyDescent="0.2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 x14ac:dyDescent="0.2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 x14ac:dyDescent="0.2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 x14ac:dyDescent="0.2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 x14ac:dyDescent="0.2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 x14ac:dyDescent="0.2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 x14ac:dyDescent="0.2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 x14ac:dyDescent="0.2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 x14ac:dyDescent="0.2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 x14ac:dyDescent="0.2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 x14ac:dyDescent="0.2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 x14ac:dyDescent="0.2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 x14ac:dyDescent="0.2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 x14ac:dyDescent="0.2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 x14ac:dyDescent="0.2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 x14ac:dyDescent="0.2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 x14ac:dyDescent="0.2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 x14ac:dyDescent="0.2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 x14ac:dyDescent="0.2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 x14ac:dyDescent="0.2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 x14ac:dyDescent="0.2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 x14ac:dyDescent="0.2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 x14ac:dyDescent="0.2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 x14ac:dyDescent="0.2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 x14ac:dyDescent="0.2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 x14ac:dyDescent="0.2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 x14ac:dyDescent="0.2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 x14ac:dyDescent="0.2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 x14ac:dyDescent="0.2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 x14ac:dyDescent="0.2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 x14ac:dyDescent="0.2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 x14ac:dyDescent="0.2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 x14ac:dyDescent="0.2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 x14ac:dyDescent="0.2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 x14ac:dyDescent="0.2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 x14ac:dyDescent="0.2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 x14ac:dyDescent="0.2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 x14ac:dyDescent="0.2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 x14ac:dyDescent="0.2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 x14ac:dyDescent="0.2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 x14ac:dyDescent="0.2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 x14ac:dyDescent="0.2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 x14ac:dyDescent="0.2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 x14ac:dyDescent="0.2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 x14ac:dyDescent="0.2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 x14ac:dyDescent="0.2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 x14ac:dyDescent="0.2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 x14ac:dyDescent="0.2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 x14ac:dyDescent="0.2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 x14ac:dyDescent="0.2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 x14ac:dyDescent="0.2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 x14ac:dyDescent="0.2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 x14ac:dyDescent="0.2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 x14ac:dyDescent="0.2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 x14ac:dyDescent="0.2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 x14ac:dyDescent="0.2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 x14ac:dyDescent="0.2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 x14ac:dyDescent="0.2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 x14ac:dyDescent="0.2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 x14ac:dyDescent="0.2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 x14ac:dyDescent="0.2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 x14ac:dyDescent="0.2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 x14ac:dyDescent="0.2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 x14ac:dyDescent="0.2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 x14ac:dyDescent="0.2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 x14ac:dyDescent="0.2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 x14ac:dyDescent="0.2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 x14ac:dyDescent="0.2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 x14ac:dyDescent="0.2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 x14ac:dyDescent="0.2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 x14ac:dyDescent="0.2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 x14ac:dyDescent="0.2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 x14ac:dyDescent="0.2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 x14ac:dyDescent="0.2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 x14ac:dyDescent="0.2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 x14ac:dyDescent="0.2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 x14ac:dyDescent="0.2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 x14ac:dyDescent="0.2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 x14ac:dyDescent="0.2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 x14ac:dyDescent="0.2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 x14ac:dyDescent="0.2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 x14ac:dyDescent="0.2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 x14ac:dyDescent="0.2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 x14ac:dyDescent="0.2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 x14ac:dyDescent="0.2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 x14ac:dyDescent="0.2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 x14ac:dyDescent="0.2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 x14ac:dyDescent="0.2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 x14ac:dyDescent="0.2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 x14ac:dyDescent="0.2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 x14ac:dyDescent="0.2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 x14ac:dyDescent="0.2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 x14ac:dyDescent="0.2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 x14ac:dyDescent="0.2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 x14ac:dyDescent="0.2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 x14ac:dyDescent="0.2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 x14ac:dyDescent="0.2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 x14ac:dyDescent="0.2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 x14ac:dyDescent="0.2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 x14ac:dyDescent="0.2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 x14ac:dyDescent="0.2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 x14ac:dyDescent="0.2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 x14ac:dyDescent="0.2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 x14ac:dyDescent="0.2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 x14ac:dyDescent="0.2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 x14ac:dyDescent="0.2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 x14ac:dyDescent="0.2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 x14ac:dyDescent="0.2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 x14ac:dyDescent="0.2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 x14ac:dyDescent="0.2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 x14ac:dyDescent="0.2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 x14ac:dyDescent="0.2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 x14ac:dyDescent="0.2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 x14ac:dyDescent="0.2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 x14ac:dyDescent="0.2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 x14ac:dyDescent="0.2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 x14ac:dyDescent="0.2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 x14ac:dyDescent="0.2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 x14ac:dyDescent="0.2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 x14ac:dyDescent="0.2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 x14ac:dyDescent="0.2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 x14ac:dyDescent="0.2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 x14ac:dyDescent="0.2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 x14ac:dyDescent="0.2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 x14ac:dyDescent="0.2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 x14ac:dyDescent="0.2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 x14ac:dyDescent="0.2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 x14ac:dyDescent="0.2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 x14ac:dyDescent="0.2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 x14ac:dyDescent="0.2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 x14ac:dyDescent="0.2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 x14ac:dyDescent="0.2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 x14ac:dyDescent="0.2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 x14ac:dyDescent="0.2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 x14ac:dyDescent="0.2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 x14ac:dyDescent="0.2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 x14ac:dyDescent="0.2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 x14ac:dyDescent="0.2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 x14ac:dyDescent="0.2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 x14ac:dyDescent="0.2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 x14ac:dyDescent="0.2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 x14ac:dyDescent="0.2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 x14ac:dyDescent="0.2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 x14ac:dyDescent="0.2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 x14ac:dyDescent="0.2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 x14ac:dyDescent="0.2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 x14ac:dyDescent="0.2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 x14ac:dyDescent="0.2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 x14ac:dyDescent="0.2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 x14ac:dyDescent="0.2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 x14ac:dyDescent="0.2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 x14ac:dyDescent="0.2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 x14ac:dyDescent="0.2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 x14ac:dyDescent="0.2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 x14ac:dyDescent="0.2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 x14ac:dyDescent="0.2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 x14ac:dyDescent="0.2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 x14ac:dyDescent="0.2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 x14ac:dyDescent="0.2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 x14ac:dyDescent="0.2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 x14ac:dyDescent="0.2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 x14ac:dyDescent="0.2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 x14ac:dyDescent="0.2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 x14ac:dyDescent="0.2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 x14ac:dyDescent="0.2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 x14ac:dyDescent="0.2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 x14ac:dyDescent="0.2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 x14ac:dyDescent="0.2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 x14ac:dyDescent="0.2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 x14ac:dyDescent="0.2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 x14ac:dyDescent="0.2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 x14ac:dyDescent="0.2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 x14ac:dyDescent="0.2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 x14ac:dyDescent="0.2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 x14ac:dyDescent="0.2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 x14ac:dyDescent="0.2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 x14ac:dyDescent="0.2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 x14ac:dyDescent="0.2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 x14ac:dyDescent="0.2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 x14ac:dyDescent="0.2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 x14ac:dyDescent="0.2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 x14ac:dyDescent="0.2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 x14ac:dyDescent="0.2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 x14ac:dyDescent="0.2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 x14ac:dyDescent="0.2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 x14ac:dyDescent="0.2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 x14ac:dyDescent="0.2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 x14ac:dyDescent="0.2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 x14ac:dyDescent="0.2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 x14ac:dyDescent="0.2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 x14ac:dyDescent="0.2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 x14ac:dyDescent="0.2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 x14ac:dyDescent="0.2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 x14ac:dyDescent="0.2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 x14ac:dyDescent="0.2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 x14ac:dyDescent="0.2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 x14ac:dyDescent="0.2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 x14ac:dyDescent="0.2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 x14ac:dyDescent="0.2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 x14ac:dyDescent="0.2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 x14ac:dyDescent="0.2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 x14ac:dyDescent="0.2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 x14ac:dyDescent="0.2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 x14ac:dyDescent="0.2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 x14ac:dyDescent="0.2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 x14ac:dyDescent="0.2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 x14ac:dyDescent="0.2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 x14ac:dyDescent="0.2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 x14ac:dyDescent="0.2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 x14ac:dyDescent="0.2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 x14ac:dyDescent="0.2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 x14ac:dyDescent="0.2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 x14ac:dyDescent="0.2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 x14ac:dyDescent="0.2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 x14ac:dyDescent="0.2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 x14ac:dyDescent="0.2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 x14ac:dyDescent="0.2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 x14ac:dyDescent="0.2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 x14ac:dyDescent="0.2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 x14ac:dyDescent="0.2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 x14ac:dyDescent="0.2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 x14ac:dyDescent="0.2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 x14ac:dyDescent="0.2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 x14ac:dyDescent="0.2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 x14ac:dyDescent="0.2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 x14ac:dyDescent="0.2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 x14ac:dyDescent="0.2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 x14ac:dyDescent="0.2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 x14ac:dyDescent="0.2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 x14ac:dyDescent="0.2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 x14ac:dyDescent="0.2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 x14ac:dyDescent="0.2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 x14ac:dyDescent="0.2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 x14ac:dyDescent="0.2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 x14ac:dyDescent="0.2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 x14ac:dyDescent="0.2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 x14ac:dyDescent="0.2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 x14ac:dyDescent="0.2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 x14ac:dyDescent="0.2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 x14ac:dyDescent="0.2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 x14ac:dyDescent="0.2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 x14ac:dyDescent="0.2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 x14ac:dyDescent="0.2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 x14ac:dyDescent="0.2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 x14ac:dyDescent="0.2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 x14ac:dyDescent="0.2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 x14ac:dyDescent="0.2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 x14ac:dyDescent="0.2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 x14ac:dyDescent="0.2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 x14ac:dyDescent="0.2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 x14ac:dyDescent="0.2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 x14ac:dyDescent="0.2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 x14ac:dyDescent="0.2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 x14ac:dyDescent="0.2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 x14ac:dyDescent="0.2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 x14ac:dyDescent="0.2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 x14ac:dyDescent="0.2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 x14ac:dyDescent="0.2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 x14ac:dyDescent="0.2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 x14ac:dyDescent="0.2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 x14ac:dyDescent="0.2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 x14ac:dyDescent="0.2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 x14ac:dyDescent="0.2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 x14ac:dyDescent="0.2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 x14ac:dyDescent="0.2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 x14ac:dyDescent="0.2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 x14ac:dyDescent="0.2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 x14ac:dyDescent="0.2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 x14ac:dyDescent="0.2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 x14ac:dyDescent="0.2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 x14ac:dyDescent="0.2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 x14ac:dyDescent="0.2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 x14ac:dyDescent="0.2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 x14ac:dyDescent="0.2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 x14ac:dyDescent="0.2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 x14ac:dyDescent="0.2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 x14ac:dyDescent="0.2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 x14ac:dyDescent="0.2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 x14ac:dyDescent="0.2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 x14ac:dyDescent="0.2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 x14ac:dyDescent="0.2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 x14ac:dyDescent="0.2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 x14ac:dyDescent="0.2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 x14ac:dyDescent="0.2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 x14ac:dyDescent="0.2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 x14ac:dyDescent="0.2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 x14ac:dyDescent="0.2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 x14ac:dyDescent="0.2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 x14ac:dyDescent="0.2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 x14ac:dyDescent="0.2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 x14ac:dyDescent="0.2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 x14ac:dyDescent="0.2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 x14ac:dyDescent="0.2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 x14ac:dyDescent="0.2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 x14ac:dyDescent="0.2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 x14ac:dyDescent="0.2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 x14ac:dyDescent="0.2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 x14ac:dyDescent="0.2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 x14ac:dyDescent="0.2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 x14ac:dyDescent="0.2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 x14ac:dyDescent="0.2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 x14ac:dyDescent="0.2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 x14ac:dyDescent="0.2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 x14ac:dyDescent="0.2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 x14ac:dyDescent="0.2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 x14ac:dyDescent="0.2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 x14ac:dyDescent="0.2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 x14ac:dyDescent="0.2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 x14ac:dyDescent="0.2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 x14ac:dyDescent="0.2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 x14ac:dyDescent="0.2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 x14ac:dyDescent="0.2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 x14ac:dyDescent="0.2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 x14ac:dyDescent="0.2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33">
    <sortCondition ref="A8:A33"/>
    <sortCondition ref="B8:B33"/>
    <sortCondition ref="C8:C33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13.5" customHeight="1" x14ac:dyDescent="0.15"/>
  <cols>
    <col min="1" max="1" width="10.77734375" style="98" customWidth="1"/>
    <col min="2" max="2" width="8.77734375" style="99" customWidth="1"/>
    <col min="3" max="3" width="12.6640625" style="81" customWidth="1"/>
    <col min="4" max="55" width="9" style="83"/>
    <col min="56" max="16384" width="9" style="81"/>
  </cols>
  <sheetData>
    <row r="1" spans="1:55" ht="16.2" x14ac:dyDescent="0.1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 x14ac:dyDescent="0.2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 x14ac:dyDescent="0.2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 x14ac:dyDescent="0.2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 x14ac:dyDescent="0.2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 x14ac:dyDescent="0.2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 x14ac:dyDescent="0.2">
      <c r="A7" s="114" t="str">
        <f>水洗化人口等!A7</f>
        <v>宮崎県</v>
      </c>
      <c r="B7" s="107" t="str">
        <f>水洗化人口等!B7</f>
        <v>45000</v>
      </c>
      <c r="C7" s="106" t="s">
        <v>200</v>
      </c>
      <c r="D7" s="108">
        <f>SUM(E7,+H7,+K7)</f>
        <v>352010</v>
      </c>
      <c r="E7" s="108">
        <f>SUM(F7:G7)</f>
        <v>0</v>
      </c>
      <c r="F7" s="108">
        <f>SUM(F$8:F$1000)</f>
        <v>0</v>
      </c>
      <c r="G7" s="108">
        <f>SUM(G$8:G$1000)</f>
        <v>0</v>
      </c>
      <c r="H7" s="108">
        <f>SUM(I7:J7)</f>
        <v>21768</v>
      </c>
      <c r="I7" s="108">
        <f>SUM(I$8:I$1000)</f>
        <v>21768</v>
      </c>
      <c r="J7" s="108">
        <f>SUM(J$8:J$1000)</f>
        <v>0</v>
      </c>
      <c r="K7" s="108">
        <f>SUM(L7:M7)</f>
        <v>330242</v>
      </c>
      <c r="L7" s="108">
        <f>SUM(L$8:L$1000)</f>
        <v>54832</v>
      </c>
      <c r="M7" s="108">
        <f>SUM(M$8:M$1000)</f>
        <v>275410</v>
      </c>
      <c r="N7" s="108">
        <f>SUM(O7,+V7,+AC7)</f>
        <v>352040</v>
      </c>
      <c r="O7" s="108">
        <f>SUM(P7:U7)</f>
        <v>76600</v>
      </c>
      <c r="P7" s="108">
        <f t="shared" ref="P7:U7" si="0">SUM(P$8:P$1000)</f>
        <v>68722</v>
      </c>
      <c r="Q7" s="108">
        <f t="shared" si="0"/>
        <v>0</v>
      </c>
      <c r="R7" s="108">
        <f t="shared" si="0"/>
        <v>0</v>
      </c>
      <c r="S7" s="108">
        <f t="shared" si="0"/>
        <v>7854</v>
      </c>
      <c r="T7" s="108">
        <f t="shared" si="0"/>
        <v>24</v>
      </c>
      <c r="U7" s="108">
        <f t="shared" si="0"/>
        <v>0</v>
      </c>
      <c r="V7" s="108">
        <f>SUM(W7:AB7)</f>
        <v>275410</v>
      </c>
      <c r="W7" s="108">
        <f t="shared" ref="W7:AB7" si="1">SUM(W$8:W$1000)</f>
        <v>269179</v>
      </c>
      <c r="X7" s="108">
        <f t="shared" si="1"/>
        <v>527</v>
      </c>
      <c r="Y7" s="108">
        <f t="shared" si="1"/>
        <v>0</v>
      </c>
      <c r="Z7" s="108">
        <f t="shared" si="1"/>
        <v>5704</v>
      </c>
      <c r="AA7" s="108">
        <f t="shared" si="1"/>
        <v>0</v>
      </c>
      <c r="AB7" s="108">
        <f t="shared" si="1"/>
        <v>0</v>
      </c>
      <c r="AC7" s="108">
        <f>SUM(AD7:AE7)</f>
        <v>30</v>
      </c>
      <c r="AD7" s="108">
        <f>SUM(AD$8:AD$1000)</f>
        <v>30</v>
      </c>
      <c r="AE7" s="108">
        <f>SUM(AE$8:AE$1000)</f>
        <v>0</v>
      </c>
      <c r="AF7" s="108">
        <f>SUM(AG7:AI7)</f>
        <v>35182</v>
      </c>
      <c r="AG7" s="108">
        <f>SUM(AG$8:AG$1000)</f>
        <v>35182</v>
      </c>
      <c r="AH7" s="108">
        <f>SUM(AH$8:AH$1000)</f>
        <v>0</v>
      </c>
      <c r="AI7" s="108">
        <f>SUM(AI$8:AI$1000)</f>
        <v>0</v>
      </c>
      <c r="AJ7" s="108">
        <f>SUM(AK7:AS7)</f>
        <v>35873</v>
      </c>
      <c r="AK7" s="108">
        <f t="shared" ref="AK7:AS7" si="2">SUM(AK$8:AK$1000)</f>
        <v>748</v>
      </c>
      <c r="AL7" s="108">
        <f t="shared" si="2"/>
        <v>53</v>
      </c>
      <c r="AM7" s="108">
        <f t="shared" si="2"/>
        <v>2833</v>
      </c>
      <c r="AN7" s="108">
        <f t="shared" si="2"/>
        <v>2719</v>
      </c>
      <c r="AO7" s="108">
        <f t="shared" si="2"/>
        <v>0</v>
      </c>
      <c r="AP7" s="108">
        <f t="shared" si="2"/>
        <v>28302</v>
      </c>
      <c r="AQ7" s="108">
        <f t="shared" si="2"/>
        <v>716</v>
      </c>
      <c r="AR7" s="108">
        <f t="shared" si="2"/>
        <v>19</v>
      </c>
      <c r="AS7" s="108">
        <f t="shared" si="2"/>
        <v>483</v>
      </c>
      <c r="AT7" s="108">
        <f>SUM(AU7:AY7)</f>
        <v>435</v>
      </c>
      <c r="AU7" s="108">
        <f>SUM(AU$8:AU$1000)</f>
        <v>106</v>
      </c>
      <c r="AV7" s="108">
        <f>SUM(AV$8:AV$1000)</f>
        <v>4</v>
      </c>
      <c r="AW7" s="108">
        <f>SUM(AW$8:AW$1000)</f>
        <v>315</v>
      </c>
      <c r="AX7" s="108">
        <f>SUM(AX$8:AX$1000)</f>
        <v>10</v>
      </c>
      <c r="AY7" s="108">
        <f>SUM(AY$8:AY$1000)</f>
        <v>0</v>
      </c>
      <c r="AZ7" s="108">
        <f>SUM(BA7:BC7)</f>
        <v>240</v>
      </c>
      <c r="BA7" s="108">
        <f>SUM(BA$8:BA$1000)</f>
        <v>240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 x14ac:dyDescent="0.15">
      <c r="A8" s="115" t="s">
        <v>9</v>
      </c>
      <c r="B8" s="113" t="s">
        <v>254</v>
      </c>
      <c r="C8" s="101" t="s">
        <v>255</v>
      </c>
      <c r="D8" s="103">
        <f>SUM(E8,+H8,+K8)</f>
        <v>41879</v>
      </c>
      <c r="E8" s="103">
        <f>SUM(F8:G8)</f>
        <v>0</v>
      </c>
      <c r="F8" s="103">
        <v>0</v>
      </c>
      <c r="G8" s="103">
        <v>0</v>
      </c>
      <c r="H8" s="103">
        <f>SUM(I8:J8)</f>
        <v>11112</v>
      </c>
      <c r="I8" s="103">
        <v>11112</v>
      </c>
      <c r="J8" s="103">
        <v>0</v>
      </c>
      <c r="K8" s="103">
        <f>SUM(L8:M8)</f>
        <v>30767</v>
      </c>
      <c r="L8" s="103">
        <v>0</v>
      </c>
      <c r="M8" s="103">
        <v>30767</v>
      </c>
      <c r="N8" s="103">
        <f>SUM(O8,+V8,+AC8)</f>
        <v>41879</v>
      </c>
      <c r="O8" s="103">
        <f>SUM(P8:U8)</f>
        <v>11112</v>
      </c>
      <c r="P8" s="103">
        <v>6833</v>
      </c>
      <c r="Q8" s="103">
        <v>0</v>
      </c>
      <c r="R8" s="103">
        <v>0</v>
      </c>
      <c r="S8" s="103">
        <v>4279</v>
      </c>
      <c r="T8" s="103">
        <v>0</v>
      </c>
      <c r="U8" s="103">
        <v>0</v>
      </c>
      <c r="V8" s="103">
        <f>SUM(W8:AB8)</f>
        <v>30767</v>
      </c>
      <c r="W8" s="103">
        <v>30240</v>
      </c>
      <c r="X8" s="103">
        <v>527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1671</v>
      </c>
      <c r="AG8" s="103">
        <v>1671</v>
      </c>
      <c r="AH8" s="103">
        <v>0</v>
      </c>
      <c r="AI8" s="103">
        <v>0</v>
      </c>
      <c r="AJ8" s="103">
        <f>SUM(AK8:AS8)</f>
        <v>1671</v>
      </c>
      <c r="AK8" s="103">
        <v>0</v>
      </c>
      <c r="AL8" s="103">
        <v>0</v>
      </c>
      <c r="AM8" s="103">
        <v>326</v>
      </c>
      <c r="AN8" s="103">
        <v>527</v>
      </c>
      <c r="AO8" s="103">
        <v>0</v>
      </c>
      <c r="AP8" s="103">
        <v>532</v>
      </c>
      <c r="AQ8" s="103">
        <v>286</v>
      </c>
      <c r="AR8" s="103">
        <v>0</v>
      </c>
      <c r="AS8" s="103">
        <v>0</v>
      </c>
      <c r="AT8" s="103">
        <f>SUM(AU8:AY8)</f>
        <v>43</v>
      </c>
      <c r="AU8" s="103">
        <v>0</v>
      </c>
      <c r="AV8" s="103">
        <v>0</v>
      </c>
      <c r="AW8" s="103">
        <v>43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 x14ac:dyDescent="0.15">
      <c r="A9" s="115" t="s">
        <v>9</v>
      </c>
      <c r="B9" s="113" t="s">
        <v>258</v>
      </c>
      <c r="C9" s="101" t="s">
        <v>259</v>
      </c>
      <c r="D9" s="103">
        <f>SUM(E9,+H9,+K9)</f>
        <v>62054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62054</v>
      </c>
      <c r="L9" s="103">
        <v>11552</v>
      </c>
      <c r="M9" s="103">
        <v>50502</v>
      </c>
      <c r="N9" s="103">
        <f>SUM(O9,+V9,+AC9)</f>
        <v>62054</v>
      </c>
      <c r="O9" s="103">
        <f>SUM(P9:U9)</f>
        <v>11552</v>
      </c>
      <c r="P9" s="103">
        <v>11552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50502</v>
      </c>
      <c r="W9" s="103">
        <v>50502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1952</v>
      </c>
      <c r="AG9" s="103">
        <v>1952</v>
      </c>
      <c r="AH9" s="103">
        <v>0</v>
      </c>
      <c r="AI9" s="103">
        <v>0</v>
      </c>
      <c r="AJ9" s="103">
        <f>SUM(AK9:AS9)</f>
        <v>2159</v>
      </c>
      <c r="AK9" s="103">
        <v>176</v>
      </c>
      <c r="AL9" s="103">
        <v>53</v>
      </c>
      <c r="AM9" s="103">
        <v>1930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292</v>
      </c>
      <c r="AU9" s="103">
        <v>22</v>
      </c>
      <c r="AV9" s="103">
        <v>0</v>
      </c>
      <c r="AW9" s="103">
        <v>270</v>
      </c>
      <c r="AX9" s="103">
        <v>0</v>
      </c>
      <c r="AY9" s="103">
        <v>0</v>
      </c>
      <c r="AZ9" s="103">
        <f>SUM(BA9:BC9)</f>
        <v>53</v>
      </c>
      <c r="BA9" s="103">
        <v>53</v>
      </c>
      <c r="BB9" s="103">
        <v>0</v>
      </c>
      <c r="BC9" s="103">
        <v>0</v>
      </c>
    </row>
    <row r="10" spans="1:55" s="105" customFormat="1" ht="13.5" customHeight="1" x14ac:dyDescent="0.15">
      <c r="A10" s="115" t="s">
        <v>9</v>
      </c>
      <c r="B10" s="113" t="s">
        <v>261</v>
      </c>
      <c r="C10" s="101" t="s">
        <v>262</v>
      </c>
      <c r="D10" s="103">
        <f>SUM(E10,+H10,+K10)</f>
        <v>27777</v>
      </c>
      <c r="E10" s="103">
        <f>SUM(F10:G10)</f>
        <v>0</v>
      </c>
      <c r="F10" s="103">
        <v>0</v>
      </c>
      <c r="G10" s="103">
        <v>0</v>
      </c>
      <c r="H10" s="103">
        <f>SUM(I10:J10)</f>
        <v>2849</v>
      </c>
      <c r="I10" s="103">
        <v>2849</v>
      </c>
      <c r="J10" s="103">
        <v>0</v>
      </c>
      <c r="K10" s="103">
        <f>SUM(L10:M10)</f>
        <v>24928</v>
      </c>
      <c r="L10" s="103">
        <v>0</v>
      </c>
      <c r="M10" s="103">
        <v>24928</v>
      </c>
      <c r="N10" s="103">
        <f>SUM(O10,+V10,+AC10)</f>
        <v>27783</v>
      </c>
      <c r="O10" s="103">
        <f>SUM(P10:U10)</f>
        <v>2849</v>
      </c>
      <c r="P10" s="103">
        <v>2849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24928</v>
      </c>
      <c r="W10" s="103">
        <v>24928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6</v>
      </c>
      <c r="AD10" s="103">
        <v>6</v>
      </c>
      <c r="AE10" s="103">
        <v>0</v>
      </c>
      <c r="AF10" s="103">
        <f>SUM(AG10:AI10)</f>
        <v>27777</v>
      </c>
      <c r="AG10" s="103">
        <v>27777</v>
      </c>
      <c r="AH10" s="103">
        <v>0</v>
      </c>
      <c r="AI10" s="103">
        <v>0</v>
      </c>
      <c r="AJ10" s="103">
        <f>SUM(AK10:AS10)</f>
        <v>27777</v>
      </c>
      <c r="AK10" s="103">
        <v>0</v>
      </c>
      <c r="AL10" s="103">
        <v>0</v>
      </c>
      <c r="AM10" s="103">
        <v>7</v>
      </c>
      <c r="AN10" s="103">
        <v>0</v>
      </c>
      <c r="AO10" s="103">
        <v>0</v>
      </c>
      <c r="AP10" s="103">
        <v>27770</v>
      </c>
      <c r="AQ10" s="103">
        <v>0</v>
      </c>
      <c r="AR10" s="103">
        <v>0</v>
      </c>
      <c r="AS10" s="103">
        <v>0</v>
      </c>
      <c r="AT10" s="103">
        <f>SUM(AU10:AY10)</f>
        <v>1</v>
      </c>
      <c r="AU10" s="103">
        <v>0</v>
      </c>
      <c r="AV10" s="103">
        <v>0</v>
      </c>
      <c r="AW10" s="103">
        <v>1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 x14ac:dyDescent="0.15">
      <c r="A11" s="115" t="s">
        <v>9</v>
      </c>
      <c r="B11" s="113" t="s">
        <v>264</v>
      </c>
      <c r="C11" s="101" t="s">
        <v>265</v>
      </c>
      <c r="D11" s="103">
        <f>SUM(E11,+H11,+K11)</f>
        <v>31061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31061</v>
      </c>
      <c r="L11" s="103">
        <v>7200</v>
      </c>
      <c r="M11" s="103">
        <v>23861</v>
      </c>
      <c r="N11" s="103">
        <f>SUM(O11,+V11,+AC11)</f>
        <v>31061</v>
      </c>
      <c r="O11" s="103">
        <f>SUM(P11:U11)</f>
        <v>7200</v>
      </c>
      <c r="P11" s="103">
        <v>7200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23861</v>
      </c>
      <c r="W11" s="103">
        <v>23861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198</v>
      </c>
      <c r="AG11" s="103">
        <v>198</v>
      </c>
      <c r="AH11" s="103">
        <v>0</v>
      </c>
      <c r="AI11" s="103">
        <v>0</v>
      </c>
      <c r="AJ11" s="103">
        <f>SUM(AK11:AS11)</f>
        <v>198</v>
      </c>
      <c r="AK11" s="103">
        <v>0</v>
      </c>
      <c r="AL11" s="103">
        <v>0</v>
      </c>
      <c r="AM11" s="103">
        <v>106</v>
      </c>
      <c r="AN11" s="103">
        <v>0</v>
      </c>
      <c r="AO11" s="103">
        <v>0</v>
      </c>
      <c r="AP11" s="103">
        <v>0</v>
      </c>
      <c r="AQ11" s="103">
        <v>86</v>
      </c>
      <c r="AR11" s="103">
        <v>0</v>
      </c>
      <c r="AS11" s="103">
        <v>6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86</v>
      </c>
      <c r="BA11" s="103">
        <v>86</v>
      </c>
      <c r="BB11" s="103">
        <v>0</v>
      </c>
      <c r="BC11" s="103">
        <v>0</v>
      </c>
    </row>
    <row r="12" spans="1:55" s="105" customFormat="1" ht="13.5" customHeight="1" x14ac:dyDescent="0.15">
      <c r="A12" s="115" t="s">
        <v>9</v>
      </c>
      <c r="B12" s="113" t="s">
        <v>267</v>
      </c>
      <c r="C12" s="101" t="s">
        <v>268</v>
      </c>
      <c r="D12" s="103">
        <f>SUM(E12,+H12,+K12)</f>
        <v>22853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22853</v>
      </c>
      <c r="L12" s="103">
        <v>4334</v>
      </c>
      <c r="M12" s="103">
        <v>18519</v>
      </c>
      <c r="N12" s="103">
        <f>SUM(O12,+V12,+AC12)</f>
        <v>22853</v>
      </c>
      <c r="O12" s="103">
        <f>SUM(P12:U12)</f>
        <v>4334</v>
      </c>
      <c r="P12" s="103">
        <v>4334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18519</v>
      </c>
      <c r="W12" s="103">
        <v>18519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1078</v>
      </c>
      <c r="AG12" s="103">
        <v>1078</v>
      </c>
      <c r="AH12" s="103">
        <v>0</v>
      </c>
      <c r="AI12" s="103">
        <v>0</v>
      </c>
      <c r="AJ12" s="103">
        <f>SUM(AK12:AS12)</f>
        <v>1078</v>
      </c>
      <c r="AK12" s="103">
        <v>0</v>
      </c>
      <c r="AL12" s="103">
        <v>0</v>
      </c>
      <c r="AM12" s="103">
        <v>9</v>
      </c>
      <c r="AN12" s="103">
        <v>1069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 x14ac:dyDescent="0.15">
      <c r="A13" s="115" t="s">
        <v>9</v>
      </c>
      <c r="B13" s="113" t="s">
        <v>270</v>
      </c>
      <c r="C13" s="101" t="s">
        <v>271</v>
      </c>
      <c r="D13" s="103">
        <f>SUM(E13,+H13,+K13)</f>
        <v>19988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19988</v>
      </c>
      <c r="L13" s="103">
        <v>3575</v>
      </c>
      <c r="M13" s="103">
        <v>16413</v>
      </c>
      <c r="N13" s="103">
        <f>SUM(O13,+V13,+AC13)</f>
        <v>19988</v>
      </c>
      <c r="O13" s="103">
        <f>SUM(P13:U13)</f>
        <v>3575</v>
      </c>
      <c r="P13" s="103">
        <v>0</v>
      </c>
      <c r="Q13" s="103">
        <v>0</v>
      </c>
      <c r="R13" s="103">
        <v>0</v>
      </c>
      <c r="S13" s="103">
        <v>3575</v>
      </c>
      <c r="T13" s="103">
        <v>0</v>
      </c>
      <c r="U13" s="103">
        <v>0</v>
      </c>
      <c r="V13" s="103">
        <f>SUM(W13:AB13)</f>
        <v>16413</v>
      </c>
      <c r="W13" s="103">
        <v>10709</v>
      </c>
      <c r="X13" s="103">
        <v>0</v>
      </c>
      <c r="Y13" s="103">
        <v>0</v>
      </c>
      <c r="Z13" s="103">
        <v>5704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287</v>
      </c>
      <c r="AG13" s="103">
        <v>287</v>
      </c>
      <c r="AH13" s="103">
        <v>0</v>
      </c>
      <c r="AI13" s="103">
        <v>0</v>
      </c>
      <c r="AJ13" s="103">
        <f>SUM(AK13:AS13)</f>
        <v>287</v>
      </c>
      <c r="AK13" s="103">
        <v>0</v>
      </c>
      <c r="AL13" s="103">
        <v>0</v>
      </c>
      <c r="AM13" s="103">
        <v>35</v>
      </c>
      <c r="AN13" s="103">
        <v>0</v>
      </c>
      <c r="AO13" s="103">
        <v>0</v>
      </c>
      <c r="AP13" s="103">
        <v>0</v>
      </c>
      <c r="AQ13" s="103">
        <v>252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 x14ac:dyDescent="0.15">
      <c r="A14" s="115" t="s">
        <v>9</v>
      </c>
      <c r="B14" s="113" t="s">
        <v>273</v>
      </c>
      <c r="C14" s="101" t="s">
        <v>274</v>
      </c>
      <c r="D14" s="103">
        <f>SUM(E14,+H14,+K14)</f>
        <v>11683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11683</v>
      </c>
      <c r="L14" s="103">
        <v>2722</v>
      </c>
      <c r="M14" s="103">
        <v>8961</v>
      </c>
      <c r="N14" s="103">
        <f>SUM(O14,+V14,+AC14)</f>
        <v>11683</v>
      </c>
      <c r="O14" s="103">
        <f>SUM(P14:U14)</f>
        <v>2722</v>
      </c>
      <c r="P14" s="103">
        <v>2722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8961</v>
      </c>
      <c r="W14" s="103">
        <v>8961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21</v>
      </c>
      <c r="AK14" s="103">
        <v>21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43</v>
      </c>
      <c r="BA14" s="103">
        <v>43</v>
      </c>
      <c r="BB14" s="103">
        <v>0</v>
      </c>
      <c r="BC14" s="103">
        <v>0</v>
      </c>
    </row>
    <row r="15" spans="1:55" s="105" customFormat="1" ht="13.5" customHeight="1" x14ac:dyDescent="0.15">
      <c r="A15" s="115" t="s">
        <v>9</v>
      </c>
      <c r="B15" s="113" t="s">
        <v>276</v>
      </c>
      <c r="C15" s="101" t="s">
        <v>277</v>
      </c>
      <c r="D15" s="103">
        <f>SUM(E15,+H15,+K15)</f>
        <v>13113</v>
      </c>
      <c r="E15" s="103">
        <f>SUM(F15:G15)</f>
        <v>0</v>
      </c>
      <c r="F15" s="103">
        <v>0</v>
      </c>
      <c r="G15" s="103">
        <v>0</v>
      </c>
      <c r="H15" s="103">
        <f>SUM(I15:J15)</f>
        <v>4822</v>
      </c>
      <c r="I15" s="103">
        <v>4822</v>
      </c>
      <c r="J15" s="103">
        <v>0</v>
      </c>
      <c r="K15" s="103">
        <f>SUM(L15:M15)</f>
        <v>8291</v>
      </c>
      <c r="L15" s="103">
        <v>0</v>
      </c>
      <c r="M15" s="103">
        <v>8291</v>
      </c>
      <c r="N15" s="103">
        <f>SUM(O15,+V15,+AC15)</f>
        <v>13113</v>
      </c>
      <c r="O15" s="103">
        <f>SUM(P15:U15)</f>
        <v>4822</v>
      </c>
      <c r="P15" s="103">
        <v>4822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8291</v>
      </c>
      <c r="W15" s="103">
        <v>8291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 x14ac:dyDescent="0.15">
      <c r="A16" s="115" t="s">
        <v>9</v>
      </c>
      <c r="B16" s="113" t="s">
        <v>279</v>
      </c>
      <c r="C16" s="101" t="s">
        <v>280</v>
      </c>
      <c r="D16" s="103">
        <f>SUM(E16,+H16,+K16)</f>
        <v>16671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16671</v>
      </c>
      <c r="L16" s="103">
        <v>5623</v>
      </c>
      <c r="M16" s="103">
        <v>11048</v>
      </c>
      <c r="N16" s="103">
        <f>SUM(O16,+V16,+AC16)</f>
        <v>16671</v>
      </c>
      <c r="O16" s="103">
        <f>SUM(P16:U16)</f>
        <v>5623</v>
      </c>
      <c r="P16" s="103">
        <v>5623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11048</v>
      </c>
      <c r="W16" s="103">
        <v>11048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418</v>
      </c>
      <c r="AG16" s="103">
        <v>418</v>
      </c>
      <c r="AH16" s="103">
        <v>0</v>
      </c>
      <c r="AI16" s="103">
        <v>0</v>
      </c>
      <c r="AJ16" s="103">
        <f>SUM(AK16:AS16)</f>
        <v>418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18</v>
      </c>
      <c r="AS16" s="103">
        <v>400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 x14ac:dyDescent="0.15">
      <c r="A17" s="115" t="s">
        <v>9</v>
      </c>
      <c r="B17" s="113" t="s">
        <v>282</v>
      </c>
      <c r="C17" s="101" t="s">
        <v>283</v>
      </c>
      <c r="D17" s="103">
        <f>SUM(E17,+H17,+K17)</f>
        <v>11649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11649</v>
      </c>
      <c r="L17" s="103">
        <v>1879</v>
      </c>
      <c r="M17" s="103">
        <v>9770</v>
      </c>
      <c r="N17" s="103">
        <f>SUM(O17,+V17,+AC17)</f>
        <v>11649</v>
      </c>
      <c r="O17" s="103">
        <f>SUM(P17:U17)</f>
        <v>1879</v>
      </c>
      <c r="P17" s="103">
        <v>1879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9770</v>
      </c>
      <c r="W17" s="103">
        <v>9770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22</v>
      </c>
      <c r="AG17" s="103">
        <v>22</v>
      </c>
      <c r="AH17" s="103">
        <v>0</v>
      </c>
      <c r="AI17" s="103">
        <v>0</v>
      </c>
      <c r="AJ17" s="103">
        <f>SUM(AK17:AS17)</f>
        <v>174</v>
      </c>
      <c r="AK17" s="103">
        <v>174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22</v>
      </c>
      <c r="AU17" s="103">
        <v>22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 x14ac:dyDescent="0.15">
      <c r="A18" s="115" t="s">
        <v>9</v>
      </c>
      <c r="B18" s="113" t="s">
        <v>285</v>
      </c>
      <c r="C18" s="101" t="s">
        <v>286</v>
      </c>
      <c r="D18" s="103">
        <f>SUM(E18,+H18,+K18)</f>
        <v>6149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6149</v>
      </c>
      <c r="L18" s="103">
        <v>998</v>
      </c>
      <c r="M18" s="103">
        <v>5151</v>
      </c>
      <c r="N18" s="103">
        <f>SUM(O18,+V18,+AC18)</f>
        <v>6149</v>
      </c>
      <c r="O18" s="103">
        <f>SUM(P18:U18)</f>
        <v>998</v>
      </c>
      <c r="P18" s="103">
        <v>998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5151</v>
      </c>
      <c r="W18" s="103">
        <v>5151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226</v>
      </c>
      <c r="AG18" s="103">
        <v>226</v>
      </c>
      <c r="AH18" s="103">
        <v>0</v>
      </c>
      <c r="AI18" s="103">
        <v>0</v>
      </c>
      <c r="AJ18" s="103">
        <f>SUM(AK18:AS18)</f>
        <v>226</v>
      </c>
      <c r="AK18" s="103">
        <v>0</v>
      </c>
      <c r="AL18" s="103">
        <v>0</v>
      </c>
      <c r="AM18" s="103">
        <v>0</v>
      </c>
      <c r="AN18" s="103">
        <v>226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 x14ac:dyDescent="0.15">
      <c r="A19" s="115" t="s">
        <v>9</v>
      </c>
      <c r="B19" s="113" t="s">
        <v>288</v>
      </c>
      <c r="C19" s="101" t="s">
        <v>289</v>
      </c>
      <c r="D19" s="103">
        <f>SUM(E19,+H19,+K19)</f>
        <v>10798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10798</v>
      </c>
      <c r="L19" s="103">
        <v>3579</v>
      </c>
      <c r="M19" s="103">
        <v>7219</v>
      </c>
      <c r="N19" s="103">
        <f>SUM(O19,+V19,+AC19)</f>
        <v>10798</v>
      </c>
      <c r="O19" s="103">
        <f>SUM(P19:U19)</f>
        <v>3579</v>
      </c>
      <c r="P19" s="103">
        <v>3579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7219</v>
      </c>
      <c r="W19" s="103">
        <v>7219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13</v>
      </c>
      <c r="AG19" s="103">
        <v>13</v>
      </c>
      <c r="AH19" s="103">
        <v>0</v>
      </c>
      <c r="AI19" s="103">
        <v>0</v>
      </c>
      <c r="AJ19" s="103">
        <f>SUM(AK19:AS19)</f>
        <v>13</v>
      </c>
      <c r="AK19" s="103">
        <v>0</v>
      </c>
      <c r="AL19" s="103">
        <v>0</v>
      </c>
      <c r="AM19" s="103">
        <v>13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 x14ac:dyDescent="0.15">
      <c r="A20" s="115" t="s">
        <v>9</v>
      </c>
      <c r="B20" s="113" t="s">
        <v>291</v>
      </c>
      <c r="C20" s="101" t="s">
        <v>292</v>
      </c>
      <c r="D20" s="103">
        <f>SUM(E20,+H20,+K20)</f>
        <v>4592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4592</v>
      </c>
      <c r="L20" s="103">
        <v>1707</v>
      </c>
      <c r="M20" s="103">
        <v>2885</v>
      </c>
      <c r="N20" s="103">
        <f>SUM(O20,+V20,+AC20)</f>
        <v>4592</v>
      </c>
      <c r="O20" s="103">
        <f>SUM(P20:U20)</f>
        <v>1707</v>
      </c>
      <c r="P20" s="103">
        <v>1707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2885</v>
      </c>
      <c r="W20" s="103">
        <v>2885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3</v>
      </c>
      <c r="AG20" s="103">
        <v>3</v>
      </c>
      <c r="AH20" s="103">
        <v>0</v>
      </c>
      <c r="AI20" s="103">
        <v>0</v>
      </c>
      <c r="AJ20" s="103">
        <f>SUM(AK20:AS20)</f>
        <v>3</v>
      </c>
      <c r="AK20" s="103">
        <v>0</v>
      </c>
      <c r="AL20" s="103">
        <v>0</v>
      </c>
      <c r="AM20" s="103">
        <v>3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1</v>
      </c>
      <c r="AU20" s="103">
        <v>0</v>
      </c>
      <c r="AV20" s="103">
        <v>0</v>
      </c>
      <c r="AW20" s="103">
        <v>1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 x14ac:dyDescent="0.15">
      <c r="A21" s="115" t="s">
        <v>9</v>
      </c>
      <c r="B21" s="113" t="s">
        <v>294</v>
      </c>
      <c r="C21" s="101" t="s">
        <v>295</v>
      </c>
      <c r="D21" s="103">
        <f>SUM(E21,+H21,+K21)</f>
        <v>12266</v>
      </c>
      <c r="E21" s="103">
        <f>SUM(F21:G21)</f>
        <v>0</v>
      </c>
      <c r="F21" s="103">
        <v>0</v>
      </c>
      <c r="G21" s="103">
        <v>0</v>
      </c>
      <c r="H21" s="103">
        <f>SUM(I21:J21)</f>
        <v>2985</v>
      </c>
      <c r="I21" s="103">
        <v>2985</v>
      </c>
      <c r="J21" s="103">
        <v>0</v>
      </c>
      <c r="K21" s="103">
        <f>SUM(L21:M21)</f>
        <v>9281</v>
      </c>
      <c r="L21" s="103">
        <v>0</v>
      </c>
      <c r="M21" s="103">
        <v>9281</v>
      </c>
      <c r="N21" s="103">
        <f>SUM(O21,+V21,+AC21)</f>
        <v>12266</v>
      </c>
      <c r="O21" s="103">
        <f>SUM(P21:U21)</f>
        <v>2985</v>
      </c>
      <c r="P21" s="103">
        <v>2985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9281</v>
      </c>
      <c r="W21" s="103">
        <v>9281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360</v>
      </c>
      <c r="AG21" s="103">
        <v>360</v>
      </c>
      <c r="AH21" s="103">
        <v>0</v>
      </c>
      <c r="AI21" s="103">
        <v>0</v>
      </c>
      <c r="AJ21" s="103">
        <f>SUM(AK21:AS21)</f>
        <v>360</v>
      </c>
      <c r="AK21" s="103">
        <v>0</v>
      </c>
      <c r="AL21" s="103">
        <v>0</v>
      </c>
      <c r="AM21" s="103">
        <v>15</v>
      </c>
      <c r="AN21" s="103">
        <v>345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 x14ac:dyDescent="0.15">
      <c r="A22" s="115" t="s">
        <v>9</v>
      </c>
      <c r="B22" s="113" t="s">
        <v>297</v>
      </c>
      <c r="C22" s="101" t="s">
        <v>298</v>
      </c>
      <c r="D22" s="103">
        <f>SUM(E22,+H22,+K22)</f>
        <v>15539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15539</v>
      </c>
      <c r="L22" s="103">
        <v>2524</v>
      </c>
      <c r="M22" s="103">
        <v>13015</v>
      </c>
      <c r="N22" s="103">
        <f>SUM(O22,+V22,+AC22)</f>
        <v>15539</v>
      </c>
      <c r="O22" s="103">
        <f>SUM(P22:U22)</f>
        <v>2524</v>
      </c>
      <c r="P22" s="103">
        <v>2524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13015</v>
      </c>
      <c r="W22" s="103">
        <v>13015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376</v>
      </c>
      <c r="AG22" s="103">
        <v>376</v>
      </c>
      <c r="AH22" s="103">
        <v>0</v>
      </c>
      <c r="AI22" s="103">
        <v>0</v>
      </c>
      <c r="AJ22" s="103">
        <f>SUM(AK22:AS22)</f>
        <v>376</v>
      </c>
      <c r="AK22" s="103">
        <v>0</v>
      </c>
      <c r="AL22" s="103">
        <v>0</v>
      </c>
      <c r="AM22" s="103">
        <v>376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 x14ac:dyDescent="0.15">
      <c r="A23" s="115" t="s">
        <v>9</v>
      </c>
      <c r="B23" s="113" t="s">
        <v>300</v>
      </c>
      <c r="C23" s="101" t="s">
        <v>301</v>
      </c>
      <c r="D23" s="103">
        <f>SUM(E23,+H23,+K23)</f>
        <v>845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845</v>
      </c>
      <c r="L23" s="103">
        <v>193</v>
      </c>
      <c r="M23" s="103">
        <v>652</v>
      </c>
      <c r="N23" s="103">
        <f>SUM(O23,+V23,+AC23)</f>
        <v>869</v>
      </c>
      <c r="O23" s="103">
        <f>SUM(P23:U23)</f>
        <v>193</v>
      </c>
      <c r="P23" s="103">
        <v>169</v>
      </c>
      <c r="Q23" s="103">
        <v>0</v>
      </c>
      <c r="R23" s="103">
        <v>0</v>
      </c>
      <c r="S23" s="103">
        <v>0</v>
      </c>
      <c r="T23" s="103">
        <v>24</v>
      </c>
      <c r="U23" s="103">
        <v>0</v>
      </c>
      <c r="V23" s="103">
        <f>SUM(W23:AB23)</f>
        <v>652</v>
      </c>
      <c r="W23" s="103">
        <v>652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24</v>
      </c>
      <c r="AD23" s="103">
        <v>24</v>
      </c>
      <c r="AE23" s="103">
        <v>0</v>
      </c>
      <c r="AF23" s="103">
        <f>SUM(AG23:AI23)</f>
        <v>10</v>
      </c>
      <c r="AG23" s="103">
        <v>10</v>
      </c>
      <c r="AH23" s="103">
        <v>0</v>
      </c>
      <c r="AI23" s="103">
        <v>0</v>
      </c>
      <c r="AJ23" s="103">
        <f>SUM(AK23:AS23)</f>
        <v>10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10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 x14ac:dyDescent="0.15">
      <c r="A24" s="115" t="s">
        <v>9</v>
      </c>
      <c r="B24" s="113" t="s">
        <v>303</v>
      </c>
      <c r="C24" s="101" t="s">
        <v>304</v>
      </c>
      <c r="D24" s="103">
        <f>SUM(E24,+H24,+K24)</f>
        <v>1673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1673</v>
      </c>
      <c r="L24" s="103">
        <v>520</v>
      </c>
      <c r="M24" s="103">
        <v>1153</v>
      </c>
      <c r="N24" s="103">
        <f>SUM(O24,+V24,+AC24)</f>
        <v>1673</v>
      </c>
      <c r="O24" s="103">
        <f>SUM(P24:U24)</f>
        <v>520</v>
      </c>
      <c r="P24" s="103">
        <v>520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1153</v>
      </c>
      <c r="W24" s="103">
        <v>1153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49</v>
      </c>
      <c r="AG24" s="103">
        <v>49</v>
      </c>
      <c r="AH24" s="103">
        <v>0</v>
      </c>
      <c r="AI24" s="103">
        <v>0</v>
      </c>
      <c r="AJ24" s="103">
        <f>SUM(AK24:AS24)</f>
        <v>49</v>
      </c>
      <c r="AK24" s="103">
        <v>0</v>
      </c>
      <c r="AL24" s="103">
        <v>0</v>
      </c>
      <c r="AM24" s="103">
        <v>2</v>
      </c>
      <c r="AN24" s="103">
        <v>47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 x14ac:dyDescent="0.15">
      <c r="A25" s="115" t="s">
        <v>9</v>
      </c>
      <c r="B25" s="113" t="s">
        <v>306</v>
      </c>
      <c r="C25" s="101" t="s">
        <v>307</v>
      </c>
      <c r="D25" s="103">
        <f>SUM(E25,+H25,+K25)</f>
        <v>9685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9685</v>
      </c>
      <c r="L25" s="103">
        <v>2077</v>
      </c>
      <c r="M25" s="103">
        <v>7608</v>
      </c>
      <c r="N25" s="103">
        <f>SUM(O25,+V25,+AC25)</f>
        <v>9685</v>
      </c>
      <c r="O25" s="103">
        <f>SUM(P25:U25)</f>
        <v>2077</v>
      </c>
      <c r="P25" s="103">
        <v>2077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7608</v>
      </c>
      <c r="W25" s="103">
        <v>7608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294</v>
      </c>
      <c r="AG25" s="103">
        <v>294</v>
      </c>
      <c r="AH25" s="103">
        <v>0</v>
      </c>
      <c r="AI25" s="103">
        <v>0</v>
      </c>
      <c r="AJ25" s="103">
        <f>SUM(AK25:AS25)</f>
        <v>294</v>
      </c>
      <c r="AK25" s="103">
        <v>0</v>
      </c>
      <c r="AL25" s="103">
        <v>0</v>
      </c>
      <c r="AM25" s="103">
        <v>6</v>
      </c>
      <c r="AN25" s="103">
        <v>287</v>
      </c>
      <c r="AO25" s="103">
        <v>0</v>
      </c>
      <c r="AP25" s="103">
        <v>0</v>
      </c>
      <c r="AQ25" s="103">
        <v>0</v>
      </c>
      <c r="AR25" s="103">
        <v>1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 x14ac:dyDescent="0.15">
      <c r="A26" s="115" t="s">
        <v>9</v>
      </c>
      <c r="B26" s="113" t="s">
        <v>309</v>
      </c>
      <c r="C26" s="101" t="s">
        <v>310</v>
      </c>
      <c r="D26" s="103">
        <f>SUM(E26,+H26,+K26)</f>
        <v>7025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7025</v>
      </c>
      <c r="L26" s="103">
        <v>1646</v>
      </c>
      <c r="M26" s="103">
        <v>5379</v>
      </c>
      <c r="N26" s="103">
        <f>SUM(O26,+V26,+AC26)</f>
        <v>7025</v>
      </c>
      <c r="O26" s="103">
        <f>SUM(P26:U26)</f>
        <v>1646</v>
      </c>
      <c r="P26" s="103">
        <v>1646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5379</v>
      </c>
      <c r="W26" s="103">
        <v>5379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213</v>
      </c>
      <c r="AG26" s="103">
        <v>213</v>
      </c>
      <c r="AH26" s="103">
        <v>0</v>
      </c>
      <c r="AI26" s="103">
        <v>0</v>
      </c>
      <c r="AJ26" s="103">
        <f>SUM(AK26:AS26)</f>
        <v>213</v>
      </c>
      <c r="AK26" s="103">
        <v>0</v>
      </c>
      <c r="AL26" s="103">
        <v>0</v>
      </c>
      <c r="AM26" s="103">
        <v>5</v>
      </c>
      <c r="AN26" s="103">
        <v>208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 x14ac:dyDescent="0.15">
      <c r="A27" s="115" t="s">
        <v>9</v>
      </c>
      <c r="B27" s="113" t="s">
        <v>312</v>
      </c>
      <c r="C27" s="101" t="s">
        <v>313</v>
      </c>
      <c r="D27" s="103">
        <f>SUM(E27,+H27,+K27)</f>
        <v>7146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7146</v>
      </c>
      <c r="L27" s="103">
        <v>589</v>
      </c>
      <c r="M27" s="103">
        <v>6557</v>
      </c>
      <c r="N27" s="103">
        <f>SUM(O27,+V27,+AC27)</f>
        <v>7146</v>
      </c>
      <c r="O27" s="103">
        <f>SUM(P27:U27)</f>
        <v>589</v>
      </c>
      <c r="P27" s="103">
        <v>589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6557</v>
      </c>
      <c r="W27" s="103">
        <v>6557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36</v>
      </c>
      <c r="AG27" s="103">
        <v>36</v>
      </c>
      <c r="AH27" s="103">
        <v>0</v>
      </c>
      <c r="AI27" s="103">
        <v>0</v>
      </c>
      <c r="AJ27" s="103">
        <f>SUM(AK27:AS27)</f>
        <v>62</v>
      </c>
      <c r="AK27" s="103">
        <v>62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36</v>
      </c>
      <c r="AU27" s="103">
        <v>36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 x14ac:dyDescent="0.15">
      <c r="A28" s="115" t="s">
        <v>9</v>
      </c>
      <c r="B28" s="113" t="s">
        <v>315</v>
      </c>
      <c r="C28" s="101" t="s">
        <v>316</v>
      </c>
      <c r="D28" s="103">
        <f>SUM(E28,+H28,+K28)</f>
        <v>1192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1192</v>
      </c>
      <c r="L28" s="103">
        <v>78</v>
      </c>
      <c r="M28" s="103">
        <v>1114</v>
      </c>
      <c r="N28" s="103">
        <f>SUM(O28,+V28,+AC28)</f>
        <v>1192</v>
      </c>
      <c r="O28" s="103">
        <f>SUM(P28:U28)</f>
        <v>78</v>
      </c>
      <c r="P28" s="103">
        <v>78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1114</v>
      </c>
      <c r="W28" s="103">
        <v>1114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4</v>
      </c>
      <c r="AG28" s="103">
        <v>4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4</v>
      </c>
      <c r="AU28" s="103">
        <v>4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13</v>
      </c>
      <c r="BA28" s="103">
        <v>13</v>
      </c>
      <c r="BB28" s="103">
        <v>0</v>
      </c>
      <c r="BC28" s="103">
        <v>0</v>
      </c>
    </row>
    <row r="29" spans="1:55" s="105" customFormat="1" ht="13.5" customHeight="1" x14ac:dyDescent="0.15">
      <c r="A29" s="115" t="s">
        <v>9</v>
      </c>
      <c r="B29" s="113" t="s">
        <v>318</v>
      </c>
      <c r="C29" s="101" t="s">
        <v>319</v>
      </c>
      <c r="D29" s="103">
        <f>SUM(E29,+H29,+K29)</f>
        <v>1212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1212</v>
      </c>
      <c r="L29" s="103">
        <v>359</v>
      </c>
      <c r="M29" s="103">
        <v>853</v>
      </c>
      <c r="N29" s="103">
        <f>SUM(O29,+V29,+AC29)</f>
        <v>1212</v>
      </c>
      <c r="O29" s="103">
        <f>SUM(P29:U29)</f>
        <v>359</v>
      </c>
      <c r="P29" s="103">
        <v>359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853</v>
      </c>
      <c r="W29" s="103">
        <v>853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4</v>
      </c>
      <c r="AG29" s="103">
        <v>4</v>
      </c>
      <c r="AH29" s="103">
        <v>0</v>
      </c>
      <c r="AI29" s="103">
        <v>0</v>
      </c>
      <c r="AJ29" s="103">
        <f>SUM(AK29:AS29)</f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4</v>
      </c>
      <c r="AU29" s="103">
        <v>0</v>
      </c>
      <c r="AV29" s="103">
        <v>4</v>
      </c>
      <c r="AW29" s="103">
        <v>0</v>
      </c>
      <c r="AX29" s="103">
        <v>0</v>
      </c>
      <c r="AY29" s="103">
        <v>0</v>
      </c>
      <c r="AZ29" s="103">
        <f>SUM(BA29:BC29)</f>
        <v>12</v>
      </c>
      <c r="BA29" s="103">
        <v>12</v>
      </c>
      <c r="BB29" s="103">
        <v>0</v>
      </c>
      <c r="BC29" s="103">
        <v>0</v>
      </c>
    </row>
    <row r="30" spans="1:55" s="105" customFormat="1" ht="13.5" customHeight="1" x14ac:dyDescent="0.15">
      <c r="A30" s="115" t="s">
        <v>9</v>
      </c>
      <c r="B30" s="113" t="s">
        <v>321</v>
      </c>
      <c r="C30" s="101" t="s">
        <v>322</v>
      </c>
      <c r="D30" s="103">
        <f>SUM(E30,+H30,+K30)</f>
        <v>3468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3468</v>
      </c>
      <c r="L30" s="103">
        <v>323</v>
      </c>
      <c r="M30" s="103">
        <v>3145</v>
      </c>
      <c r="N30" s="103">
        <f>SUM(O30,+V30,+AC30)</f>
        <v>3468</v>
      </c>
      <c r="O30" s="103">
        <f>SUM(P30:U30)</f>
        <v>323</v>
      </c>
      <c r="P30" s="103">
        <v>323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3145</v>
      </c>
      <c r="W30" s="103">
        <v>3145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10</v>
      </c>
      <c r="AG30" s="103">
        <v>10</v>
      </c>
      <c r="AH30" s="103">
        <v>0</v>
      </c>
      <c r="AI30" s="103">
        <v>0</v>
      </c>
      <c r="AJ30" s="103">
        <f>SUM(AK30:AS30)</f>
        <v>10</v>
      </c>
      <c r="AK30" s="103">
        <v>0</v>
      </c>
      <c r="AL30" s="103">
        <v>0</v>
      </c>
      <c r="AM30" s="103">
        <v>0</v>
      </c>
      <c r="AN30" s="103">
        <v>10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10</v>
      </c>
      <c r="AU30" s="103">
        <v>0</v>
      </c>
      <c r="AV30" s="103">
        <v>0</v>
      </c>
      <c r="AW30" s="103">
        <v>0</v>
      </c>
      <c r="AX30" s="103">
        <v>10</v>
      </c>
      <c r="AY30" s="103">
        <v>0</v>
      </c>
      <c r="AZ30" s="103">
        <f>SUM(BA30:BC30)</f>
        <v>33</v>
      </c>
      <c r="BA30" s="103">
        <v>33</v>
      </c>
      <c r="BB30" s="103">
        <v>0</v>
      </c>
      <c r="BC30" s="103">
        <v>0</v>
      </c>
    </row>
    <row r="31" spans="1:55" s="105" customFormat="1" ht="13.5" customHeight="1" x14ac:dyDescent="0.15">
      <c r="A31" s="115" t="s">
        <v>9</v>
      </c>
      <c r="B31" s="113" t="s">
        <v>324</v>
      </c>
      <c r="C31" s="101" t="s">
        <v>325</v>
      </c>
      <c r="D31" s="103">
        <f>SUM(E31,+H31,+K31)</f>
        <v>5584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5584</v>
      </c>
      <c r="L31" s="103">
        <v>1761</v>
      </c>
      <c r="M31" s="103">
        <v>3823</v>
      </c>
      <c r="N31" s="103">
        <f>SUM(O31,+V31,+AC31)</f>
        <v>5584</v>
      </c>
      <c r="O31" s="103">
        <f>SUM(P31:U31)</f>
        <v>1761</v>
      </c>
      <c r="P31" s="103">
        <v>1761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3823</v>
      </c>
      <c r="W31" s="103">
        <v>3823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105</v>
      </c>
      <c r="AG31" s="103">
        <v>105</v>
      </c>
      <c r="AH31" s="103">
        <v>0</v>
      </c>
      <c r="AI31" s="103">
        <v>0</v>
      </c>
      <c r="AJ31" s="103">
        <f>SUM(AK31:AS31)</f>
        <v>236</v>
      </c>
      <c r="AK31" s="103">
        <v>151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48</v>
      </c>
      <c r="AR31" s="103">
        <v>0</v>
      </c>
      <c r="AS31" s="103">
        <v>37</v>
      </c>
      <c r="AT31" s="103">
        <f>SUM(AU31:AY31)</f>
        <v>20</v>
      </c>
      <c r="AU31" s="103">
        <v>20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 x14ac:dyDescent="0.15">
      <c r="A32" s="115" t="s">
        <v>9</v>
      </c>
      <c r="B32" s="113" t="s">
        <v>327</v>
      </c>
      <c r="C32" s="101" t="s">
        <v>328</v>
      </c>
      <c r="D32" s="103">
        <f>SUM(E32,+H32,+K32)</f>
        <v>3818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3818</v>
      </c>
      <c r="L32" s="103">
        <v>1084</v>
      </c>
      <c r="M32" s="103">
        <v>2734</v>
      </c>
      <c r="N32" s="103">
        <f>SUM(O32,+V32,+AC32)</f>
        <v>3818</v>
      </c>
      <c r="O32" s="103">
        <f>SUM(P32:U32)</f>
        <v>1084</v>
      </c>
      <c r="P32" s="103">
        <v>1084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2734</v>
      </c>
      <c r="W32" s="103">
        <v>2734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57</v>
      </c>
      <c r="AG32" s="103">
        <v>57</v>
      </c>
      <c r="AH32" s="103">
        <v>0</v>
      </c>
      <c r="AI32" s="103">
        <v>0</v>
      </c>
      <c r="AJ32" s="103">
        <f>SUM(AK32:AS32)</f>
        <v>158</v>
      </c>
      <c r="AK32" s="103">
        <v>103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30</v>
      </c>
      <c r="AR32" s="103">
        <v>0</v>
      </c>
      <c r="AS32" s="103">
        <v>25</v>
      </c>
      <c r="AT32" s="103">
        <f>SUM(AU32:AY32)</f>
        <v>2</v>
      </c>
      <c r="AU32" s="103">
        <v>2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 x14ac:dyDescent="0.15">
      <c r="A33" s="115" t="s">
        <v>9</v>
      </c>
      <c r="B33" s="113" t="s">
        <v>330</v>
      </c>
      <c r="C33" s="101" t="s">
        <v>331</v>
      </c>
      <c r="D33" s="103">
        <f>SUM(E33,+H33,+K33)</f>
        <v>2290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2290</v>
      </c>
      <c r="L33" s="103">
        <v>509</v>
      </c>
      <c r="M33" s="103">
        <v>1781</v>
      </c>
      <c r="N33" s="103">
        <f>SUM(O33,+V33,+AC33)</f>
        <v>2290</v>
      </c>
      <c r="O33" s="103">
        <f>SUM(P33:U33)</f>
        <v>509</v>
      </c>
      <c r="P33" s="103">
        <v>509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1781</v>
      </c>
      <c r="W33" s="103">
        <v>1781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19</v>
      </c>
      <c r="AG33" s="103">
        <v>19</v>
      </c>
      <c r="AH33" s="103">
        <v>0</v>
      </c>
      <c r="AI33" s="103">
        <v>0</v>
      </c>
      <c r="AJ33" s="103">
        <f>SUM(AK33:AS33)</f>
        <v>80</v>
      </c>
      <c r="AK33" s="103">
        <v>61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4</v>
      </c>
      <c r="AR33" s="103">
        <v>0</v>
      </c>
      <c r="AS33" s="103">
        <v>15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 x14ac:dyDescent="0.15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 x14ac:dyDescent="0.15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 x14ac:dyDescent="0.15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 x14ac:dyDescent="0.15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 x14ac:dyDescent="0.15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 x14ac:dyDescent="0.15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 x14ac:dyDescent="0.15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 x14ac:dyDescent="0.15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 x14ac:dyDescent="0.15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 x14ac:dyDescent="0.15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 x14ac:dyDescent="0.15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 x14ac:dyDescent="0.15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 x14ac:dyDescent="0.15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 x14ac:dyDescent="0.15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 x14ac:dyDescent="0.15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 x14ac:dyDescent="0.15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 x14ac:dyDescent="0.15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 x14ac:dyDescent="0.15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 x14ac:dyDescent="0.15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 x14ac:dyDescent="0.15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 x14ac:dyDescent="0.15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 x14ac:dyDescent="0.15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 x14ac:dyDescent="0.15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 x14ac:dyDescent="0.15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 x14ac:dyDescent="0.15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 x14ac:dyDescent="0.15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 x14ac:dyDescent="0.15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 x14ac:dyDescent="0.15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 x14ac:dyDescent="0.15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 x14ac:dyDescent="0.15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 x14ac:dyDescent="0.15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 x14ac:dyDescent="0.15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 x14ac:dyDescent="0.15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 x14ac:dyDescent="0.15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 x14ac:dyDescent="0.15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 x14ac:dyDescent="0.15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 x14ac:dyDescent="0.15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 x14ac:dyDescent="0.15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 x14ac:dyDescent="0.15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 x14ac:dyDescent="0.15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 x14ac:dyDescent="0.15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 x14ac:dyDescent="0.15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 x14ac:dyDescent="0.15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 x14ac:dyDescent="0.15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 x14ac:dyDescent="0.15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 x14ac:dyDescent="0.15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 x14ac:dyDescent="0.15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 x14ac:dyDescent="0.15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 x14ac:dyDescent="0.15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 x14ac:dyDescent="0.15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 x14ac:dyDescent="0.15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 x14ac:dyDescent="0.15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 x14ac:dyDescent="0.15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 x14ac:dyDescent="0.15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 x14ac:dyDescent="0.15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 x14ac:dyDescent="0.15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 x14ac:dyDescent="0.15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 x14ac:dyDescent="0.15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 x14ac:dyDescent="0.15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 x14ac:dyDescent="0.15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 x14ac:dyDescent="0.15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 x14ac:dyDescent="0.15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 x14ac:dyDescent="0.15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 x14ac:dyDescent="0.15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 x14ac:dyDescent="0.15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 x14ac:dyDescent="0.15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 x14ac:dyDescent="0.15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 x14ac:dyDescent="0.15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 x14ac:dyDescent="0.15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 x14ac:dyDescent="0.15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 x14ac:dyDescent="0.15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 x14ac:dyDescent="0.15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 x14ac:dyDescent="0.15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 x14ac:dyDescent="0.15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 x14ac:dyDescent="0.15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 x14ac:dyDescent="0.15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 x14ac:dyDescent="0.15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 x14ac:dyDescent="0.15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 x14ac:dyDescent="0.15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 x14ac:dyDescent="0.15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 x14ac:dyDescent="0.15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 x14ac:dyDescent="0.15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 x14ac:dyDescent="0.15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 x14ac:dyDescent="0.15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 x14ac:dyDescent="0.15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 x14ac:dyDescent="0.15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 x14ac:dyDescent="0.15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 x14ac:dyDescent="0.15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 x14ac:dyDescent="0.15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 x14ac:dyDescent="0.15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 x14ac:dyDescent="0.15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 x14ac:dyDescent="0.15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 x14ac:dyDescent="0.15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 x14ac:dyDescent="0.15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 x14ac:dyDescent="0.15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 x14ac:dyDescent="0.15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 x14ac:dyDescent="0.15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 x14ac:dyDescent="0.15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 x14ac:dyDescent="0.15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 x14ac:dyDescent="0.15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 x14ac:dyDescent="0.15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 x14ac:dyDescent="0.15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 x14ac:dyDescent="0.15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 x14ac:dyDescent="0.15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 x14ac:dyDescent="0.15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 x14ac:dyDescent="0.15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 x14ac:dyDescent="0.15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 x14ac:dyDescent="0.15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 x14ac:dyDescent="0.15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 x14ac:dyDescent="0.15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 x14ac:dyDescent="0.15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 x14ac:dyDescent="0.15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 x14ac:dyDescent="0.15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 x14ac:dyDescent="0.15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 x14ac:dyDescent="0.15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 x14ac:dyDescent="0.15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 x14ac:dyDescent="0.15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 x14ac:dyDescent="0.15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 x14ac:dyDescent="0.15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 x14ac:dyDescent="0.15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 x14ac:dyDescent="0.15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 x14ac:dyDescent="0.15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 x14ac:dyDescent="0.15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 x14ac:dyDescent="0.15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 x14ac:dyDescent="0.15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 x14ac:dyDescent="0.15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 x14ac:dyDescent="0.15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 x14ac:dyDescent="0.15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 x14ac:dyDescent="0.15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 x14ac:dyDescent="0.15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 x14ac:dyDescent="0.15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 x14ac:dyDescent="0.15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 x14ac:dyDescent="0.15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 x14ac:dyDescent="0.15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 x14ac:dyDescent="0.15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 x14ac:dyDescent="0.15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 x14ac:dyDescent="0.15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 x14ac:dyDescent="0.15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 x14ac:dyDescent="0.15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 x14ac:dyDescent="0.15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 x14ac:dyDescent="0.15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 x14ac:dyDescent="0.15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 x14ac:dyDescent="0.15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 x14ac:dyDescent="0.15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 x14ac:dyDescent="0.15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 x14ac:dyDescent="0.15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 x14ac:dyDescent="0.15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 x14ac:dyDescent="0.15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 x14ac:dyDescent="0.15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 x14ac:dyDescent="0.15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 x14ac:dyDescent="0.15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 x14ac:dyDescent="0.15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 x14ac:dyDescent="0.15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 x14ac:dyDescent="0.15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 x14ac:dyDescent="0.15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 x14ac:dyDescent="0.15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 x14ac:dyDescent="0.15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 x14ac:dyDescent="0.15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 x14ac:dyDescent="0.15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 x14ac:dyDescent="0.15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 x14ac:dyDescent="0.15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 x14ac:dyDescent="0.15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 x14ac:dyDescent="0.15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 x14ac:dyDescent="0.15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 x14ac:dyDescent="0.15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 x14ac:dyDescent="0.15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 x14ac:dyDescent="0.15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 x14ac:dyDescent="0.15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 x14ac:dyDescent="0.15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 x14ac:dyDescent="0.15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 x14ac:dyDescent="0.15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 x14ac:dyDescent="0.15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 x14ac:dyDescent="0.15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 x14ac:dyDescent="0.15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 x14ac:dyDescent="0.15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 x14ac:dyDescent="0.15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 x14ac:dyDescent="0.15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 x14ac:dyDescent="0.15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 x14ac:dyDescent="0.15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 x14ac:dyDescent="0.15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 x14ac:dyDescent="0.15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 x14ac:dyDescent="0.15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 x14ac:dyDescent="0.15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 x14ac:dyDescent="0.15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 x14ac:dyDescent="0.15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 x14ac:dyDescent="0.15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 x14ac:dyDescent="0.15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 x14ac:dyDescent="0.15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 x14ac:dyDescent="0.15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 x14ac:dyDescent="0.15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 x14ac:dyDescent="0.15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 x14ac:dyDescent="0.15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 x14ac:dyDescent="0.15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 x14ac:dyDescent="0.15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 x14ac:dyDescent="0.15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 x14ac:dyDescent="0.15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 x14ac:dyDescent="0.15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 x14ac:dyDescent="0.15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 x14ac:dyDescent="0.15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 x14ac:dyDescent="0.15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 x14ac:dyDescent="0.15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 x14ac:dyDescent="0.15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 x14ac:dyDescent="0.15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 x14ac:dyDescent="0.15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 x14ac:dyDescent="0.15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 x14ac:dyDescent="0.15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 x14ac:dyDescent="0.15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 x14ac:dyDescent="0.15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 x14ac:dyDescent="0.15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 x14ac:dyDescent="0.15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 x14ac:dyDescent="0.15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 x14ac:dyDescent="0.15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 x14ac:dyDescent="0.15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 x14ac:dyDescent="0.15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 x14ac:dyDescent="0.15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 x14ac:dyDescent="0.15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 x14ac:dyDescent="0.15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 x14ac:dyDescent="0.15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 x14ac:dyDescent="0.15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 x14ac:dyDescent="0.15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 x14ac:dyDescent="0.15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 x14ac:dyDescent="0.15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 x14ac:dyDescent="0.15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 x14ac:dyDescent="0.15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 x14ac:dyDescent="0.15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 x14ac:dyDescent="0.15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 x14ac:dyDescent="0.15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 x14ac:dyDescent="0.15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 x14ac:dyDescent="0.15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 x14ac:dyDescent="0.15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 x14ac:dyDescent="0.15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 x14ac:dyDescent="0.15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 x14ac:dyDescent="0.15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 x14ac:dyDescent="0.15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 x14ac:dyDescent="0.15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 x14ac:dyDescent="0.15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 x14ac:dyDescent="0.15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 x14ac:dyDescent="0.15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 x14ac:dyDescent="0.15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 x14ac:dyDescent="0.15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 x14ac:dyDescent="0.15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 x14ac:dyDescent="0.15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 x14ac:dyDescent="0.15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 x14ac:dyDescent="0.15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 x14ac:dyDescent="0.15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 x14ac:dyDescent="0.15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 x14ac:dyDescent="0.15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 x14ac:dyDescent="0.15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 x14ac:dyDescent="0.15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 x14ac:dyDescent="0.15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 x14ac:dyDescent="0.15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 x14ac:dyDescent="0.15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 x14ac:dyDescent="0.15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 x14ac:dyDescent="0.15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 x14ac:dyDescent="0.15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 x14ac:dyDescent="0.15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 x14ac:dyDescent="0.15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 x14ac:dyDescent="0.15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 x14ac:dyDescent="0.15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 x14ac:dyDescent="0.15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 x14ac:dyDescent="0.15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 x14ac:dyDescent="0.15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 x14ac:dyDescent="0.15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 x14ac:dyDescent="0.15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 x14ac:dyDescent="0.15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 x14ac:dyDescent="0.15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 x14ac:dyDescent="0.15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 x14ac:dyDescent="0.15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 x14ac:dyDescent="0.15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 x14ac:dyDescent="0.15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 x14ac:dyDescent="0.15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 x14ac:dyDescent="0.15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 x14ac:dyDescent="0.15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 x14ac:dyDescent="0.15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 x14ac:dyDescent="0.15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 x14ac:dyDescent="0.15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 x14ac:dyDescent="0.15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 x14ac:dyDescent="0.15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 x14ac:dyDescent="0.15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 x14ac:dyDescent="0.15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 x14ac:dyDescent="0.15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 x14ac:dyDescent="0.15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 x14ac:dyDescent="0.15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 x14ac:dyDescent="0.15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 x14ac:dyDescent="0.15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 x14ac:dyDescent="0.15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 x14ac:dyDescent="0.15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 x14ac:dyDescent="0.15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 x14ac:dyDescent="0.15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 x14ac:dyDescent="0.15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 x14ac:dyDescent="0.15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 x14ac:dyDescent="0.15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 x14ac:dyDescent="0.15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 x14ac:dyDescent="0.15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 x14ac:dyDescent="0.15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 x14ac:dyDescent="0.15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 x14ac:dyDescent="0.15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 x14ac:dyDescent="0.15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 x14ac:dyDescent="0.15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 x14ac:dyDescent="0.15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 x14ac:dyDescent="0.15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 x14ac:dyDescent="0.15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 x14ac:dyDescent="0.15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 x14ac:dyDescent="0.15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 x14ac:dyDescent="0.15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 x14ac:dyDescent="0.15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 x14ac:dyDescent="0.15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 x14ac:dyDescent="0.15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 x14ac:dyDescent="0.15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 x14ac:dyDescent="0.15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 x14ac:dyDescent="0.15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 x14ac:dyDescent="0.15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 x14ac:dyDescent="0.15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 x14ac:dyDescent="0.15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 x14ac:dyDescent="0.15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 x14ac:dyDescent="0.15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 x14ac:dyDescent="0.15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 x14ac:dyDescent="0.15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 x14ac:dyDescent="0.15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 x14ac:dyDescent="0.15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 x14ac:dyDescent="0.15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 x14ac:dyDescent="0.15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 x14ac:dyDescent="0.15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 x14ac:dyDescent="0.15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 x14ac:dyDescent="0.15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 x14ac:dyDescent="0.15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 x14ac:dyDescent="0.15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 x14ac:dyDescent="0.15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 x14ac:dyDescent="0.15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 x14ac:dyDescent="0.15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 x14ac:dyDescent="0.15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 x14ac:dyDescent="0.15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 x14ac:dyDescent="0.15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 x14ac:dyDescent="0.15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 x14ac:dyDescent="0.15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 x14ac:dyDescent="0.15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 x14ac:dyDescent="0.15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 x14ac:dyDescent="0.15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 x14ac:dyDescent="0.15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 x14ac:dyDescent="0.15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 x14ac:dyDescent="0.15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 x14ac:dyDescent="0.15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 x14ac:dyDescent="0.15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 x14ac:dyDescent="0.15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 x14ac:dyDescent="0.15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 x14ac:dyDescent="0.15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 x14ac:dyDescent="0.15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 x14ac:dyDescent="0.15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 x14ac:dyDescent="0.15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 x14ac:dyDescent="0.15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 x14ac:dyDescent="0.15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 x14ac:dyDescent="0.15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 x14ac:dyDescent="0.15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 x14ac:dyDescent="0.15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 x14ac:dyDescent="0.15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 x14ac:dyDescent="0.15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 x14ac:dyDescent="0.15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 x14ac:dyDescent="0.15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 x14ac:dyDescent="0.15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 x14ac:dyDescent="0.15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 x14ac:dyDescent="0.15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 x14ac:dyDescent="0.15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 x14ac:dyDescent="0.15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 x14ac:dyDescent="0.15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 x14ac:dyDescent="0.15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 x14ac:dyDescent="0.15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 x14ac:dyDescent="0.15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 x14ac:dyDescent="0.15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 x14ac:dyDescent="0.15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 x14ac:dyDescent="0.15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 x14ac:dyDescent="0.15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 x14ac:dyDescent="0.15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 x14ac:dyDescent="0.15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 x14ac:dyDescent="0.15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 x14ac:dyDescent="0.15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 x14ac:dyDescent="0.15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 x14ac:dyDescent="0.15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 x14ac:dyDescent="0.15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 x14ac:dyDescent="0.15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 x14ac:dyDescent="0.15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 x14ac:dyDescent="0.15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 x14ac:dyDescent="0.15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 x14ac:dyDescent="0.15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 x14ac:dyDescent="0.15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 x14ac:dyDescent="0.15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 x14ac:dyDescent="0.15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 x14ac:dyDescent="0.15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 x14ac:dyDescent="0.15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 x14ac:dyDescent="0.15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 x14ac:dyDescent="0.15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 x14ac:dyDescent="0.15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 x14ac:dyDescent="0.15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 x14ac:dyDescent="0.15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 x14ac:dyDescent="0.15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 x14ac:dyDescent="0.15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 x14ac:dyDescent="0.15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 x14ac:dyDescent="0.15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 x14ac:dyDescent="0.15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 x14ac:dyDescent="0.15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 x14ac:dyDescent="0.15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 x14ac:dyDescent="0.15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 x14ac:dyDescent="0.15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 x14ac:dyDescent="0.15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 x14ac:dyDescent="0.15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 x14ac:dyDescent="0.15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 x14ac:dyDescent="0.15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 x14ac:dyDescent="0.15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 x14ac:dyDescent="0.15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 x14ac:dyDescent="0.15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 x14ac:dyDescent="0.15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 x14ac:dyDescent="0.15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 x14ac:dyDescent="0.15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 x14ac:dyDescent="0.15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 x14ac:dyDescent="0.15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 x14ac:dyDescent="0.15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 x14ac:dyDescent="0.15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 x14ac:dyDescent="0.15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 x14ac:dyDescent="0.15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 x14ac:dyDescent="0.15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 x14ac:dyDescent="0.15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 x14ac:dyDescent="0.15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 x14ac:dyDescent="0.15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 x14ac:dyDescent="0.15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 x14ac:dyDescent="0.15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 x14ac:dyDescent="0.15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 x14ac:dyDescent="0.15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 x14ac:dyDescent="0.15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 x14ac:dyDescent="0.15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 x14ac:dyDescent="0.15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 x14ac:dyDescent="0.15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 x14ac:dyDescent="0.15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 x14ac:dyDescent="0.15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 x14ac:dyDescent="0.15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 x14ac:dyDescent="0.15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 x14ac:dyDescent="0.15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 x14ac:dyDescent="0.15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 x14ac:dyDescent="0.15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 x14ac:dyDescent="0.15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 x14ac:dyDescent="0.15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 x14ac:dyDescent="0.15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 x14ac:dyDescent="0.15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 x14ac:dyDescent="0.15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 x14ac:dyDescent="0.15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 x14ac:dyDescent="0.15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 x14ac:dyDescent="0.15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 x14ac:dyDescent="0.15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 x14ac:dyDescent="0.15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 x14ac:dyDescent="0.15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 x14ac:dyDescent="0.15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 x14ac:dyDescent="0.15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 x14ac:dyDescent="0.15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 x14ac:dyDescent="0.15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 x14ac:dyDescent="0.15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 x14ac:dyDescent="0.15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 x14ac:dyDescent="0.15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 x14ac:dyDescent="0.15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 x14ac:dyDescent="0.15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 x14ac:dyDescent="0.15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 x14ac:dyDescent="0.15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 x14ac:dyDescent="0.15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 x14ac:dyDescent="0.15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 x14ac:dyDescent="0.15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 x14ac:dyDescent="0.15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 x14ac:dyDescent="0.15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 x14ac:dyDescent="0.15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 x14ac:dyDescent="0.15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 x14ac:dyDescent="0.15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 x14ac:dyDescent="0.15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 x14ac:dyDescent="0.15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 x14ac:dyDescent="0.15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 x14ac:dyDescent="0.15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 x14ac:dyDescent="0.15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 x14ac:dyDescent="0.15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 x14ac:dyDescent="0.15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 x14ac:dyDescent="0.15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 x14ac:dyDescent="0.15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 x14ac:dyDescent="0.15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 x14ac:dyDescent="0.15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 x14ac:dyDescent="0.15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 x14ac:dyDescent="0.15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 x14ac:dyDescent="0.15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 x14ac:dyDescent="0.15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 x14ac:dyDescent="0.15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 x14ac:dyDescent="0.15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 x14ac:dyDescent="0.15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 x14ac:dyDescent="0.15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 x14ac:dyDescent="0.15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 x14ac:dyDescent="0.15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 x14ac:dyDescent="0.15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 x14ac:dyDescent="0.15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 x14ac:dyDescent="0.15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 x14ac:dyDescent="0.15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 x14ac:dyDescent="0.15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 x14ac:dyDescent="0.15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 x14ac:dyDescent="0.15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 x14ac:dyDescent="0.15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 x14ac:dyDescent="0.15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 x14ac:dyDescent="0.15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 x14ac:dyDescent="0.15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 x14ac:dyDescent="0.15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 x14ac:dyDescent="0.15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 x14ac:dyDescent="0.15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 x14ac:dyDescent="0.15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 x14ac:dyDescent="0.15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 x14ac:dyDescent="0.15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 x14ac:dyDescent="0.15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 x14ac:dyDescent="0.15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 x14ac:dyDescent="0.15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 x14ac:dyDescent="0.15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 x14ac:dyDescent="0.15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 x14ac:dyDescent="0.15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 x14ac:dyDescent="0.15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 x14ac:dyDescent="0.15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 x14ac:dyDescent="0.15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 x14ac:dyDescent="0.15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 x14ac:dyDescent="0.15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 x14ac:dyDescent="0.15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 x14ac:dyDescent="0.15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 x14ac:dyDescent="0.15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 x14ac:dyDescent="0.15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 x14ac:dyDescent="0.15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 x14ac:dyDescent="0.15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 x14ac:dyDescent="0.15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 x14ac:dyDescent="0.15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 x14ac:dyDescent="0.15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 x14ac:dyDescent="0.15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 x14ac:dyDescent="0.15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 x14ac:dyDescent="0.15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 x14ac:dyDescent="0.15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 x14ac:dyDescent="0.15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 x14ac:dyDescent="0.15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 x14ac:dyDescent="0.15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 x14ac:dyDescent="0.15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 x14ac:dyDescent="0.15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 x14ac:dyDescent="0.15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 x14ac:dyDescent="0.15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 x14ac:dyDescent="0.15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 x14ac:dyDescent="0.15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 x14ac:dyDescent="0.15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 x14ac:dyDescent="0.15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 x14ac:dyDescent="0.15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 x14ac:dyDescent="0.15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 x14ac:dyDescent="0.15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 x14ac:dyDescent="0.15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 x14ac:dyDescent="0.15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 x14ac:dyDescent="0.15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 x14ac:dyDescent="0.15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 x14ac:dyDescent="0.15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 x14ac:dyDescent="0.15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 x14ac:dyDescent="0.15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 x14ac:dyDescent="0.15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 x14ac:dyDescent="0.15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 x14ac:dyDescent="0.15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 x14ac:dyDescent="0.15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 x14ac:dyDescent="0.15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 x14ac:dyDescent="0.15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 x14ac:dyDescent="0.15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 x14ac:dyDescent="0.15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 x14ac:dyDescent="0.15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 x14ac:dyDescent="0.15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 x14ac:dyDescent="0.15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 x14ac:dyDescent="0.15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 x14ac:dyDescent="0.15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 x14ac:dyDescent="0.15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 x14ac:dyDescent="0.15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 x14ac:dyDescent="0.15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 x14ac:dyDescent="0.15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 x14ac:dyDescent="0.15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 x14ac:dyDescent="0.15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 x14ac:dyDescent="0.15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 x14ac:dyDescent="0.15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 x14ac:dyDescent="0.15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 x14ac:dyDescent="0.15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 x14ac:dyDescent="0.15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 x14ac:dyDescent="0.15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 x14ac:dyDescent="0.15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 x14ac:dyDescent="0.15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 x14ac:dyDescent="0.15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 x14ac:dyDescent="0.15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 x14ac:dyDescent="0.15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 x14ac:dyDescent="0.15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 x14ac:dyDescent="0.15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 x14ac:dyDescent="0.15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 x14ac:dyDescent="0.15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 x14ac:dyDescent="0.15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 x14ac:dyDescent="0.15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 x14ac:dyDescent="0.15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 x14ac:dyDescent="0.15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 x14ac:dyDescent="0.15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 x14ac:dyDescent="0.15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 x14ac:dyDescent="0.15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 x14ac:dyDescent="0.15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 x14ac:dyDescent="0.15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 x14ac:dyDescent="0.15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 x14ac:dyDescent="0.15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 x14ac:dyDescent="0.15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 x14ac:dyDescent="0.15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 x14ac:dyDescent="0.15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 x14ac:dyDescent="0.15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 x14ac:dyDescent="0.15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 x14ac:dyDescent="0.15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 x14ac:dyDescent="0.15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 x14ac:dyDescent="0.15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 x14ac:dyDescent="0.15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 x14ac:dyDescent="0.15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 x14ac:dyDescent="0.15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 x14ac:dyDescent="0.15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 x14ac:dyDescent="0.15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 x14ac:dyDescent="0.15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 x14ac:dyDescent="0.15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 x14ac:dyDescent="0.15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 x14ac:dyDescent="0.15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 x14ac:dyDescent="0.15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 x14ac:dyDescent="0.15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 x14ac:dyDescent="0.15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 x14ac:dyDescent="0.15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 x14ac:dyDescent="0.15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 x14ac:dyDescent="0.15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 x14ac:dyDescent="0.15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 x14ac:dyDescent="0.15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 x14ac:dyDescent="0.15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 x14ac:dyDescent="0.15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 x14ac:dyDescent="0.15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 x14ac:dyDescent="0.15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 x14ac:dyDescent="0.15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 x14ac:dyDescent="0.15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 x14ac:dyDescent="0.15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 x14ac:dyDescent="0.15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 x14ac:dyDescent="0.15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 x14ac:dyDescent="0.15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 x14ac:dyDescent="0.15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 x14ac:dyDescent="0.15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 x14ac:dyDescent="0.15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 x14ac:dyDescent="0.15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 x14ac:dyDescent="0.15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 x14ac:dyDescent="0.15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 x14ac:dyDescent="0.15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 x14ac:dyDescent="0.15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 x14ac:dyDescent="0.15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 x14ac:dyDescent="0.15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 x14ac:dyDescent="0.15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 x14ac:dyDescent="0.15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 x14ac:dyDescent="0.15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 x14ac:dyDescent="0.15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 x14ac:dyDescent="0.15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 x14ac:dyDescent="0.15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 x14ac:dyDescent="0.15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 x14ac:dyDescent="0.15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 x14ac:dyDescent="0.15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 x14ac:dyDescent="0.15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 x14ac:dyDescent="0.15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 x14ac:dyDescent="0.15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 x14ac:dyDescent="0.15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 x14ac:dyDescent="0.15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 x14ac:dyDescent="0.15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 x14ac:dyDescent="0.15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 x14ac:dyDescent="0.15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 x14ac:dyDescent="0.15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 x14ac:dyDescent="0.15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 x14ac:dyDescent="0.15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 x14ac:dyDescent="0.15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 x14ac:dyDescent="0.15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 x14ac:dyDescent="0.15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 x14ac:dyDescent="0.15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 x14ac:dyDescent="0.15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 x14ac:dyDescent="0.15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 x14ac:dyDescent="0.15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 x14ac:dyDescent="0.15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 x14ac:dyDescent="0.15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 x14ac:dyDescent="0.15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 x14ac:dyDescent="0.15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 x14ac:dyDescent="0.15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 x14ac:dyDescent="0.15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 x14ac:dyDescent="0.15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 x14ac:dyDescent="0.15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 x14ac:dyDescent="0.15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 x14ac:dyDescent="0.15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 x14ac:dyDescent="0.15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 x14ac:dyDescent="0.15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 x14ac:dyDescent="0.15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 x14ac:dyDescent="0.15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 x14ac:dyDescent="0.15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 x14ac:dyDescent="0.15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 x14ac:dyDescent="0.15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 x14ac:dyDescent="0.15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 x14ac:dyDescent="0.15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 x14ac:dyDescent="0.15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 x14ac:dyDescent="0.15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 x14ac:dyDescent="0.15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 x14ac:dyDescent="0.15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 x14ac:dyDescent="0.15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 x14ac:dyDescent="0.15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 x14ac:dyDescent="0.15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 x14ac:dyDescent="0.15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 x14ac:dyDescent="0.15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 x14ac:dyDescent="0.15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 x14ac:dyDescent="0.15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 x14ac:dyDescent="0.15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 x14ac:dyDescent="0.15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 x14ac:dyDescent="0.15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 x14ac:dyDescent="0.15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 x14ac:dyDescent="0.15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 x14ac:dyDescent="0.15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 x14ac:dyDescent="0.15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 x14ac:dyDescent="0.15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 x14ac:dyDescent="0.15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 x14ac:dyDescent="0.15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 x14ac:dyDescent="0.15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 x14ac:dyDescent="0.15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 x14ac:dyDescent="0.15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 x14ac:dyDescent="0.15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 x14ac:dyDescent="0.15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 x14ac:dyDescent="0.15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 x14ac:dyDescent="0.15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 x14ac:dyDescent="0.15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 x14ac:dyDescent="0.15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 x14ac:dyDescent="0.15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 x14ac:dyDescent="0.15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 x14ac:dyDescent="0.15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 x14ac:dyDescent="0.15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 x14ac:dyDescent="0.15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 x14ac:dyDescent="0.15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 x14ac:dyDescent="0.15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 x14ac:dyDescent="0.15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 x14ac:dyDescent="0.15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 x14ac:dyDescent="0.15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 x14ac:dyDescent="0.15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 x14ac:dyDescent="0.15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 x14ac:dyDescent="0.15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 x14ac:dyDescent="0.15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 x14ac:dyDescent="0.15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 x14ac:dyDescent="0.15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 x14ac:dyDescent="0.15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 x14ac:dyDescent="0.15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 x14ac:dyDescent="0.15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 x14ac:dyDescent="0.15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 x14ac:dyDescent="0.15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 x14ac:dyDescent="0.15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 x14ac:dyDescent="0.15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 x14ac:dyDescent="0.15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 x14ac:dyDescent="0.15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 x14ac:dyDescent="0.15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 x14ac:dyDescent="0.15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 x14ac:dyDescent="0.15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 x14ac:dyDescent="0.15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 x14ac:dyDescent="0.15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 x14ac:dyDescent="0.15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 x14ac:dyDescent="0.15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 x14ac:dyDescent="0.15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 x14ac:dyDescent="0.15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 x14ac:dyDescent="0.15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 x14ac:dyDescent="0.15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 x14ac:dyDescent="0.15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 x14ac:dyDescent="0.15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 x14ac:dyDescent="0.15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 x14ac:dyDescent="0.15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 x14ac:dyDescent="0.15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 x14ac:dyDescent="0.15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 x14ac:dyDescent="0.15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 x14ac:dyDescent="0.15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 x14ac:dyDescent="0.15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 x14ac:dyDescent="0.15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 x14ac:dyDescent="0.15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 x14ac:dyDescent="0.15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 x14ac:dyDescent="0.15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 x14ac:dyDescent="0.15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 x14ac:dyDescent="0.15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 x14ac:dyDescent="0.15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 x14ac:dyDescent="0.15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 x14ac:dyDescent="0.15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 x14ac:dyDescent="0.15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 x14ac:dyDescent="0.15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 x14ac:dyDescent="0.15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 x14ac:dyDescent="0.15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 x14ac:dyDescent="0.15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 x14ac:dyDescent="0.15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 x14ac:dyDescent="0.15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 x14ac:dyDescent="0.15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 x14ac:dyDescent="0.15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 x14ac:dyDescent="0.15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 x14ac:dyDescent="0.15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 x14ac:dyDescent="0.15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 x14ac:dyDescent="0.15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 x14ac:dyDescent="0.15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 x14ac:dyDescent="0.15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 x14ac:dyDescent="0.15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 x14ac:dyDescent="0.15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 x14ac:dyDescent="0.15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 x14ac:dyDescent="0.15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 x14ac:dyDescent="0.15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 x14ac:dyDescent="0.15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 x14ac:dyDescent="0.15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 x14ac:dyDescent="0.15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 x14ac:dyDescent="0.15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 x14ac:dyDescent="0.15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 x14ac:dyDescent="0.15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 x14ac:dyDescent="0.15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 x14ac:dyDescent="0.15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 x14ac:dyDescent="0.15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 x14ac:dyDescent="0.15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 x14ac:dyDescent="0.15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 x14ac:dyDescent="0.15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 x14ac:dyDescent="0.15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 x14ac:dyDescent="0.15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 x14ac:dyDescent="0.15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 x14ac:dyDescent="0.15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 x14ac:dyDescent="0.15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 x14ac:dyDescent="0.15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 x14ac:dyDescent="0.15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 x14ac:dyDescent="0.15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 x14ac:dyDescent="0.15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 x14ac:dyDescent="0.15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 x14ac:dyDescent="0.15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 x14ac:dyDescent="0.15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 x14ac:dyDescent="0.15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 x14ac:dyDescent="0.15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 x14ac:dyDescent="0.15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 x14ac:dyDescent="0.15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 x14ac:dyDescent="0.15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 x14ac:dyDescent="0.15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 x14ac:dyDescent="0.15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 x14ac:dyDescent="0.15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 x14ac:dyDescent="0.15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 x14ac:dyDescent="0.15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 x14ac:dyDescent="0.15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 x14ac:dyDescent="0.15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 x14ac:dyDescent="0.15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 x14ac:dyDescent="0.15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 x14ac:dyDescent="0.15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 x14ac:dyDescent="0.15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 x14ac:dyDescent="0.15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 x14ac:dyDescent="0.15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 x14ac:dyDescent="0.15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 x14ac:dyDescent="0.15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 x14ac:dyDescent="0.15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 x14ac:dyDescent="0.15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 x14ac:dyDescent="0.15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 x14ac:dyDescent="0.15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 x14ac:dyDescent="0.15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 x14ac:dyDescent="0.15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 x14ac:dyDescent="0.15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 x14ac:dyDescent="0.15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 x14ac:dyDescent="0.15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 x14ac:dyDescent="0.15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 x14ac:dyDescent="0.15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 x14ac:dyDescent="0.15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 x14ac:dyDescent="0.15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 x14ac:dyDescent="0.15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 x14ac:dyDescent="0.15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 x14ac:dyDescent="0.15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 x14ac:dyDescent="0.15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 x14ac:dyDescent="0.15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 x14ac:dyDescent="0.15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 x14ac:dyDescent="0.15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 x14ac:dyDescent="0.15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 x14ac:dyDescent="0.15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 x14ac:dyDescent="0.15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 x14ac:dyDescent="0.15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 x14ac:dyDescent="0.15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 x14ac:dyDescent="0.15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 x14ac:dyDescent="0.15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 x14ac:dyDescent="0.15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 x14ac:dyDescent="0.15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 x14ac:dyDescent="0.15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 x14ac:dyDescent="0.15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 x14ac:dyDescent="0.15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 x14ac:dyDescent="0.15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 x14ac:dyDescent="0.15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 x14ac:dyDescent="0.15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 x14ac:dyDescent="0.15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 x14ac:dyDescent="0.15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 x14ac:dyDescent="0.15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 x14ac:dyDescent="0.15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 x14ac:dyDescent="0.15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 x14ac:dyDescent="0.15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 x14ac:dyDescent="0.15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 x14ac:dyDescent="0.15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 x14ac:dyDescent="0.15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 x14ac:dyDescent="0.15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 x14ac:dyDescent="0.15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 x14ac:dyDescent="0.15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 x14ac:dyDescent="0.15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 x14ac:dyDescent="0.15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 x14ac:dyDescent="0.15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 x14ac:dyDescent="0.15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 x14ac:dyDescent="0.15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 x14ac:dyDescent="0.15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 x14ac:dyDescent="0.15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 x14ac:dyDescent="0.15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 x14ac:dyDescent="0.15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 x14ac:dyDescent="0.15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 x14ac:dyDescent="0.15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 x14ac:dyDescent="0.15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 x14ac:dyDescent="0.15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 x14ac:dyDescent="0.15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 x14ac:dyDescent="0.15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 x14ac:dyDescent="0.15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 x14ac:dyDescent="0.15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 x14ac:dyDescent="0.15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 x14ac:dyDescent="0.15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 x14ac:dyDescent="0.15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 x14ac:dyDescent="0.15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 x14ac:dyDescent="0.15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 x14ac:dyDescent="0.15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 x14ac:dyDescent="0.15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 x14ac:dyDescent="0.15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 x14ac:dyDescent="0.15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 x14ac:dyDescent="0.15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 x14ac:dyDescent="0.15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 x14ac:dyDescent="0.15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 x14ac:dyDescent="0.15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 x14ac:dyDescent="0.15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 x14ac:dyDescent="0.15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 x14ac:dyDescent="0.15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 x14ac:dyDescent="0.15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 x14ac:dyDescent="0.15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 x14ac:dyDescent="0.15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 x14ac:dyDescent="0.15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 x14ac:dyDescent="0.15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 x14ac:dyDescent="0.15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 x14ac:dyDescent="0.15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 x14ac:dyDescent="0.15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 x14ac:dyDescent="0.15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 x14ac:dyDescent="0.15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 x14ac:dyDescent="0.15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 x14ac:dyDescent="0.15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 x14ac:dyDescent="0.15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 x14ac:dyDescent="0.15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 x14ac:dyDescent="0.15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 x14ac:dyDescent="0.15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 x14ac:dyDescent="0.15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 x14ac:dyDescent="0.15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 x14ac:dyDescent="0.15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 x14ac:dyDescent="0.15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 x14ac:dyDescent="0.15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 x14ac:dyDescent="0.15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 x14ac:dyDescent="0.15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 x14ac:dyDescent="0.15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 x14ac:dyDescent="0.15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 x14ac:dyDescent="0.15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 x14ac:dyDescent="0.15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 x14ac:dyDescent="0.15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 x14ac:dyDescent="0.15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 x14ac:dyDescent="0.15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 x14ac:dyDescent="0.15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 x14ac:dyDescent="0.15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 x14ac:dyDescent="0.15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 x14ac:dyDescent="0.15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 x14ac:dyDescent="0.15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 x14ac:dyDescent="0.15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 x14ac:dyDescent="0.15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 x14ac:dyDescent="0.15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 x14ac:dyDescent="0.15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 x14ac:dyDescent="0.15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 x14ac:dyDescent="0.15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 x14ac:dyDescent="0.15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 x14ac:dyDescent="0.15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 x14ac:dyDescent="0.15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 x14ac:dyDescent="0.15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 x14ac:dyDescent="0.15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 x14ac:dyDescent="0.15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 x14ac:dyDescent="0.15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 x14ac:dyDescent="0.15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 x14ac:dyDescent="0.15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 x14ac:dyDescent="0.15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 x14ac:dyDescent="0.15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 x14ac:dyDescent="0.15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33">
    <sortCondition ref="A8:A33"/>
    <sortCondition ref="B8:B33"/>
    <sortCondition ref="C8:C33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32" man="1"/>
    <brk id="31" min="1" max="32" man="1"/>
    <brk id="45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2" x14ac:dyDescent="0.2"/>
  <cols>
    <col min="1" max="1" width="4.77734375" style="3" customWidth="1"/>
    <col min="2" max="2" width="8.109375" style="3" customWidth="1"/>
    <col min="3" max="3" width="13.33203125" style="3" customWidth="1"/>
    <col min="4" max="4" width="15.21875" style="3" customWidth="1"/>
    <col min="5" max="5" width="3.33203125" style="3" customWidth="1"/>
    <col min="6" max="6" width="3.88671875" style="3" customWidth="1"/>
    <col min="7" max="7" width="17" style="3" customWidth="1"/>
    <col min="8" max="10" width="15.88671875" style="3" customWidth="1"/>
    <col min="11" max="11" width="8" style="3" customWidth="1"/>
    <col min="12" max="13" width="15.88671875" style="3" customWidth="1"/>
    <col min="14" max="14" width="2.6640625" style="3" customWidth="1"/>
    <col min="15" max="26" width="8.88671875" style="3" customWidth="1"/>
    <col min="27" max="27" width="14.44140625" style="3" customWidth="1"/>
    <col min="28" max="28" width="14.44140625" style="48" customWidth="1"/>
    <col min="29" max="29" width="3" style="48" customWidth="1"/>
    <col min="30" max="30" width="10.88671875" style="48" customWidth="1"/>
    <col min="31" max="31" width="8.88671875" style="48" customWidth="1"/>
    <col min="32" max="32" width="8.88671875" style="11" customWidth="1"/>
    <col min="33" max="33" width="5" style="11" customWidth="1"/>
    <col min="34" max="34" width="8.88671875" style="3" customWidth="1"/>
    <col min="35" max="35" width="4" style="3" customWidth="1"/>
    <col min="36" max="36" width="10" style="3" customWidth="1"/>
    <col min="37" max="16384" width="8.88671875" style="3" hidden="1"/>
  </cols>
  <sheetData>
    <row r="1" spans="1:36" ht="13.8" thickBot="1" x14ac:dyDescent="0.25"/>
    <row r="2" spans="1:36" ht="13.8" thickBot="1" x14ac:dyDescent="0.25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 x14ac:dyDescent="0.2">
      <c r="AD3" s="49"/>
    </row>
    <row r="4" spans="1:36" x14ac:dyDescent="0.2">
      <c r="B4" s="14"/>
      <c r="C4" s="15"/>
      <c r="AA4" s="46"/>
      <c r="AB4" s="50"/>
      <c r="AC4" s="50"/>
      <c r="AD4" s="50"/>
    </row>
    <row r="5" spans="1:36" ht="13.8" thickBot="1" x14ac:dyDescent="0.25">
      <c r="J5" s="16"/>
      <c r="AF5" s="11">
        <f>+水洗化人口等!B5</f>
        <v>0</v>
      </c>
      <c r="AG5" s="11">
        <v>5</v>
      </c>
    </row>
    <row r="6" spans="1:36" ht="27" thickBot="1" x14ac:dyDescent="0.25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 x14ac:dyDescent="0.2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45000</v>
      </c>
      <c r="AG7" s="11">
        <v>7</v>
      </c>
      <c r="AI7" s="45" t="s">
        <v>78</v>
      </c>
      <c r="AJ7" s="2" t="s">
        <v>52</v>
      </c>
    </row>
    <row r="8" spans="1:36" ht="16.5" customHeight="1" x14ac:dyDescent="0.2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45201</v>
      </c>
      <c r="AG8" s="11">
        <v>8</v>
      </c>
      <c r="AI8" s="45" t="s">
        <v>80</v>
      </c>
      <c r="AJ8" s="2" t="s">
        <v>51</v>
      </c>
    </row>
    <row r="9" spans="1:36" ht="16.5" customHeight="1" x14ac:dyDescent="0.2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45202</v>
      </c>
      <c r="AG9" s="11">
        <v>9</v>
      </c>
      <c r="AI9" s="45" t="s">
        <v>84</v>
      </c>
      <c r="AJ9" s="2" t="s">
        <v>50</v>
      </c>
    </row>
    <row r="10" spans="1:36" ht="16.5" customHeight="1" x14ac:dyDescent="0.2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45203</v>
      </c>
      <c r="AG10" s="11">
        <v>10</v>
      </c>
      <c r="AI10" s="45" t="s">
        <v>89</v>
      </c>
      <c r="AJ10" s="2" t="s">
        <v>49</v>
      </c>
    </row>
    <row r="11" spans="1:36" ht="16.5" customHeight="1" x14ac:dyDescent="0.2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45204</v>
      </c>
      <c r="AG11" s="11">
        <v>11</v>
      </c>
      <c r="AI11" s="45" t="s">
        <v>92</v>
      </c>
      <c r="AJ11" s="2" t="s">
        <v>48</v>
      </c>
    </row>
    <row r="12" spans="1:36" ht="16.5" customHeight="1" x14ac:dyDescent="0.2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45205</v>
      </c>
      <c r="AG12" s="11">
        <v>12</v>
      </c>
      <c r="AI12" s="45" t="s">
        <v>95</v>
      </c>
      <c r="AJ12" s="2" t="s">
        <v>47</v>
      </c>
    </row>
    <row r="13" spans="1:36" ht="16.5" customHeight="1" x14ac:dyDescent="0.2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45206</v>
      </c>
      <c r="AG13" s="11">
        <v>13</v>
      </c>
      <c r="AI13" s="45" t="s">
        <v>97</v>
      </c>
      <c r="AJ13" s="2" t="s">
        <v>46</v>
      </c>
    </row>
    <row r="14" spans="1:36" ht="16.5" customHeight="1" thickBot="1" x14ac:dyDescent="0.25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45207</v>
      </c>
      <c r="AG14" s="11">
        <v>14</v>
      </c>
      <c r="AI14" s="45" t="s">
        <v>101</v>
      </c>
      <c r="AJ14" s="2" t="s">
        <v>45</v>
      </c>
    </row>
    <row r="15" spans="1:36" ht="16.5" customHeight="1" thickBot="1" x14ac:dyDescent="0.25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45208</v>
      </c>
      <c r="AG15" s="11">
        <v>15</v>
      </c>
      <c r="AI15" s="45" t="s">
        <v>103</v>
      </c>
      <c r="AJ15" s="2" t="s">
        <v>44</v>
      </c>
    </row>
    <row r="16" spans="1:36" ht="16.5" customHeight="1" thickBot="1" x14ac:dyDescent="0.25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45209</v>
      </c>
      <c r="AG16" s="11">
        <v>16</v>
      </c>
      <c r="AI16" s="45" t="s">
        <v>105</v>
      </c>
      <c r="AJ16" s="2" t="s">
        <v>43</v>
      </c>
    </row>
    <row r="17" spans="3:36" ht="16.5" customHeight="1" thickBot="1" x14ac:dyDescent="0.25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45341</v>
      </c>
      <c r="AG17" s="11">
        <v>17</v>
      </c>
      <c r="AI17" s="45" t="s">
        <v>108</v>
      </c>
      <c r="AJ17" s="2" t="s">
        <v>42</v>
      </c>
    </row>
    <row r="18" spans="3:36" ht="30" customHeight="1" x14ac:dyDescent="0.2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45361</v>
      </c>
      <c r="AG18" s="11">
        <v>18</v>
      </c>
      <c r="AI18" s="45" t="s">
        <v>111</v>
      </c>
      <c r="AJ18" s="2" t="s">
        <v>41</v>
      </c>
    </row>
    <row r="19" spans="3:36" ht="16.5" customHeight="1" x14ac:dyDescent="0.2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45382</v>
      </c>
      <c r="AG19" s="11">
        <v>19</v>
      </c>
      <c r="AI19" s="45" t="s">
        <v>115</v>
      </c>
      <c r="AJ19" s="2" t="s">
        <v>40</v>
      </c>
    </row>
    <row r="20" spans="3:36" ht="16.5" customHeight="1" x14ac:dyDescent="0.2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45383</v>
      </c>
      <c r="AG20" s="11">
        <v>20</v>
      </c>
      <c r="AI20" s="45" t="s">
        <v>119</v>
      </c>
      <c r="AJ20" s="2" t="s">
        <v>39</v>
      </c>
    </row>
    <row r="21" spans="3:36" ht="16.5" customHeight="1" x14ac:dyDescent="0.2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45401</v>
      </c>
      <c r="AG21" s="11">
        <v>21</v>
      </c>
      <c r="AI21" s="45" t="s">
        <v>123</v>
      </c>
      <c r="AJ21" s="2" t="s">
        <v>38</v>
      </c>
    </row>
    <row r="22" spans="3:36" ht="16.5" customHeight="1" thickBot="1" x14ac:dyDescent="0.25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45402</v>
      </c>
      <c r="AG22" s="11">
        <v>22</v>
      </c>
      <c r="AI22" s="45" t="s">
        <v>126</v>
      </c>
      <c r="AJ22" s="2" t="s">
        <v>37</v>
      </c>
    </row>
    <row r="23" spans="3:36" ht="16.5" customHeight="1" x14ac:dyDescent="0.2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45403</v>
      </c>
      <c r="AG23" s="11">
        <v>23</v>
      </c>
      <c r="AI23" s="45" t="s">
        <v>129</v>
      </c>
      <c r="AJ23" s="2" t="s">
        <v>36</v>
      </c>
    </row>
    <row r="24" spans="3:36" ht="16.5" customHeight="1" thickBot="1" x14ac:dyDescent="0.25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45404</v>
      </c>
      <c r="AG24" s="11">
        <v>24</v>
      </c>
      <c r="AI24" s="45" t="s">
        <v>133</v>
      </c>
      <c r="AJ24" s="2" t="s">
        <v>35</v>
      </c>
    </row>
    <row r="25" spans="3:36" ht="16.5" customHeight="1" x14ac:dyDescent="0.2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45405</v>
      </c>
      <c r="AG25" s="11">
        <v>25</v>
      </c>
      <c r="AI25" s="45" t="s">
        <v>138</v>
      </c>
      <c r="AJ25" s="2" t="s">
        <v>34</v>
      </c>
    </row>
    <row r="26" spans="3:36" ht="16.5" customHeight="1" x14ac:dyDescent="0.2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45406</v>
      </c>
      <c r="AG26" s="11">
        <v>26</v>
      </c>
      <c r="AI26" s="45" t="s">
        <v>140</v>
      </c>
      <c r="AJ26" s="2" t="s">
        <v>33</v>
      </c>
    </row>
    <row r="27" spans="3:36" ht="16.5" customHeight="1" x14ac:dyDescent="0.2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45421</v>
      </c>
      <c r="AG27" s="11">
        <v>27</v>
      </c>
      <c r="AI27" s="45" t="s">
        <v>142</v>
      </c>
      <c r="AJ27" s="2" t="s">
        <v>32</v>
      </c>
    </row>
    <row r="28" spans="3:36" ht="16.5" customHeight="1" x14ac:dyDescent="0.2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45429</v>
      </c>
      <c r="AG28" s="11">
        <v>28</v>
      </c>
      <c r="AI28" s="45" t="s">
        <v>145</v>
      </c>
      <c r="AJ28" s="2" t="s">
        <v>31</v>
      </c>
    </row>
    <row r="29" spans="3:36" ht="16.5" customHeight="1" x14ac:dyDescent="0.2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45430</v>
      </c>
      <c r="AG29" s="11">
        <v>29</v>
      </c>
      <c r="AI29" s="45" t="s">
        <v>147</v>
      </c>
      <c r="AJ29" s="2" t="s">
        <v>30</v>
      </c>
    </row>
    <row r="30" spans="3:36" ht="16.5" customHeight="1" x14ac:dyDescent="0.2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45431</v>
      </c>
      <c r="AG30" s="11">
        <v>30</v>
      </c>
      <c r="AI30" s="45" t="s">
        <v>149</v>
      </c>
      <c r="AJ30" s="2" t="s">
        <v>29</v>
      </c>
    </row>
    <row r="31" spans="3:36" ht="16.5" customHeight="1" x14ac:dyDescent="0.2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45441</v>
      </c>
      <c r="AG31" s="11">
        <v>31</v>
      </c>
      <c r="AI31" s="45" t="s">
        <v>150</v>
      </c>
      <c r="AJ31" s="2" t="s">
        <v>28</v>
      </c>
    </row>
    <row r="32" spans="3:36" ht="16.5" customHeight="1" x14ac:dyDescent="0.2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45442</v>
      </c>
      <c r="AG32" s="11">
        <v>32</v>
      </c>
      <c r="AI32" s="45" t="s">
        <v>152</v>
      </c>
      <c r="AJ32" s="2" t="s">
        <v>27</v>
      </c>
    </row>
    <row r="33" spans="6:36" ht="16.5" customHeight="1" x14ac:dyDescent="0.2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45443</v>
      </c>
      <c r="AG33" s="11">
        <v>33</v>
      </c>
      <c r="AI33" s="45" t="s">
        <v>153</v>
      </c>
      <c r="AJ33" s="2" t="s">
        <v>26</v>
      </c>
    </row>
    <row r="34" spans="6:36" ht="16.5" customHeight="1" x14ac:dyDescent="0.2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 x14ac:dyDescent="0.2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 x14ac:dyDescent="0.25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 x14ac:dyDescent="0.2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 x14ac:dyDescent="0.2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 x14ac:dyDescent="0.2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 x14ac:dyDescent="0.2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 x14ac:dyDescent="0.2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 x14ac:dyDescent="0.2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 x14ac:dyDescent="0.2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 x14ac:dyDescent="0.2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 x14ac:dyDescent="0.2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 x14ac:dyDescent="0.2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 x14ac:dyDescent="0.2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 x14ac:dyDescent="0.2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 x14ac:dyDescent="0.2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 x14ac:dyDescent="0.2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 x14ac:dyDescent="0.2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 x14ac:dyDescent="0.2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 x14ac:dyDescent="0.2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 x14ac:dyDescent="0.2">
      <c r="AF54" s="11">
        <f>+水洗化人口等!B54</f>
        <v>0</v>
      </c>
      <c r="AG54" s="11">
        <v>54</v>
      </c>
    </row>
    <row r="55" spans="27:36" x14ac:dyDescent="0.2">
      <c r="AF55" s="11">
        <f>+水洗化人口等!B55</f>
        <v>0</v>
      </c>
      <c r="AG55" s="11">
        <v>55</v>
      </c>
    </row>
    <row r="56" spans="27:36" x14ac:dyDescent="0.2">
      <c r="AF56" s="11">
        <f>+水洗化人口等!B56</f>
        <v>0</v>
      </c>
      <c r="AG56" s="11">
        <v>56</v>
      </c>
    </row>
    <row r="57" spans="27:36" x14ac:dyDescent="0.2">
      <c r="AF57" s="11">
        <f>+水洗化人口等!B57</f>
        <v>0</v>
      </c>
      <c r="AG57" s="11">
        <v>57</v>
      </c>
    </row>
    <row r="58" spans="27:36" x14ac:dyDescent="0.2">
      <c r="AF58" s="11">
        <f>+水洗化人口等!B58</f>
        <v>0</v>
      </c>
      <c r="AG58" s="11">
        <v>58</v>
      </c>
    </row>
    <row r="59" spans="27:36" x14ac:dyDescent="0.2">
      <c r="AF59" s="11">
        <f>+水洗化人口等!B59</f>
        <v>0</v>
      </c>
      <c r="AG59" s="11">
        <v>59</v>
      </c>
    </row>
    <row r="60" spans="27:36" x14ac:dyDescent="0.2">
      <c r="AF60" s="11">
        <f>+水洗化人口等!B60</f>
        <v>0</v>
      </c>
      <c r="AG60" s="11">
        <v>60</v>
      </c>
    </row>
    <row r="61" spans="27:36" x14ac:dyDescent="0.2">
      <c r="AF61" s="11">
        <f>+水洗化人口等!B61</f>
        <v>0</v>
      </c>
      <c r="AG61" s="11">
        <v>61</v>
      </c>
    </row>
    <row r="62" spans="27:36" x14ac:dyDescent="0.2">
      <c r="AF62" s="11">
        <f>+水洗化人口等!B62</f>
        <v>0</v>
      </c>
      <c r="AG62" s="11">
        <v>62</v>
      </c>
    </row>
    <row r="63" spans="27:36" x14ac:dyDescent="0.2">
      <c r="AF63" s="11">
        <f>+水洗化人口等!B63</f>
        <v>0</v>
      </c>
      <c r="AG63" s="11">
        <v>63</v>
      </c>
    </row>
    <row r="64" spans="27:36" x14ac:dyDescent="0.2">
      <c r="AF64" s="11">
        <f>+水洗化人口等!B64</f>
        <v>0</v>
      </c>
      <c r="AG64" s="11">
        <v>64</v>
      </c>
    </row>
    <row r="65" spans="32:33" x14ac:dyDescent="0.2">
      <c r="AF65" s="11">
        <f>+水洗化人口等!B65</f>
        <v>0</v>
      </c>
      <c r="AG65" s="11">
        <v>65</v>
      </c>
    </row>
    <row r="66" spans="32:33" x14ac:dyDescent="0.2">
      <c r="AF66" s="11">
        <f>+水洗化人口等!B66</f>
        <v>0</v>
      </c>
      <c r="AG66" s="11">
        <v>66</v>
      </c>
    </row>
    <row r="67" spans="32:33" x14ac:dyDescent="0.2">
      <c r="AF67" s="11">
        <f>+水洗化人口等!B67</f>
        <v>0</v>
      </c>
      <c r="AG67" s="11">
        <v>67</v>
      </c>
    </row>
    <row r="68" spans="32:33" x14ac:dyDescent="0.2">
      <c r="AF68" s="11">
        <f>+水洗化人口等!B68</f>
        <v>0</v>
      </c>
      <c r="AG68" s="11">
        <v>68</v>
      </c>
    </row>
    <row r="69" spans="32:33" x14ac:dyDescent="0.2">
      <c r="AF69" s="11">
        <f>+水洗化人口等!B69</f>
        <v>0</v>
      </c>
      <c r="AG69" s="11">
        <v>69</v>
      </c>
    </row>
    <row r="70" spans="32:33" x14ac:dyDescent="0.2">
      <c r="AF70" s="11">
        <f>+水洗化人口等!B70</f>
        <v>0</v>
      </c>
      <c r="AG70" s="11">
        <v>70</v>
      </c>
    </row>
    <row r="71" spans="32:33" x14ac:dyDescent="0.2">
      <c r="AF71" s="11">
        <f>+水洗化人口等!B71</f>
        <v>0</v>
      </c>
      <c r="AG71" s="11">
        <v>71</v>
      </c>
    </row>
    <row r="72" spans="32:33" x14ac:dyDescent="0.2">
      <c r="AF72" s="11">
        <f>+水洗化人口等!B72</f>
        <v>0</v>
      </c>
      <c r="AG72" s="11">
        <v>72</v>
      </c>
    </row>
    <row r="73" spans="32:33" x14ac:dyDescent="0.2">
      <c r="AF73" s="11">
        <f>+水洗化人口等!B73</f>
        <v>0</v>
      </c>
      <c r="AG73" s="11">
        <v>73</v>
      </c>
    </row>
    <row r="74" spans="32:33" x14ac:dyDescent="0.2">
      <c r="AF74" s="11">
        <f>+水洗化人口等!B74</f>
        <v>0</v>
      </c>
      <c r="AG74" s="11">
        <v>74</v>
      </c>
    </row>
    <row r="75" spans="32:33" x14ac:dyDescent="0.2">
      <c r="AF75" s="11">
        <f>+水洗化人口等!B75</f>
        <v>0</v>
      </c>
      <c r="AG75" s="11">
        <v>75</v>
      </c>
    </row>
    <row r="76" spans="32:33" x14ac:dyDescent="0.2">
      <c r="AF76" s="11">
        <f>+水洗化人口等!B76</f>
        <v>0</v>
      </c>
      <c r="AG76" s="11">
        <v>76</v>
      </c>
    </row>
    <row r="77" spans="32:33" x14ac:dyDescent="0.2">
      <c r="AF77" s="11">
        <f>+水洗化人口等!B77</f>
        <v>0</v>
      </c>
      <c r="AG77" s="11">
        <v>77</v>
      </c>
    </row>
    <row r="78" spans="32:33" x14ac:dyDescent="0.2">
      <c r="AF78" s="11">
        <f>+水洗化人口等!B78</f>
        <v>0</v>
      </c>
      <c r="AG78" s="11">
        <v>78</v>
      </c>
    </row>
    <row r="79" spans="32:33" x14ac:dyDescent="0.2">
      <c r="AF79" s="11">
        <f>+水洗化人口等!B79</f>
        <v>0</v>
      </c>
      <c r="AG79" s="11">
        <v>79</v>
      </c>
    </row>
    <row r="80" spans="32:33" x14ac:dyDescent="0.2">
      <c r="AF80" s="11">
        <f>+水洗化人口等!B80</f>
        <v>0</v>
      </c>
      <c r="AG80" s="11">
        <v>80</v>
      </c>
    </row>
    <row r="81" spans="32:33" x14ac:dyDescent="0.2">
      <c r="AF81" s="11">
        <f>+水洗化人口等!B81</f>
        <v>0</v>
      </c>
      <c r="AG81" s="11">
        <v>81</v>
      </c>
    </row>
    <row r="82" spans="32:33" x14ac:dyDescent="0.2">
      <c r="AF82" s="11">
        <f>+水洗化人口等!B82</f>
        <v>0</v>
      </c>
      <c r="AG82" s="11">
        <v>82</v>
      </c>
    </row>
    <row r="83" spans="32:33" x14ac:dyDescent="0.2">
      <c r="AF83" s="11">
        <f>+水洗化人口等!B83</f>
        <v>0</v>
      </c>
      <c r="AG83" s="11">
        <v>83</v>
      </c>
    </row>
    <row r="84" spans="32:33" x14ac:dyDescent="0.2">
      <c r="AF84" s="11">
        <f>+水洗化人口等!B84</f>
        <v>0</v>
      </c>
      <c r="AG84" s="11">
        <v>84</v>
      </c>
    </row>
    <row r="85" spans="32:33" x14ac:dyDescent="0.2">
      <c r="AF85" s="11">
        <f>+水洗化人口等!B85</f>
        <v>0</v>
      </c>
      <c r="AG85" s="11">
        <v>85</v>
      </c>
    </row>
    <row r="86" spans="32:33" x14ac:dyDescent="0.2">
      <c r="AF86" s="11">
        <f>+水洗化人口等!B86</f>
        <v>0</v>
      </c>
      <c r="AG86" s="11">
        <v>86</v>
      </c>
    </row>
    <row r="87" spans="32:33" x14ac:dyDescent="0.2">
      <c r="AF87" s="11">
        <f>+水洗化人口等!B87</f>
        <v>0</v>
      </c>
      <c r="AG87" s="11">
        <v>87</v>
      </c>
    </row>
    <row r="88" spans="32:33" x14ac:dyDescent="0.2">
      <c r="AF88" s="11">
        <f>+水洗化人口等!B88</f>
        <v>0</v>
      </c>
      <c r="AG88" s="11">
        <v>88</v>
      </c>
    </row>
    <row r="89" spans="32:33" x14ac:dyDescent="0.2">
      <c r="AF89" s="11">
        <f>+水洗化人口等!B89</f>
        <v>0</v>
      </c>
      <c r="AG89" s="11">
        <v>89</v>
      </c>
    </row>
    <row r="90" spans="32:33" x14ac:dyDescent="0.2">
      <c r="AF90" s="11">
        <f>+水洗化人口等!B90</f>
        <v>0</v>
      </c>
      <c r="AG90" s="11">
        <v>90</v>
      </c>
    </row>
    <row r="91" spans="32:33" x14ac:dyDescent="0.2">
      <c r="AF91" s="11">
        <f>+水洗化人口等!B91</f>
        <v>0</v>
      </c>
      <c r="AG91" s="11">
        <v>91</v>
      </c>
    </row>
    <row r="92" spans="32:33" x14ac:dyDescent="0.2">
      <c r="AF92" s="11">
        <f>+水洗化人口等!B92</f>
        <v>0</v>
      </c>
      <c r="AG92" s="11">
        <v>92</v>
      </c>
    </row>
    <row r="93" spans="32:33" x14ac:dyDescent="0.2">
      <c r="AF93" s="11">
        <f>+水洗化人口等!B93</f>
        <v>0</v>
      </c>
      <c r="AG93" s="11">
        <v>93</v>
      </c>
    </row>
    <row r="94" spans="32:33" x14ac:dyDescent="0.2">
      <c r="AF94" s="11">
        <f>+水洗化人口等!B94</f>
        <v>0</v>
      </c>
      <c r="AG94" s="11">
        <v>94</v>
      </c>
    </row>
    <row r="95" spans="32:33" x14ac:dyDescent="0.2">
      <c r="AF95" s="11">
        <f>+水洗化人口等!B95</f>
        <v>0</v>
      </c>
      <c r="AG95" s="11">
        <v>95</v>
      </c>
    </row>
    <row r="96" spans="32:33" x14ac:dyDescent="0.2">
      <c r="AF96" s="11">
        <f>+水洗化人口等!B96</f>
        <v>0</v>
      </c>
      <c r="AG96" s="11">
        <v>96</v>
      </c>
    </row>
    <row r="97" spans="32:33" x14ac:dyDescent="0.2">
      <c r="AF97" s="11">
        <f>+水洗化人口等!B97</f>
        <v>0</v>
      </c>
      <c r="AG97" s="11">
        <v>97</v>
      </c>
    </row>
    <row r="98" spans="32:33" x14ac:dyDescent="0.2">
      <c r="AF98" s="11">
        <f>+水洗化人口等!B98</f>
        <v>0</v>
      </c>
      <c r="AG98" s="11">
        <v>98</v>
      </c>
    </row>
    <row r="99" spans="32:33" x14ac:dyDescent="0.2">
      <c r="AF99" s="11">
        <f>+水洗化人口等!B99</f>
        <v>0</v>
      </c>
      <c r="AG99" s="11">
        <v>99</v>
      </c>
    </row>
    <row r="100" spans="32:33" x14ac:dyDescent="0.2">
      <c r="AF100" s="11">
        <f>+水洗化人口等!B100</f>
        <v>0</v>
      </c>
      <c r="AG100" s="11">
        <v>100</v>
      </c>
    </row>
    <row r="101" spans="32:33" x14ac:dyDescent="0.2">
      <c r="AF101" s="11">
        <f>+水洗化人口等!B101</f>
        <v>0</v>
      </c>
      <c r="AG101" s="11">
        <v>101</v>
      </c>
    </row>
    <row r="102" spans="32:33" x14ac:dyDescent="0.2">
      <c r="AF102" s="11">
        <f>+水洗化人口等!B102</f>
        <v>0</v>
      </c>
      <c r="AG102" s="11">
        <v>102</v>
      </c>
    </row>
    <row r="103" spans="32:33" x14ac:dyDescent="0.2">
      <c r="AF103" s="11">
        <f>+水洗化人口等!B103</f>
        <v>0</v>
      </c>
      <c r="AG103" s="11">
        <v>103</v>
      </c>
    </row>
    <row r="104" spans="32:33" x14ac:dyDescent="0.2">
      <c r="AF104" s="11">
        <f>+水洗化人口等!B104</f>
        <v>0</v>
      </c>
      <c r="AG104" s="11">
        <v>104</v>
      </c>
    </row>
    <row r="105" spans="32:33" x14ac:dyDescent="0.2">
      <c r="AF105" s="11">
        <f>+水洗化人口等!B105</f>
        <v>0</v>
      </c>
      <c r="AG105" s="11">
        <v>105</v>
      </c>
    </row>
    <row r="106" spans="32:33" x14ac:dyDescent="0.2">
      <c r="AF106" s="11">
        <f>+水洗化人口等!B106</f>
        <v>0</v>
      </c>
      <c r="AG106" s="11">
        <v>106</v>
      </c>
    </row>
    <row r="107" spans="32:33" x14ac:dyDescent="0.2">
      <c r="AF107" s="11">
        <f>+水洗化人口等!B107</f>
        <v>0</v>
      </c>
      <c r="AG107" s="11">
        <v>107</v>
      </c>
    </row>
    <row r="108" spans="32:33" x14ac:dyDescent="0.2">
      <c r="AF108" s="11">
        <f>+水洗化人口等!B108</f>
        <v>0</v>
      </c>
      <c r="AG108" s="11">
        <v>108</v>
      </c>
    </row>
    <row r="109" spans="32:33" x14ac:dyDescent="0.2">
      <c r="AF109" s="11">
        <f>+水洗化人口等!B109</f>
        <v>0</v>
      </c>
      <c r="AG109" s="11">
        <v>109</v>
      </c>
    </row>
    <row r="110" spans="32:33" x14ac:dyDescent="0.2">
      <c r="AF110" s="11">
        <f>+水洗化人口等!B110</f>
        <v>0</v>
      </c>
      <c r="AG110" s="11">
        <v>110</v>
      </c>
    </row>
    <row r="111" spans="32:33" x14ac:dyDescent="0.2">
      <c r="AF111" s="11">
        <f>+水洗化人口等!B111</f>
        <v>0</v>
      </c>
      <c r="AG111" s="11">
        <v>111</v>
      </c>
    </row>
    <row r="112" spans="32:33" x14ac:dyDescent="0.2">
      <c r="AF112" s="11">
        <f>+水洗化人口等!B112</f>
        <v>0</v>
      </c>
      <c r="AG112" s="11">
        <v>112</v>
      </c>
    </row>
    <row r="113" spans="32:33" x14ac:dyDescent="0.2">
      <c r="AF113" s="11">
        <f>+水洗化人口等!B113</f>
        <v>0</v>
      </c>
      <c r="AG113" s="11">
        <v>113</v>
      </c>
    </row>
    <row r="114" spans="32:33" x14ac:dyDescent="0.2">
      <c r="AF114" s="11">
        <f>+水洗化人口等!B114</f>
        <v>0</v>
      </c>
      <c r="AG114" s="11">
        <v>114</v>
      </c>
    </row>
    <row r="115" spans="32:33" x14ac:dyDescent="0.2">
      <c r="AF115" s="11">
        <f>+水洗化人口等!B115</f>
        <v>0</v>
      </c>
      <c r="AG115" s="11">
        <v>115</v>
      </c>
    </row>
    <row r="116" spans="32:33" x14ac:dyDescent="0.2">
      <c r="AF116" s="11">
        <f>+水洗化人口等!B116</f>
        <v>0</v>
      </c>
      <c r="AG116" s="11">
        <v>116</v>
      </c>
    </row>
    <row r="117" spans="32:33" x14ac:dyDescent="0.2">
      <c r="AF117" s="11">
        <f>+水洗化人口等!B117</f>
        <v>0</v>
      </c>
      <c r="AG117" s="11">
        <v>117</v>
      </c>
    </row>
    <row r="118" spans="32:33" x14ac:dyDescent="0.2">
      <c r="AF118" s="11">
        <f>+水洗化人口等!B118</f>
        <v>0</v>
      </c>
      <c r="AG118" s="11">
        <v>118</v>
      </c>
    </row>
    <row r="119" spans="32:33" x14ac:dyDescent="0.2">
      <c r="AF119" s="11">
        <f>+水洗化人口等!B119</f>
        <v>0</v>
      </c>
      <c r="AG119" s="11">
        <v>119</v>
      </c>
    </row>
    <row r="120" spans="32:33" x14ac:dyDescent="0.2">
      <c r="AF120" s="11">
        <f>+水洗化人口等!B120</f>
        <v>0</v>
      </c>
      <c r="AG120" s="11">
        <v>120</v>
      </c>
    </row>
    <row r="121" spans="32:33" x14ac:dyDescent="0.2">
      <c r="AF121" s="11">
        <f>+水洗化人口等!B121</f>
        <v>0</v>
      </c>
      <c r="AG121" s="11">
        <v>121</v>
      </c>
    </row>
    <row r="122" spans="32:33" x14ac:dyDescent="0.2">
      <c r="AF122" s="11">
        <f>+水洗化人口等!B122</f>
        <v>0</v>
      </c>
      <c r="AG122" s="11">
        <v>122</v>
      </c>
    </row>
    <row r="123" spans="32:33" x14ac:dyDescent="0.2">
      <c r="AF123" s="11">
        <f>+水洗化人口等!B123</f>
        <v>0</v>
      </c>
      <c r="AG123" s="11">
        <v>123</v>
      </c>
    </row>
    <row r="124" spans="32:33" x14ac:dyDescent="0.2">
      <c r="AF124" s="11">
        <f>+水洗化人口等!B124</f>
        <v>0</v>
      </c>
      <c r="AG124" s="11">
        <v>124</v>
      </c>
    </row>
    <row r="125" spans="32:33" x14ac:dyDescent="0.2">
      <c r="AF125" s="11">
        <f>+水洗化人口等!B125</f>
        <v>0</v>
      </c>
      <c r="AG125" s="11">
        <v>125</v>
      </c>
    </row>
    <row r="126" spans="32:33" x14ac:dyDescent="0.2">
      <c r="AF126" s="11">
        <f>+水洗化人口等!B126</f>
        <v>0</v>
      </c>
      <c r="AG126" s="11">
        <v>126</v>
      </c>
    </row>
    <row r="127" spans="32:33" x14ac:dyDescent="0.2">
      <c r="AF127" s="11">
        <f>+水洗化人口等!B127</f>
        <v>0</v>
      </c>
      <c r="AG127" s="11">
        <v>127</v>
      </c>
    </row>
    <row r="128" spans="32:33" x14ac:dyDescent="0.2">
      <c r="AF128" s="11">
        <f>+水洗化人口等!B128</f>
        <v>0</v>
      </c>
      <c r="AG128" s="11">
        <v>128</v>
      </c>
    </row>
    <row r="129" spans="32:33" x14ac:dyDescent="0.2">
      <c r="AF129" s="11">
        <f>+水洗化人口等!B129</f>
        <v>0</v>
      </c>
      <c r="AG129" s="11">
        <v>129</v>
      </c>
    </row>
    <row r="130" spans="32:33" x14ac:dyDescent="0.2">
      <c r="AF130" s="11">
        <f>+水洗化人口等!B130</f>
        <v>0</v>
      </c>
      <c r="AG130" s="11">
        <v>130</v>
      </c>
    </row>
    <row r="131" spans="32:33" x14ac:dyDescent="0.2">
      <c r="AF131" s="11">
        <f>+水洗化人口等!B131</f>
        <v>0</v>
      </c>
      <c r="AG131" s="11">
        <v>131</v>
      </c>
    </row>
    <row r="132" spans="32:33" x14ac:dyDescent="0.2">
      <c r="AF132" s="11">
        <f>+水洗化人口等!B132</f>
        <v>0</v>
      </c>
      <c r="AG132" s="11">
        <v>132</v>
      </c>
    </row>
    <row r="133" spans="32:33" x14ac:dyDescent="0.2">
      <c r="AF133" s="11">
        <f>+水洗化人口等!B133</f>
        <v>0</v>
      </c>
      <c r="AG133" s="11">
        <v>133</v>
      </c>
    </row>
    <row r="134" spans="32:33" x14ac:dyDescent="0.2">
      <c r="AF134" s="11">
        <f>+水洗化人口等!B134</f>
        <v>0</v>
      </c>
      <c r="AG134" s="11">
        <v>134</v>
      </c>
    </row>
    <row r="135" spans="32:33" x14ac:dyDescent="0.2">
      <c r="AF135" s="11">
        <f>+水洗化人口等!B135</f>
        <v>0</v>
      </c>
      <c r="AG135" s="11">
        <v>135</v>
      </c>
    </row>
    <row r="136" spans="32:33" x14ac:dyDescent="0.2">
      <c r="AF136" s="11">
        <f>+水洗化人口等!B136</f>
        <v>0</v>
      </c>
      <c r="AG136" s="11">
        <v>136</v>
      </c>
    </row>
    <row r="137" spans="32:33" x14ac:dyDescent="0.2">
      <c r="AF137" s="11">
        <f>+水洗化人口等!B137</f>
        <v>0</v>
      </c>
      <c r="AG137" s="11">
        <v>137</v>
      </c>
    </row>
    <row r="138" spans="32:33" x14ac:dyDescent="0.2">
      <c r="AF138" s="11">
        <f>+水洗化人口等!B138</f>
        <v>0</v>
      </c>
      <c r="AG138" s="11">
        <v>138</v>
      </c>
    </row>
    <row r="139" spans="32:33" x14ac:dyDescent="0.2">
      <c r="AF139" s="11">
        <f>+水洗化人口等!B139</f>
        <v>0</v>
      </c>
      <c r="AG139" s="11">
        <v>139</v>
      </c>
    </row>
    <row r="140" spans="32:33" x14ac:dyDescent="0.2">
      <c r="AF140" s="11">
        <f>+水洗化人口等!B140</f>
        <v>0</v>
      </c>
      <c r="AG140" s="11">
        <v>140</v>
      </c>
    </row>
    <row r="141" spans="32:33" x14ac:dyDescent="0.2">
      <c r="AF141" s="11">
        <f>+水洗化人口等!B141</f>
        <v>0</v>
      </c>
      <c r="AG141" s="11">
        <v>141</v>
      </c>
    </row>
    <row r="142" spans="32:33" x14ac:dyDescent="0.2">
      <c r="AF142" s="11">
        <f>+水洗化人口等!B142</f>
        <v>0</v>
      </c>
      <c r="AG142" s="11">
        <v>142</v>
      </c>
    </row>
    <row r="143" spans="32:33" x14ac:dyDescent="0.2">
      <c r="AF143" s="11">
        <f>+水洗化人口等!B143</f>
        <v>0</v>
      </c>
      <c r="AG143" s="11">
        <v>143</v>
      </c>
    </row>
    <row r="144" spans="32:33" x14ac:dyDescent="0.2">
      <c r="AF144" s="11">
        <f>+水洗化人口等!B144</f>
        <v>0</v>
      </c>
      <c r="AG144" s="11">
        <v>144</v>
      </c>
    </row>
    <row r="145" spans="32:33" x14ac:dyDescent="0.2">
      <c r="AF145" s="11">
        <f>+水洗化人口等!B145</f>
        <v>0</v>
      </c>
      <c r="AG145" s="11">
        <v>145</v>
      </c>
    </row>
    <row r="146" spans="32:33" x14ac:dyDescent="0.2">
      <c r="AF146" s="11">
        <f>+水洗化人口等!B146</f>
        <v>0</v>
      </c>
      <c r="AG146" s="11">
        <v>146</v>
      </c>
    </row>
    <row r="147" spans="32:33" x14ac:dyDescent="0.2">
      <c r="AF147" s="11">
        <f>+水洗化人口等!B147</f>
        <v>0</v>
      </c>
      <c r="AG147" s="11">
        <v>147</v>
      </c>
    </row>
    <row r="148" spans="32:33" x14ac:dyDescent="0.2">
      <c r="AF148" s="11">
        <f>+水洗化人口等!B148</f>
        <v>0</v>
      </c>
      <c r="AG148" s="11">
        <v>148</v>
      </c>
    </row>
    <row r="149" spans="32:33" x14ac:dyDescent="0.2">
      <c r="AF149" s="11">
        <f>+水洗化人口等!B149</f>
        <v>0</v>
      </c>
      <c r="AG149" s="11">
        <v>149</v>
      </c>
    </row>
    <row r="150" spans="32:33" x14ac:dyDescent="0.2">
      <c r="AF150" s="11">
        <f>+水洗化人口等!B150</f>
        <v>0</v>
      </c>
      <c r="AG150" s="11">
        <v>150</v>
      </c>
    </row>
    <row r="151" spans="32:33" x14ac:dyDescent="0.2">
      <c r="AF151" s="11">
        <f>+水洗化人口等!B151</f>
        <v>0</v>
      </c>
      <c r="AG151" s="11">
        <v>151</v>
      </c>
    </row>
    <row r="152" spans="32:33" x14ac:dyDescent="0.2">
      <c r="AF152" s="11">
        <f>+水洗化人口等!B152</f>
        <v>0</v>
      </c>
      <c r="AG152" s="11">
        <v>152</v>
      </c>
    </row>
    <row r="153" spans="32:33" x14ac:dyDescent="0.2">
      <c r="AF153" s="11">
        <f>+水洗化人口等!B153</f>
        <v>0</v>
      </c>
      <c r="AG153" s="11">
        <v>153</v>
      </c>
    </row>
    <row r="154" spans="32:33" x14ac:dyDescent="0.2">
      <c r="AF154" s="11">
        <f>+水洗化人口等!B154</f>
        <v>0</v>
      </c>
      <c r="AG154" s="11">
        <v>154</v>
      </c>
    </row>
    <row r="155" spans="32:33" x14ac:dyDescent="0.2">
      <c r="AF155" s="11">
        <f>+水洗化人口等!B155</f>
        <v>0</v>
      </c>
      <c r="AG155" s="11">
        <v>155</v>
      </c>
    </row>
    <row r="156" spans="32:33" x14ac:dyDescent="0.2">
      <c r="AF156" s="11">
        <f>+水洗化人口等!B156</f>
        <v>0</v>
      </c>
      <c r="AG156" s="11">
        <v>156</v>
      </c>
    </row>
    <row r="157" spans="32:33" x14ac:dyDescent="0.2">
      <c r="AF157" s="11">
        <f>+水洗化人口等!B157</f>
        <v>0</v>
      </c>
      <c r="AG157" s="11">
        <v>157</v>
      </c>
    </row>
    <row r="158" spans="32:33" x14ac:dyDescent="0.2">
      <c r="AF158" s="11">
        <f>+水洗化人口等!B158</f>
        <v>0</v>
      </c>
      <c r="AG158" s="11">
        <v>158</v>
      </c>
    </row>
    <row r="159" spans="32:33" x14ac:dyDescent="0.2">
      <c r="AF159" s="11">
        <f>+水洗化人口等!B159</f>
        <v>0</v>
      </c>
      <c r="AG159" s="11">
        <v>159</v>
      </c>
    </row>
    <row r="160" spans="32:33" x14ac:dyDescent="0.2">
      <c r="AF160" s="11">
        <f>+水洗化人口等!B160</f>
        <v>0</v>
      </c>
      <c r="AG160" s="11">
        <v>160</v>
      </c>
    </row>
    <row r="161" spans="32:33" x14ac:dyDescent="0.2">
      <c r="AF161" s="11">
        <f>+水洗化人口等!B161</f>
        <v>0</v>
      </c>
      <c r="AG161" s="11">
        <v>161</v>
      </c>
    </row>
    <row r="162" spans="32:33" x14ac:dyDescent="0.2">
      <c r="AF162" s="11">
        <f>+水洗化人口等!B162</f>
        <v>0</v>
      </c>
      <c r="AG162" s="11">
        <v>162</v>
      </c>
    </row>
    <row r="163" spans="32:33" x14ac:dyDescent="0.2">
      <c r="AF163" s="11">
        <f>+水洗化人口等!B163</f>
        <v>0</v>
      </c>
      <c r="AG163" s="11">
        <v>163</v>
      </c>
    </row>
    <row r="164" spans="32:33" x14ac:dyDescent="0.2">
      <c r="AF164" s="11">
        <f>+水洗化人口等!B164</f>
        <v>0</v>
      </c>
      <c r="AG164" s="11">
        <v>164</v>
      </c>
    </row>
    <row r="165" spans="32:33" x14ac:dyDescent="0.2">
      <c r="AF165" s="11">
        <f>+水洗化人口等!B165</f>
        <v>0</v>
      </c>
      <c r="AG165" s="11">
        <v>165</v>
      </c>
    </row>
    <row r="166" spans="32:33" x14ac:dyDescent="0.2">
      <c r="AF166" s="11">
        <f>+水洗化人口等!B166</f>
        <v>0</v>
      </c>
      <c r="AG166" s="11">
        <v>166</v>
      </c>
    </row>
    <row r="167" spans="32:33" x14ac:dyDescent="0.2">
      <c r="AF167" s="11">
        <f>+水洗化人口等!B167</f>
        <v>0</v>
      </c>
      <c r="AG167" s="11">
        <v>167</v>
      </c>
    </row>
    <row r="168" spans="32:33" x14ac:dyDescent="0.2">
      <c r="AF168" s="11">
        <f>+水洗化人口等!B168</f>
        <v>0</v>
      </c>
      <c r="AG168" s="11">
        <v>168</v>
      </c>
    </row>
    <row r="169" spans="32:33" x14ac:dyDescent="0.2">
      <c r="AF169" s="11">
        <f>+水洗化人口等!B169</f>
        <v>0</v>
      </c>
      <c r="AG169" s="11">
        <v>169</v>
      </c>
    </row>
    <row r="170" spans="32:33" x14ac:dyDescent="0.2">
      <c r="AF170" s="11">
        <f>+水洗化人口等!B170</f>
        <v>0</v>
      </c>
      <c r="AG170" s="11">
        <v>170</v>
      </c>
    </row>
    <row r="171" spans="32:33" x14ac:dyDescent="0.2">
      <c r="AF171" s="11">
        <f>+水洗化人口等!B171</f>
        <v>0</v>
      </c>
      <c r="AG171" s="11">
        <v>171</v>
      </c>
    </row>
    <row r="172" spans="32:33" x14ac:dyDescent="0.2">
      <c r="AF172" s="11">
        <f>+水洗化人口等!B172</f>
        <v>0</v>
      </c>
      <c r="AG172" s="11">
        <v>172</v>
      </c>
    </row>
    <row r="173" spans="32:33" x14ac:dyDescent="0.2">
      <c r="AF173" s="11">
        <f>+水洗化人口等!B173</f>
        <v>0</v>
      </c>
      <c r="AG173" s="11">
        <v>173</v>
      </c>
    </row>
    <row r="174" spans="32:33" x14ac:dyDescent="0.2">
      <c r="AF174" s="11">
        <f>+水洗化人口等!B174</f>
        <v>0</v>
      </c>
      <c r="AG174" s="11">
        <v>174</v>
      </c>
    </row>
    <row r="175" spans="32:33" x14ac:dyDescent="0.2">
      <c r="AF175" s="11">
        <f>+水洗化人口等!B175</f>
        <v>0</v>
      </c>
      <c r="AG175" s="11">
        <v>175</v>
      </c>
    </row>
    <row r="176" spans="32:33" x14ac:dyDescent="0.2">
      <c r="AF176" s="11">
        <f>+水洗化人口等!B176</f>
        <v>0</v>
      </c>
      <c r="AG176" s="11">
        <v>176</v>
      </c>
    </row>
    <row r="177" spans="32:33" x14ac:dyDescent="0.2">
      <c r="AF177" s="11">
        <f>+水洗化人口等!B177</f>
        <v>0</v>
      </c>
      <c r="AG177" s="11">
        <v>177</v>
      </c>
    </row>
    <row r="178" spans="32:33" x14ac:dyDescent="0.2">
      <c r="AF178" s="11">
        <f>+水洗化人口等!B178</f>
        <v>0</v>
      </c>
      <c r="AG178" s="11">
        <v>178</v>
      </c>
    </row>
    <row r="179" spans="32:33" x14ac:dyDescent="0.2">
      <c r="AF179" s="11">
        <f>+水洗化人口等!B179</f>
        <v>0</v>
      </c>
      <c r="AG179" s="11">
        <v>179</v>
      </c>
    </row>
    <row r="180" spans="32:33" x14ac:dyDescent="0.2">
      <c r="AF180" s="11">
        <f>+水洗化人口等!B180</f>
        <v>0</v>
      </c>
      <c r="AG180" s="11">
        <v>180</v>
      </c>
    </row>
    <row r="181" spans="32:33" x14ac:dyDescent="0.2">
      <c r="AF181" s="11">
        <f>+水洗化人口等!B181</f>
        <v>0</v>
      </c>
      <c r="AG181" s="11">
        <v>181</v>
      </c>
    </row>
    <row r="182" spans="32:33" x14ac:dyDescent="0.2">
      <c r="AF182" s="11">
        <f>+水洗化人口等!B182</f>
        <v>0</v>
      </c>
      <c r="AG182" s="11">
        <v>182</v>
      </c>
    </row>
    <row r="183" spans="32:33" x14ac:dyDescent="0.2">
      <c r="AF183" s="11">
        <f>+水洗化人口等!B183</f>
        <v>0</v>
      </c>
      <c r="AG183" s="11">
        <v>183</v>
      </c>
    </row>
    <row r="184" spans="32:33" x14ac:dyDescent="0.2">
      <c r="AF184" s="11">
        <f>+水洗化人口等!B184</f>
        <v>0</v>
      </c>
      <c r="AG184" s="11">
        <v>184</v>
      </c>
    </row>
    <row r="185" spans="32:33" x14ac:dyDescent="0.2">
      <c r="AF185" s="11">
        <f>+水洗化人口等!B185</f>
        <v>0</v>
      </c>
      <c r="AG185" s="11">
        <v>185</v>
      </c>
    </row>
    <row r="186" spans="32:33" x14ac:dyDescent="0.2">
      <c r="AF186" s="11">
        <f>+水洗化人口等!B186</f>
        <v>0</v>
      </c>
      <c r="AG186" s="11">
        <v>186</v>
      </c>
    </row>
    <row r="187" spans="32:33" x14ac:dyDescent="0.2">
      <c r="AF187" s="11">
        <f>+水洗化人口等!B187</f>
        <v>0</v>
      </c>
      <c r="AG187" s="11">
        <v>187</v>
      </c>
    </row>
    <row r="188" spans="32:33" x14ac:dyDescent="0.2">
      <c r="AF188" s="11">
        <f>+水洗化人口等!B188</f>
        <v>0</v>
      </c>
      <c r="AG188" s="11">
        <v>188</v>
      </c>
    </row>
    <row r="189" spans="32:33" x14ac:dyDescent="0.2">
      <c r="AF189" s="11">
        <f>+水洗化人口等!B189</f>
        <v>0</v>
      </c>
      <c r="AG189" s="11">
        <v>189</v>
      </c>
    </row>
    <row r="190" spans="32:33" x14ac:dyDescent="0.2">
      <c r="AF190" s="11">
        <f>+水洗化人口等!B190</f>
        <v>0</v>
      </c>
      <c r="AG190" s="11">
        <v>190</v>
      </c>
    </row>
    <row r="191" spans="32:33" x14ac:dyDescent="0.2">
      <c r="AF191" s="11">
        <f>+水洗化人口等!B191</f>
        <v>0</v>
      </c>
      <c r="AG191" s="11">
        <v>191</v>
      </c>
    </row>
    <row r="192" spans="32:33" x14ac:dyDescent="0.2">
      <c r="AF192" s="11">
        <f>+水洗化人口等!B192</f>
        <v>0</v>
      </c>
      <c r="AG192" s="11">
        <v>192</v>
      </c>
    </row>
    <row r="193" spans="32:33" x14ac:dyDescent="0.2">
      <c r="AF193" s="11">
        <f>+水洗化人口等!B193</f>
        <v>0</v>
      </c>
      <c r="AG193" s="11">
        <v>193</v>
      </c>
    </row>
    <row r="194" spans="32:33" x14ac:dyDescent="0.2">
      <c r="AF194" s="11">
        <f>+水洗化人口等!B194</f>
        <v>0</v>
      </c>
      <c r="AG194" s="11">
        <v>194</v>
      </c>
    </row>
    <row r="195" spans="32:33" x14ac:dyDescent="0.2">
      <c r="AF195" s="11">
        <f>+水洗化人口等!B195</f>
        <v>0</v>
      </c>
      <c r="AG195" s="11">
        <v>195</v>
      </c>
    </row>
    <row r="196" spans="32:33" x14ac:dyDescent="0.2">
      <c r="AF196" s="11">
        <f>+水洗化人口等!B196</f>
        <v>0</v>
      </c>
      <c r="AG196" s="11">
        <v>196</v>
      </c>
    </row>
    <row r="197" spans="32:33" x14ac:dyDescent="0.2">
      <c r="AF197" s="11">
        <f>+水洗化人口等!B197</f>
        <v>0</v>
      </c>
      <c r="AG197" s="11">
        <v>197</v>
      </c>
    </row>
    <row r="198" spans="32:33" x14ac:dyDescent="0.2">
      <c r="AF198" s="11">
        <f>+水洗化人口等!B198</f>
        <v>0</v>
      </c>
      <c r="AG198" s="11">
        <v>198</v>
      </c>
    </row>
    <row r="199" spans="32:33" x14ac:dyDescent="0.2">
      <c r="AF199" s="11">
        <f>+水洗化人口等!B199</f>
        <v>0</v>
      </c>
      <c r="AG199" s="11">
        <v>199</v>
      </c>
    </row>
    <row r="200" spans="32:33" x14ac:dyDescent="0.2">
      <c r="AF200" s="11">
        <f>+水洗化人口等!B200</f>
        <v>0</v>
      </c>
      <c r="AG200" s="11">
        <v>200</v>
      </c>
    </row>
    <row r="201" spans="32:33" x14ac:dyDescent="0.2">
      <c r="AF201" s="11">
        <f>+水洗化人口等!B201</f>
        <v>0</v>
      </c>
      <c r="AG201" s="11">
        <v>201</v>
      </c>
    </row>
    <row r="202" spans="32:33" x14ac:dyDescent="0.2">
      <c r="AF202" s="11">
        <f>+水洗化人口等!B202</f>
        <v>0</v>
      </c>
      <c r="AG202" s="11">
        <v>202</v>
      </c>
    </row>
    <row r="203" spans="32:33" x14ac:dyDescent="0.2">
      <c r="AF203" s="11">
        <f>+水洗化人口等!B203</f>
        <v>0</v>
      </c>
      <c r="AG203" s="11">
        <v>203</v>
      </c>
    </row>
    <row r="204" spans="32:33" x14ac:dyDescent="0.2">
      <c r="AF204" s="11">
        <f>+水洗化人口等!B204</f>
        <v>0</v>
      </c>
      <c r="AG204" s="11">
        <v>204</v>
      </c>
    </row>
    <row r="205" spans="32:33" x14ac:dyDescent="0.2">
      <c r="AF205" s="11">
        <f>+水洗化人口等!B205</f>
        <v>0</v>
      </c>
      <c r="AG205" s="11">
        <v>205</v>
      </c>
    </row>
    <row r="206" spans="32:33" x14ac:dyDescent="0.2">
      <c r="AF206" s="11">
        <f>+水洗化人口等!B206</f>
        <v>0</v>
      </c>
      <c r="AG206" s="11">
        <v>206</v>
      </c>
    </row>
    <row r="207" spans="32:33" x14ac:dyDescent="0.2">
      <c r="AF207" s="11">
        <f>+水洗化人口等!B207</f>
        <v>0</v>
      </c>
      <c r="AG207" s="11">
        <v>207</v>
      </c>
    </row>
    <row r="208" spans="32:33" x14ac:dyDescent="0.2">
      <c r="AF208" s="11">
        <f>+水洗化人口等!B208</f>
        <v>0</v>
      </c>
      <c r="AG208" s="11">
        <v>208</v>
      </c>
    </row>
    <row r="209" spans="32:33" x14ac:dyDescent="0.2">
      <c r="AF209" s="11">
        <f>+水洗化人口等!B209</f>
        <v>0</v>
      </c>
      <c r="AG209" s="11">
        <v>209</v>
      </c>
    </row>
    <row r="210" spans="32:33" x14ac:dyDescent="0.2">
      <c r="AF210" s="11">
        <f>+水洗化人口等!B210</f>
        <v>0</v>
      </c>
      <c r="AG210" s="11">
        <v>210</v>
      </c>
    </row>
    <row r="211" spans="32:33" x14ac:dyDescent="0.2">
      <c r="AF211" s="11">
        <f>+水洗化人口等!B211</f>
        <v>0</v>
      </c>
      <c r="AG211" s="11">
        <v>211</v>
      </c>
    </row>
    <row r="212" spans="32:33" x14ac:dyDescent="0.2">
      <c r="AF212" s="11">
        <f>+水洗化人口等!B212</f>
        <v>0</v>
      </c>
      <c r="AG212" s="11">
        <v>212</v>
      </c>
    </row>
    <row r="213" spans="32:33" x14ac:dyDescent="0.2">
      <c r="AF213" s="11">
        <f>+水洗化人口等!B213</f>
        <v>0</v>
      </c>
      <c r="AG213" s="11">
        <v>213</v>
      </c>
    </row>
    <row r="214" spans="32:33" x14ac:dyDescent="0.2">
      <c r="AF214" s="11">
        <f>+水洗化人口等!B214</f>
        <v>0</v>
      </c>
      <c r="AG214" s="11">
        <v>214</v>
      </c>
    </row>
    <row r="215" spans="32:33" x14ac:dyDescent="0.2">
      <c r="AF215" s="11">
        <f>+水洗化人口等!B215</f>
        <v>0</v>
      </c>
      <c r="AG215" s="11">
        <v>215</v>
      </c>
    </row>
    <row r="216" spans="32:33" x14ac:dyDescent="0.2">
      <c r="AF216" s="11">
        <f>+水洗化人口等!B216</f>
        <v>0</v>
      </c>
      <c r="AG216" s="11">
        <v>216</v>
      </c>
    </row>
    <row r="217" spans="32:33" x14ac:dyDescent="0.2">
      <c r="AF217" s="11">
        <f>+水洗化人口等!B217</f>
        <v>0</v>
      </c>
      <c r="AG217" s="11">
        <v>217</v>
      </c>
    </row>
    <row r="218" spans="32:33" x14ac:dyDescent="0.2">
      <c r="AF218" s="11">
        <f>+水洗化人口等!B218</f>
        <v>0</v>
      </c>
      <c r="AG218" s="11">
        <v>218</v>
      </c>
    </row>
    <row r="219" spans="32:33" x14ac:dyDescent="0.2">
      <c r="AF219" s="11">
        <f>+水洗化人口等!B219</f>
        <v>0</v>
      </c>
      <c r="AG219" s="11">
        <v>219</v>
      </c>
    </row>
    <row r="220" spans="32:33" x14ac:dyDescent="0.2">
      <c r="AF220" s="11">
        <f>+水洗化人口等!B220</f>
        <v>0</v>
      </c>
      <c r="AG220" s="11">
        <v>220</v>
      </c>
    </row>
    <row r="221" spans="32:33" x14ac:dyDescent="0.2">
      <c r="AF221" s="11">
        <f>+水洗化人口等!B221</f>
        <v>0</v>
      </c>
      <c r="AG221" s="11">
        <v>221</v>
      </c>
    </row>
    <row r="222" spans="32:33" x14ac:dyDescent="0.2">
      <c r="AF222" s="11">
        <f>+水洗化人口等!B222</f>
        <v>0</v>
      </c>
      <c r="AG222" s="11">
        <v>222</v>
      </c>
    </row>
    <row r="223" spans="32:33" x14ac:dyDescent="0.2">
      <c r="AF223" s="11">
        <f>+水洗化人口等!B223</f>
        <v>0</v>
      </c>
      <c r="AG223" s="11">
        <v>223</v>
      </c>
    </row>
    <row r="224" spans="32:33" x14ac:dyDescent="0.2">
      <c r="AF224" s="11">
        <f>+水洗化人口等!B224</f>
        <v>0</v>
      </c>
      <c r="AG224" s="11">
        <v>224</v>
      </c>
    </row>
    <row r="225" spans="32:33" x14ac:dyDescent="0.2">
      <c r="AF225" s="11">
        <f>+水洗化人口等!B225</f>
        <v>0</v>
      </c>
      <c r="AG225" s="11">
        <v>225</v>
      </c>
    </row>
    <row r="226" spans="32:33" x14ac:dyDescent="0.2">
      <c r="AF226" s="11">
        <f>+水洗化人口等!B226</f>
        <v>0</v>
      </c>
      <c r="AG226" s="11">
        <v>226</v>
      </c>
    </row>
    <row r="227" spans="32:33" x14ac:dyDescent="0.2">
      <c r="AF227" s="11">
        <f>+水洗化人口等!B227</f>
        <v>0</v>
      </c>
      <c r="AG227" s="11">
        <v>227</v>
      </c>
    </row>
    <row r="228" spans="32:33" x14ac:dyDescent="0.2">
      <c r="AF228" s="11">
        <f>+水洗化人口等!B228</f>
        <v>0</v>
      </c>
      <c r="AG228" s="11">
        <v>228</v>
      </c>
    </row>
    <row r="229" spans="32:33" x14ac:dyDescent="0.2">
      <c r="AF229" s="11">
        <f>+水洗化人口等!B229</f>
        <v>0</v>
      </c>
      <c r="AG229" s="11">
        <v>229</v>
      </c>
    </row>
    <row r="230" spans="32:33" x14ac:dyDescent="0.2">
      <c r="AF230" s="11">
        <f>+水洗化人口等!B230</f>
        <v>0</v>
      </c>
      <c r="AG230" s="11">
        <v>230</v>
      </c>
    </row>
    <row r="231" spans="32:33" x14ac:dyDescent="0.2">
      <c r="AF231" s="11">
        <f>+水洗化人口等!B231</f>
        <v>0</v>
      </c>
      <c r="AG231" s="11">
        <v>231</v>
      </c>
    </row>
    <row r="232" spans="32:33" x14ac:dyDescent="0.2">
      <c r="AF232" s="11">
        <f>+水洗化人口等!B232</f>
        <v>0</v>
      </c>
      <c r="AG232" s="11">
        <v>232</v>
      </c>
    </row>
    <row r="233" spans="32:33" x14ac:dyDescent="0.2">
      <c r="AF233" s="11">
        <f>+水洗化人口等!B233</f>
        <v>0</v>
      </c>
      <c r="AG233" s="11">
        <v>233</v>
      </c>
    </row>
    <row r="234" spans="32:33" x14ac:dyDescent="0.2">
      <c r="AF234" s="11">
        <f>+水洗化人口等!B234</f>
        <v>0</v>
      </c>
      <c r="AG234" s="11">
        <v>234</v>
      </c>
    </row>
    <row r="235" spans="32:33" x14ac:dyDescent="0.2">
      <c r="AF235" s="11">
        <f>+水洗化人口等!B235</f>
        <v>0</v>
      </c>
      <c r="AG235" s="11">
        <v>235</v>
      </c>
    </row>
    <row r="236" spans="32:33" x14ac:dyDescent="0.2">
      <c r="AF236" s="11">
        <f>+水洗化人口等!B236</f>
        <v>0</v>
      </c>
      <c r="AG236" s="11">
        <v>236</v>
      </c>
    </row>
    <row r="237" spans="32:33" x14ac:dyDescent="0.2">
      <c r="AF237" s="11">
        <f>+水洗化人口等!B237</f>
        <v>0</v>
      </c>
      <c r="AG237" s="11">
        <v>237</v>
      </c>
    </row>
    <row r="238" spans="32:33" x14ac:dyDescent="0.2">
      <c r="AF238" s="11">
        <f>+水洗化人口等!B238</f>
        <v>0</v>
      </c>
      <c r="AG238" s="11">
        <v>238</v>
      </c>
    </row>
    <row r="239" spans="32:33" x14ac:dyDescent="0.2">
      <c r="AF239" s="11">
        <f>+水洗化人口等!B239</f>
        <v>0</v>
      </c>
      <c r="AG239" s="11">
        <v>239</v>
      </c>
    </row>
    <row r="240" spans="32:33" x14ac:dyDescent="0.2">
      <c r="AF240" s="11">
        <f>+水洗化人口等!B240</f>
        <v>0</v>
      </c>
      <c r="AG240" s="11">
        <v>240</v>
      </c>
    </row>
    <row r="241" spans="32:33" x14ac:dyDescent="0.2">
      <c r="AF241" s="11">
        <f>+水洗化人口等!B241</f>
        <v>0</v>
      </c>
      <c r="AG241" s="11">
        <v>241</v>
      </c>
    </row>
    <row r="242" spans="32:33" x14ac:dyDescent="0.2">
      <c r="AF242" s="11">
        <f>+水洗化人口等!B242</f>
        <v>0</v>
      </c>
      <c r="AG242" s="11">
        <v>242</v>
      </c>
    </row>
    <row r="243" spans="32:33" x14ac:dyDescent="0.2">
      <c r="AF243" s="11">
        <f>+水洗化人口等!B243</f>
        <v>0</v>
      </c>
      <c r="AG243" s="11">
        <v>243</v>
      </c>
    </row>
    <row r="244" spans="32:33" x14ac:dyDescent="0.2">
      <c r="AF244" s="11">
        <f>+水洗化人口等!B244</f>
        <v>0</v>
      </c>
      <c r="AG244" s="11">
        <v>244</v>
      </c>
    </row>
    <row r="245" spans="32:33" x14ac:dyDescent="0.2">
      <c r="AF245" s="11">
        <f>+水洗化人口等!B245</f>
        <v>0</v>
      </c>
      <c r="AG245" s="11">
        <v>245</v>
      </c>
    </row>
    <row r="246" spans="32:33" x14ac:dyDescent="0.2">
      <c r="AF246" s="11">
        <f>+水洗化人口等!B246</f>
        <v>0</v>
      </c>
      <c r="AG246" s="11">
        <v>246</v>
      </c>
    </row>
    <row r="247" spans="32:33" x14ac:dyDescent="0.2">
      <c r="AF247" s="11">
        <f>+水洗化人口等!B247</f>
        <v>0</v>
      </c>
      <c r="AG247" s="11">
        <v>247</v>
      </c>
    </row>
    <row r="248" spans="32:33" x14ac:dyDescent="0.2">
      <c r="AF248" s="11">
        <f>+水洗化人口等!B248</f>
        <v>0</v>
      </c>
      <c r="AG248" s="11">
        <v>248</v>
      </c>
    </row>
    <row r="249" spans="32:33" x14ac:dyDescent="0.2">
      <c r="AF249" s="11">
        <f>+水洗化人口等!B249</f>
        <v>0</v>
      </c>
      <c r="AG249" s="11">
        <v>249</v>
      </c>
    </row>
    <row r="250" spans="32:33" x14ac:dyDescent="0.2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2018-02-14T01:35:24Z</dcterms:modified>
</cp:coreProperties>
</file>