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水洗化人口等!$A$6:$AA$24</definedName>
    <definedName name="_xlnm.Print_Area" localSheetId="2">し尿集計結果!$A$1:$M$36</definedName>
    <definedName name="_xlnm.Print_Area" localSheetId="1">し尿処理状況!$2:$25</definedName>
    <definedName name="_xlnm.Print_Area" localSheetId="0">水洗化人口等!$2:$25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4562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N19" i="2" s="1"/>
  <c r="AC20" i="2"/>
  <c r="AC21" i="2"/>
  <c r="AC22" i="2"/>
  <c r="AC23" i="2"/>
  <c r="AC24" i="2"/>
  <c r="AC25" i="2"/>
  <c r="V8" i="2"/>
  <c r="V9" i="2"/>
  <c r="V10" i="2"/>
  <c r="V11" i="2"/>
  <c r="V12" i="2"/>
  <c r="N12" i="2" s="1"/>
  <c r="V13" i="2"/>
  <c r="V14" i="2"/>
  <c r="V15" i="2"/>
  <c r="V16" i="2"/>
  <c r="N16" i="2" s="1"/>
  <c r="V17" i="2"/>
  <c r="V18" i="2"/>
  <c r="V19" i="2"/>
  <c r="V20" i="2"/>
  <c r="V21" i="2"/>
  <c r="V22" i="2"/>
  <c r="V23" i="2"/>
  <c r="V24" i="2"/>
  <c r="N24" i="2" s="1"/>
  <c r="V25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N8" i="2"/>
  <c r="N11" i="2"/>
  <c r="N20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H8" i="2"/>
  <c r="H9" i="2"/>
  <c r="H10" i="2"/>
  <c r="H11" i="2"/>
  <c r="H12" i="2"/>
  <c r="D12" i="2" s="1"/>
  <c r="H13" i="2"/>
  <c r="H14" i="2"/>
  <c r="H15" i="2"/>
  <c r="H16" i="2"/>
  <c r="H17" i="2"/>
  <c r="H18" i="2"/>
  <c r="H19" i="2"/>
  <c r="H20" i="2"/>
  <c r="D20" i="2" s="1"/>
  <c r="H21" i="2"/>
  <c r="H22" i="2"/>
  <c r="H23" i="2"/>
  <c r="H24" i="2"/>
  <c r="H25" i="2"/>
  <c r="E8" i="2"/>
  <c r="E9" i="2"/>
  <c r="D9" i="2" s="1"/>
  <c r="E10" i="2"/>
  <c r="E11" i="2"/>
  <c r="E12" i="2"/>
  <c r="E13" i="2"/>
  <c r="D13" i="2" s="1"/>
  <c r="E14" i="2"/>
  <c r="E15" i="2"/>
  <c r="E16" i="2"/>
  <c r="E17" i="2"/>
  <c r="D17" i="2" s="1"/>
  <c r="E18" i="2"/>
  <c r="E19" i="2"/>
  <c r="E20" i="2"/>
  <c r="E21" i="2"/>
  <c r="D21" i="2" s="1"/>
  <c r="E22" i="2"/>
  <c r="E23" i="2"/>
  <c r="E24" i="2"/>
  <c r="E25" i="2"/>
  <c r="D25" i="2" s="1"/>
  <c r="D8" i="2"/>
  <c r="D23" i="2"/>
  <c r="D24" i="2"/>
  <c r="N11" i="1"/>
  <c r="J11" i="1"/>
  <c r="J15" i="1"/>
  <c r="J19" i="1"/>
  <c r="I8" i="1"/>
  <c r="I9" i="1"/>
  <c r="I10" i="1"/>
  <c r="I11" i="1"/>
  <c r="I12" i="1"/>
  <c r="I13" i="1"/>
  <c r="D13" i="1" s="1"/>
  <c r="I14" i="1"/>
  <c r="I15" i="1"/>
  <c r="I16" i="1"/>
  <c r="I17" i="1"/>
  <c r="I18" i="1"/>
  <c r="I19" i="1"/>
  <c r="I20" i="1"/>
  <c r="I21" i="1"/>
  <c r="D21" i="1" s="1"/>
  <c r="I22" i="1"/>
  <c r="I23" i="1"/>
  <c r="I24" i="1"/>
  <c r="I25" i="1"/>
  <c r="E8" i="1"/>
  <c r="E9" i="1"/>
  <c r="E10" i="1"/>
  <c r="D10" i="1" s="1"/>
  <c r="E11" i="1"/>
  <c r="D11" i="1" s="1"/>
  <c r="F11" i="1" s="1"/>
  <c r="E12" i="1"/>
  <c r="E13" i="1"/>
  <c r="E14" i="1"/>
  <c r="E15" i="1"/>
  <c r="D15" i="1" s="1"/>
  <c r="F15" i="1" s="1"/>
  <c r="E16" i="1"/>
  <c r="E17" i="1"/>
  <c r="E18" i="1"/>
  <c r="D18" i="1" s="1"/>
  <c r="E19" i="1"/>
  <c r="D19" i="1" s="1"/>
  <c r="F19" i="1" s="1"/>
  <c r="E20" i="1"/>
  <c r="E21" i="1"/>
  <c r="E22" i="1"/>
  <c r="E23" i="1"/>
  <c r="D23" i="1" s="1"/>
  <c r="F23" i="1" s="1"/>
  <c r="E24" i="1"/>
  <c r="E25" i="1"/>
  <c r="D9" i="1"/>
  <c r="Q9" i="1" s="1"/>
  <c r="D14" i="1"/>
  <c r="F14" i="1" s="1"/>
  <c r="D17" i="1"/>
  <c r="F17" i="1" s="1"/>
  <c r="D22" i="1"/>
  <c r="F22" i="1" s="1"/>
  <c r="D25" i="1"/>
  <c r="Q25" i="1" s="1"/>
  <c r="N23" i="2" l="1"/>
  <c r="D16" i="2"/>
  <c r="N15" i="2"/>
  <c r="D15" i="2"/>
  <c r="N25" i="2"/>
  <c r="N21" i="2"/>
  <c r="N17" i="2"/>
  <c r="N13" i="2"/>
  <c r="N9" i="2"/>
  <c r="N22" i="2"/>
  <c r="N18" i="2"/>
  <c r="N14" i="2"/>
  <c r="N10" i="2"/>
  <c r="D19" i="2"/>
  <c r="D11" i="2"/>
  <c r="D22" i="2"/>
  <c r="D18" i="2"/>
  <c r="D14" i="2"/>
  <c r="D10" i="2"/>
  <c r="Q21" i="1"/>
  <c r="L21" i="1"/>
  <c r="F21" i="1"/>
  <c r="N21" i="1"/>
  <c r="J21" i="1"/>
  <c r="Q13" i="1"/>
  <c r="L13" i="1"/>
  <c r="N13" i="1"/>
  <c r="J13" i="1"/>
  <c r="F13" i="1"/>
  <c r="F18" i="1"/>
  <c r="N18" i="1"/>
  <c r="J18" i="1"/>
  <c r="Q18" i="1"/>
  <c r="L18" i="1"/>
  <c r="F10" i="1"/>
  <c r="N10" i="1"/>
  <c r="J10" i="1"/>
  <c r="Q10" i="1"/>
  <c r="L10" i="1"/>
  <c r="D24" i="1"/>
  <c r="D20" i="1"/>
  <c r="D16" i="1"/>
  <c r="D12" i="1"/>
  <c r="D8" i="1"/>
  <c r="J25" i="1"/>
  <c r="J17" i="1"/>
  <c r="J9" i="1"/>
  <c r="L23" i="1"/>
  <c r="L19" i="1"/>
  <c r="L15" i="1"/>
  <c r="L11" i="1"/>
  <c r="N25" i="1"/>
  <c r="N17" i="1"/>
  <c r="N9" i="1"/>
  <c r="Q23" i="1"/>
  <c r="Q19" i="1"/>
  <c r="Q15" i="1"/>
  <c r="Q11" i="1"/>
  <c r="F25" i="1"/>
  <c r="F9" i="1"/>
  <c r="L22" i="1"/>
  <c r="L14" i="1"/>
  <c r="Q22" i="1"/>
  <c r="Q14" i="1"/>
  <c r="J23" i="1"/>
  <c r="L25" i="1"/>
  <c r="L17" i="1"/>
  <c r="L9" i="1"/>
  <c r="N23" i="1"/>
  <c r="N19" i="1"/>
  <c r="N15" i="1"/>
  <c r="Q17" i="1"/>
  <c r="J22" i="1"/>
  <c r="J14" i="1"/>
  <c r="N22" i="1"/>
  <c r="N14" i="1"/>
  <c r="F12" i="1" l="1"/>
  <c r="Q12" i="1"/>
  <c r="L12" i="1"/>
  <c r="N12" i="1"/>
  <c r="J12" i="1"/>
  <c r="F16" i="1"/>
  <c r="Q16" i="1"/>
  <c r="L16" i="1"/>
  <c r="N16" i="1"/>
  <c r="J16" i="1"/>
  <c r="F20" i="1"/>
  <c r="Q20" i="1"/>
  <c r="L20" i="1"/>
  <c r="N20" i="1"/>
  <c r="J20" i="1"/>
  <c r="F8" i="1"/>
  <c r="Q8" i="1"/>
  <c r="L8" i="1"/>
  <c r="N8" i="1"/>
  <c r="J8" i="1"/>
  <c r="F24" i="1"/>
  <c r="Q24" i="1"/>
  <c r="L24" i="1"/>
  <c r="N24" i="1"/>
  <c r="J24" i="1"/>
  <c r="A7" i="2" l="1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AT7" i="2"/>
  <c r="AF7" i="2"/>
  <c r="AC7" i="2"/>
  <c r="E7" i="2"/>
  <c r="I7" i="1"/>
  <c r="E7" i="1"/>
  <c r="H7" i="2"/>
  <c r="O7" i="2"/>
  <c r="AD2" i="4"/>
  <c r="AD15" i="4" s="1"/>
  <c r="H8" i="4" s="1"/>
  <c r="AG2" i="4"/>
  <c r="K7" i="2"/>
  <c r="V7" i="2"/>
  <c r="AJ7" i="2"/>
  <c r="N7" i="2" l="1"/>
  <c r="D7" i="1"/>
  <c r="N7" i="1" s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J7" i="1" l="1"/>
  <c r="F7" i="1"/>
  <c r="Q7" i="1"/>
  <c r="L7" i="1"/>
  <c r="M15" i="4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2" i="4" l="1"/>
  <c r="K11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<sst xmlns="http://schemas.openxmlformats.org/spreadsheetml/2006/main" count="646" uniqueCount="309">
  <si>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</si>
  <si>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</si>
  <si>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</si>
  <si>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</si>
  <si>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</si>
  <si>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</si>
  <si>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</si>
  <si>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</si>
  <si>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</si>
  <si>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</si>
  <si>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</si>
  <si>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</si>
  <si>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</si>
  <si>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</si>
  <si>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</si>
  <si>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</si>
  <si>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</si>
  <si>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</si>
  <si>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</si>
  <si>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</si>
  <si>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</si>
  <si>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</si>
  <si>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</si>
  <si>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</si>
  <si>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</si>
  <si>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</si>
  <si>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</si>
  <si>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</si>
  <si>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</si>
  <si>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</si>
  <si>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</si>
  <si>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</si>
  <si>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</si>
  <si>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</si>
  <si>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</si>
  <si>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</si>
  <si>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</si>
  <si>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</si>
  <si>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</si>
  <si>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</si>
  <si>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</si>
  <si>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</si>
  <si>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</si>
  <si>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</si>
  <si>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</si>
  <si>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</si>
  <si>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</si>
  <si>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</si>
  <si>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</si>
  <si>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</si>
  <si>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</si>
  <si>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</si>
  <si>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</si>
  <si>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</si>
  <si>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</si>
  <si>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</si>
  <si>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</si>
  <si>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</si>
  <si>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</si>
  <si>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</si>
  <si>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</si>
  <si>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</si>
  <si>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</si>
  <si>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</si>
  <si>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</si>
  <si>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</si>
  <si>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</si>
  <si>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</si>
  <si>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</si>
  <si>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</si>
  <si>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</si>
  <si>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</si>
  <si>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</si>
  <si>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</si>
  <si>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</si>
  <si>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</si>
  <si>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</si>
  <si>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</si>
  <si>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</si>
  <si>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</si>
  <si>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</si>
  <si>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</si>
  <si>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</si>
  <si>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</si>
  <si>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</si>
  <si>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</si>
  <si>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</si>
  <si>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</si>
  <si>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</si>
  <si>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</si>
  <si>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</si>
  <si>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</si>
  <si>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</si>
  <si>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</si>
  <si>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</si>
  <si>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</si>
  <si>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</si>
  <si>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</si>
  <si>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</si>
  <si>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</si>
  <si>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</si>
  <si>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</si>
  <si>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</si>
  <si>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</si>
  <si>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</si>
  <si>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</si>
  <si>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</si>
  <si>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</si>
  <si>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</si>
  <si>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</si>
  <si>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</si>
  <si>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</si>
  <si>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</si>
  <si>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</si>
  <si>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</si>
  <si>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</si>
  <si>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</si>
  <si>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</si>
  <si>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</si>
  <si>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</si>
  <si>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</si>
  <si>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</si>
  <si>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</si>
  <si>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</si>
  <si>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</si>
  <si>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</si>
  <si>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</si>
  <si>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</si>
  <si>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</si>
  <si>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</si>
  <si>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</si>
  <si>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</si>
  <si>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</si>
  <si>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</si>
  <si>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</si>
  <si>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</si>
  <si>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</si>
  <si>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</si>
  <si>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</si>
  <si>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</si>
  <si>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</si>
  <si>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</si>
  <si>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</si>
  <si>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</si>
  <si>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</si>
  <si>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</si>
  <si>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</si>
  <si>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</si>
  <si>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</si>
  <si>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</si>
  <si>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</si>
  <si>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</si>
  <si>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</si>
  <si>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</si>
  <si>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</si>
  <si>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</si>
  <si>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</si>
  <si>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</si>
  <si>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</si>
  <si>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</si>
  <si>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</si>
  <si>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</si>
  <si>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</si>
  <si>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</si>
  <si>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</si>
  <si>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</si>
  <si>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</si>
  <si>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</si>
  <si>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</si>
  <si>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</si>
  <si>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</si>
  <si>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</si>
  <si>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</si>
  <si>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</si>
  <si>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</si>
  <si>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</si>
  <si>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</si>
  <si>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</si>
  <si>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</si>
  <si>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</si>
  <si>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</si>
  <si>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</si>
  <si>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</si>
  <si>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</si>
  <si>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</si>
  <si>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</si>
  <si>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</si>
  <si>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</si>
  <si>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</si>
  <si>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</si>
  <si>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</si>
  <si>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</si>
  <si>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</si>
  <si>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</si>
  <si>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</si>
  <si>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</si>
  <si>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</si>
  <si>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</si>
  <si>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</si>
  <si>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</si>
  <si>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</si>
  <si>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</si>
  <si>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</si>
  <si>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</si>
  <si>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</si>
  <si>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</si>
  <si>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</si>
  <si>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</si>
  <si>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</si>
  <si>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</si>
  <si>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</si>
  <si>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</si>
  <si>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</si>
  <si>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</si>
  <si>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</si>
  <si>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</si>
  <si>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</si>
  <si>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</si>
  <si>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</si>
  <si>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</si>
  <si>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</si>
  <si>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</si>
  <si>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</si>
  <si>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</si>
  <si>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</si>
  <si>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</si>
  <si>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</si>
  <si>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</si>
  <si>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</si>
  <si>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</si>
  <si>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</si>
  <si>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</si>
  <si>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</si>
  <si>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</si>
  <si>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</si>
  <si>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</si>
  <si>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</si>
  <si>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</si>
  <si>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</si>
  <si>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</si>
  <si>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</si>
  <si>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</si>
  <si>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</si>
  <si>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</si>
  <si>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</si>
  <si>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</si>
  <si>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</si>
  <si>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</si>
  <si>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</si>
  <si>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</si>
  <si>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</si>
  <si>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44000</t>
  </si>
  <si>
    <t>水洗化人口等（平成28年度実績）</t>
    <phoneticPr fontId="3"/>
  </si>
  <si>
    <t>し尿処理の状況（平成28年度実績）</t>
    <phoneticPr fontId="3"/>
  </si>
  <si>
    <t>44201</t>
  </si>
  <si>
    <t>大分市</t>
  </si>
  <si>
    <t>○</t>
  </si>
  <si>
    <t>441201</t>
    <phoneticPr fontId="3"/>
  </si>
  <si>
    <t>44202</t>
  </si>
  <si>
    <t>別府市</t>
  </si>
  <si>
    <t>441202</t>
    <phoneticPr fontId="3"/>
  </si>
  <si>
    <t>44203</t>
  </si>
  <si>
    <t>中津市</t>
  </si>
  <si>
    <t>441203</t>
    <phoneticPr fontId="3"/>
  </si>
  <si>
    <t>44204</t>
  </si>
  <si>
    <t>日田市</t>
  </si>
  <si>
    <t>441204</t>
    <phoneticPr fontId="3"/>
  </si>
  <si>
    <t>44205</t>
  </si>
  <si>
    <t>佐伯市</t>
  </si>
  <si>
    <t>441205</t>
    <phoneticPr fontId="3"/>
  </si>
  <si>
    <t>44206</t>
  </si>
  <si>
    <t>臼杵市</t>
  </si>
  <si>
    <t>441206</t>
    <phoneticPr fontId="3"/>
  </si>
  <si>
    <t>44207</t>
  </si>
  <si>
    <t>津久見市</t>
  </si>
  <si>
    <t>441207</t>
    <phoneticPr fontId="3"/>
  </si>
  <si>
    <t>44208</t>
  </si>
  <si>
    <t>竹田市</t>
  </si>
  <si>
    <t>441208</t>
    <phoneticPr fontId="3"/>
  </si>
  <si>
    <t>44209</t>
  </si>
  <si>
    <t>豊後高田市</t>
  </si>
  <si>
    <t>441209</t>
    <phoneticPr fontId="3"/>
  </si>
  <si>
    <t>44210</t>
  </si>
  <si>
    <t>杵築市</t>
  </si>
  <si>
    <t>441210</t>
    <phoneticPr fontId="3"/>
  </si>
  <si>
    <t>44211</t>
  </si>
  <si>
    <t>宇佐市</t>
  </si>
  <si>
    <t>441211</t>
    <phoneticPr fontId="3"/>
  </si>
  <si>
    <t>44212</t>
  </si>
  <si>
    <t>豊後大野市</t>
  </si>
  <si>
    <t>441212</t>
    <phoneticPr fontId="3"/>
  </si>
  <si>
    <t>44213</t>
  </si>
  <si>
    <t>由布市</t>
  </si>
  <si>
    <t>441213</t>
    <phoneticPr fontId="3"/>
  </si>
  <si>
    <t>44214</t>
  </si>
  <si>
    <t>国東市</t>
  </si>
  <si>
    <t>441214</t>
    <phoneticPr fontId="3"/>
  </si>
  <si>
    <t>44322</t>
  </si>
  <si>
    <t>姫島村</t>
  </si>
  <si>
    <t>441322</t>
    <phoneticPr fontId="3"/>
  </si>
  <si>
    <t>44341</t>
  </si>
  <si>
    <t>日出町</t>
  </si>
  <si>
    <t>441341</t>
    <phoneticPr fontId="3"/>
  </si>
  <si>
    <t>44461</t>
  </si>
  <si>
    <t>九重町</t>
  </si>
  <si>
    <t>441461</t>
    <phoneticPr fontId="3"/>
  </si>
  <si>
    <t>44462</t>
  </si>
  <si>
    <t>玖珠町</t>
  </si>
  <si>
    <t>441462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</si>
</sst>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38" fontId="8" fillId="0" borderId="4" xfId="2" applyNumberFormat="1" applyFont="1" applyFill="1" applyBorder="1" applyAlignment="1">
      <alignment vertical="center"/>
    </xf>
    <xf numFmtId="38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38" fontId="8" fillId="0" borderId="2" xfId="0" applyNumberFormat="1" applyFont="1" applyFill="1" applyBorder="1" applyAlignment="1">
      <alignment vertical="center"/>
    </xf>
    <xf numFmtId="38" fontId="8" fillId="0" borderId="5" xfId="0" applyNumberFormat="1" applyFont="1" applyFill="1" applyBorder="1" applyAlignment="1">
      <alignment vertical="center"/>
    </xf>
    <xf numFmtId="38" fontId="8" fillId="0" borderId="5" xfId="2" applyNumberFormat="1" applyFont="1" applyFill="1" applyBorder="1" applyAlignment="1">
      <alignment vertical="center"/>
    </xf>
    <xf numFmtId="38" fontId="8" fillId="0" borderId="5" xfId="7" applyNumberFormat="1" applyFont="1" applyFill="1" applyBorder="1" applyAlignment="1">
      <alignment vertical="center"/>
    </xf>
    <xf numFmtId="38" fontId="8" fillId="0" borderId="2" xfId="7" applyNumberFormat="1" applyFont="1" applyFill="1" applyBorder="1" applyAlignment="1">
      <alignment horizontal="right" vertical="center"/>
    </xf>
    <xf numFmtId="38" fontId="8" fillId="0" borderId="5" xfId="7" applyNumberFormat="1" applyFont="1" applyFill="1" applyBorder="1" applyAlignment="1">
      <alignment horizontal="right" vertical="center"/>
    </xf>
    <xf numFmtId="38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38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38" fontId="8" fillId="0" borderId="7" xfId="0" applyNumberFormat="1" applyFont="1" applyFill="1" applyBorder="1" applyAlignment="1">
      <alignment vertical="center"/>
    </xf>
    <xf numFmtId="38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38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38" fontId="8" fillId="0" borderId="5" xfId="0" applyNumberFormat="1" applyFont="1" applyFill="1" applyBorder="1">
      <alignment vertical="center"/>
    </xf>
    <xf numFmtId="38" fontId="8" fillId="0" borderId="7" xfId="0" applyNumberFormat="1" applyFont="1" applyFill="1" applyBorder="1">
      <alignment vertical="center"/>
    </xf>
    <xf numFmtId="38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7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7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10</v>
      </c>
      <c r="B7" s="116" t="s">
        <v>251</v>
      </c>
      <c r="C7" s="109" t="s">
        <v>200</v>
      </c>
      <c r="D7" s="110">
        <f>+SUM(E7,+I7)</f>
        <v>1177642</v>
      </c>
      <c r="E7" s="110">
        <f>+SUM(G7,+H7)</f>
        <v>125575</v>
      </c>
      <c r="F7" s="111">
        <f>IF(D7&gt;0,E7/D7*100,"-")</f>
        <v>10.663257594413244</v>
      </c>
      <c r="G7" s="108">
        <f>SUM(G$8:G$1000)</f>
        <v>117463</v>
      </c>
      <c r="H7" s="108">
        <f>SUM(H$8:H$1000)</f>
        <v>8112</v>
      </c>
      <c r="I7" s="110">
        <f>+SUM(K7,+M7,+O7)</f>
        <v>1052067</v>
      </c>
      <c r="J7" s="111">
        <f>IF(D7&gt;0,I7/D7*100,"-")</f>
        <v>89.336742405586762</v>
      </c>
      <c r="K7" s="108">
        <f>SUM(K$8:K$1000)</f>
        <v>500754</v>
      </c>
      <c r="L7" s="111">
        <f>IF(D7&gt;0,K7/D7*100,"-")</f>
        <v>42.521751092437263</v>
      </c>
      <c r="M7" s="108">
        <f>SUM(M$8:M$1000)</f>
        <v>584</v>
      </c>
      <c r="N7" s="111">
        <f>IF(D7&gt;0,M7/D7*100,"-")</f>
        <v>4.9590622617060195E-2</v>
      </c>
      <c r="O7" s="108">
        <f>SUM(O$8:O$1000)</f>
        <v>550729</v>
      </c>
      <c r="P7" s="108">
        <f>SUM(P$8:P$1000)</f>
        <v>301931</v>
      </c>
      <c r="Q7" s="111">
        <f>IF(D7&gt;0,O7/D7*100,"-")</f>
        <v>46.765400690532438</v>
      </c>
      <c r="R7" s="108">
        <f>SUM(R$8:R$1000)</f>
        <v>10767</v>
      </c>
      <c r="S7" s="112">
        <f t="shared" ref="S7:Z7" si="0">COUNTIF(S$8:S$1000,"○")</f>
        <v>14</v>
      </c>
      <c r="T7" s="112">
        <f t="shared" si="0"/>
        <v>0</v>
      </c>
      <c r="U7" s="112">
        <f t="shared" si="0"/>
        <v>0</v>
      </c>
      <c r="V7" s="112">
        <f t="shared" si="0"/>
        <v>4</v>
      </c>
      <c r="W7" s="112">
        <f t="shared" si="0"/>
        <v>7</v>
      </c>
      <c r="X7" s="112">
        <f t="shared" si="0"/>
        <v>3</v>
      </c>
      <c r="Y7" s="112">
        <f t="shared" si="0"/>
        <v>0</v>
      </c>
      <c r="Z7" s="112">
        <f t="shared" si="0"/>
        <v>8</v>
      </c>
      <c r="AA7" s="188"/>
      <c r="AB7" s="188"/>
    </row>
    <row r="8" spans="1:28" s="105" customFormat="1" ht="13.5" customHeight="1">
      <c r="A8" s="101" t="s">
        <v>10</v>
      </c>
      <c r="B8" s="102" t="s">
        <v>254</v>
      </c>
      <c r="C8" s="101" t="s">
        <v>255</v>
      </c>
      <c r="D8" s="103">
        <f>+SUM(E8,+I8)</f>
        <v>479408</v>
      </c>
      <c r="E8" s="103">
        <f>+SUM(G8,+H8)</f>
        <v>9780</v>
      </c>
      <c r="F8" s="104">
        <f>IF(D8&gt;0,E8/D8*100,"-")</f>
        <v>2.0400160197577009</v>
      </c>
      <c r="G8" s="103">
        <v>9780</v>
      </c>
      <c r="H8" s="103">
        <v>0</v>
      </c>
      <c r="I8" s="103">
        <f>+SUM(K8,+M8,+O8)</f>
        <v>469628</v>
      </c>
      <c r="J8" s="104">
        <f>IF(D8&gt;0,I8/D8*100,"-")</f>
        <v>97.959983980242299</v>
      </c>
      <c r="K8" s="103">
        <v>266215</v>
      </c>
      <c r="L8" s="104">
        <f>IF(D8&gt;0,K8/D8*100,"-")</f>
        <v>55.529945265827848</v>
      </c>
      <c r="M8" s="103">
        <v>0</v>
      </c>
      <c r="N8" s="104">
        <f>IF(D8&gt;0,M8/D8*100,"-")</f>
        <v>0</v>
      </c>
      <c r="O8" s="103">
        <v>203413</v>
      </c>
      <c r="P8" s="103">
        <v>103842</v>
      </c>
      <c r="Q8" s="104">
        <f>IF(D8&gt;0,O8/D8*100,"-")</f>
        <v>42.430038714414444</v>
      </c>
      <c r="R8" s="103">
        <v>2724</v>
      </c>
      <c r="S8" s="101" t="s">
        <v>256</v>
      </c>
      <c r="T8" s="101"/>
      <c r="U8" s="101"/>
      <c r="V8" s="101"/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10</v>
      </c>
      <c r="B9" s="102" t="s">
        <v>258</v>
      </c>
      <c r="C9" s="101" t="s">
        <v>259</v>
      </c>
      <c r="D9" s="103">
        <f>+SUM(E9,+I9)</f>
        <v>120050</v>
      </c>
      <c r="E9" s="103">
        <f>+SUM(G9,+H9)</f>
        <v>1055</v>
      </c>
      <c r="F9" s="104">
        <f>IF(D9&gt;0,E9/D9*100,"-")</f>
        <v>0.87880049979175334</v>
      </c>
      <c r="G9" s="103">
        <v>1055</v>
      </c>
      <c r="H9" s="103">
        <v>0</v>
      </c>
      <c r="I9" s="103">
        <f>+SUM(K9,+M9,+O9)</f>
        <v>118995</v>
      </c>
      <c r="J9" s="104">
        <f>IF(D9&gt;0,I9/D9*100,"-")</f>
        <v>99.121199500208249</v>
      </c>
      <c r="K9" s="103">
        <v>66858</v>
      </c>
      <c r="L9" s="104">
        <f>IF(D9&gt;0,K9/D9*100,"-")</f>
        <v>55.691795085381088</v>
      </c>
      <c r="M9" s="103">
        <v>0</v>
      </c>
      <c r="N9" s="104">
        <f>IF(D9&gt;0,M9/D9*100,"-")</f>
        <v>0</v>
      </c>
      <c r="O9" s="103">
        <v>52137</v>
      </c>
      <c r="P9" s="103">
        <v>20875</v>
      </c>
      <c r="Q9" s="104">
        <f>IF(D9&gt;0,O9/D9*100,"-")</f>
        <v>43.429404414827154</v>
      </c>
      <c r="R9" s="103">
        <v>4287</v>
      </c>
      <c r="S9" s="101" t="s">
        <v>256</v>
      </c>
      <c r="T9" s="101"/>
      <c r="U9" s="101"/>
      <c r="V9" s="101"/>
      <c r="W9" s="101"/>
      <c r="X9" s="101" t="s">
        <v>256</v>
      </c>
      <c r="Y9" s="101"/>
      <c r="Z9" s="101"/>
      <c r="AA9" s="189" t="s">
        <v>260</v>
      </c>
      <c r="AB9" s="190"/>
    </row>
    <row r="10" spans="1:28" s="105" customFormat="1" ht="13.5" customHeight="1">
      <c r="A10" s="101" t="s">
        <v>10</v>
      </c>
      <c r="B10" s="102" t="s">
        <v>261</v>
      </c>
      <c r="C10" s="101" t="s">
        <v>262</v>
      </c>
      <c r="D10" s="103">
        <f>+SUM(E10,+I10)</f>
        <v>84929</v>
      </c>
      <c r="E10" s="103">
        <f>+SUM(G10,+H10)</f>
        <v>29548</v>
      </c>
      <c r="F10" s="104">
        <f>IF(D10&gt;0,E10/D10*100,"-")</f>
        <v>34.791414004639172</v>
      </c>
      <c r="G10" s="103">
        <v>28443</v>
      </c>
      <c r="H10" s="103">
        <v>1105</v>
      </c>
      <c r="I10" s="103">
        <f>+SUM(K10,+M10,+O10)</f>
        <v>55381</v>
      </c>
      <c r="J10" s="104">
        <f>IF(D10&gt;0,I10/D10*100,"-")</f>
        <v>65.208585995360835</v>
      </c>
      <c r="K10" s="103">
        <v>26809</v>
      </c>
      <c r="L10" s="104">
        <f>IF(D10&gt;0,K10/D10*100,"-")</f>
        <v>31.566367200838346</v>
      </c>
      <c r="M10" s="103">
        <v>0</v>
      </c>
      <c r="N10" s="104">
        <f>IF(D10&gt;0,M10/D10*100,"-")</f>
        <v>0</v>
      </c>
      <c r="O10" s="103">
        <v>28572</v>
      </c>
      <c r="P10" s="103">
        <v>25140</v>
      </c>
      <c r="Q10" s="104">
        <f>IF(D10&gt;0,O10/D10*100,"-")</f>
        <v>33.642218794522485</v>
      </c>
      <c r="R10" s="103">
        <v>819</v>
      </c>
      <c r="S10" s="101" t="s">
        <v>256</v>
      </c>
      <c r="T10" s="101"/>
      <c r="U10" s="101"/>
      <c r="V10" s="101"/>
      <c r="W10" s="101"/>
      <c r="X10" s="101"/>
      <c r="Y10" s="101"/>
      <c r="Z10" s="101" t="s">
        <v>256</v>
      </c>
      <c r="AA10" s="189" t="s">
        <v>263</v>
      </c>
      <c r="AB10" s="190"/>
    </row>
    <row r="11" spans="1:28" s="105" customFormat="1" ht="13.5" customHeight="1">
      <c r="A11" s="101" t="s">
        <v>10</v>
      </c>
      <c r="B11" s="102" t="s">
        <v>264</v>
      </c>
      <c r="C11" s="101" t="s">
        <v>265</v>
      </c>
      <c r="D11" s="103">
        <f>+SUM(E11,+I11)</f>
        <v>67792</v>
      </c>
      <c r="E11" s="103">
        <f>+SUM(G11,+H11)</f>
        <v>12445</v>
      </c>
      <c r="F11" s="104">
        <f>IF(D11&gt;0,E11/D11*100,"-")</f>
        <v>18.357623318385649</v>
      </c>
      <c r="G11" s="103">
        <v>8440</v>
      </c>
      <c r="H11" s="103">
        <v>4005</v>
      </c>
      <c r="I11" s="103">
        <f>+SUM(K11,+M11,+O11)</f>
        <v>55347</v>
      </c>
      <c r="J11" s="104">
        <f>IF(D11&gt;0,I11/D11*100,"-")</f>
        <v>81.642376681614351</v>
      </c>
      <c r="K11" s="103">
        <v>42207</v>
      </c>
      <c r="L11" s="104">
        <f>IF(D11&gt;0,K11/D11*100,"-")</f>
        <v>62.2595586499882</v>
      </c>
      <c r="M11" s="103">
        <v>0</v>
      </c>
      <c r="N11" s="104">
        <f>IF(D11&gt;0,M11/D11*100,"-")</f>
        <v>0</v>
      </c>
      <c r="O11" s="103">
        <v>13140</v>
      </c>
      <c r="P11" s="103">
        <v>9837</v>
      </c>
      <c r="Q11" s="104">
        <f>IF(D11&gt;0,O11/D11*100,"-")</f>
        <v>19.382818031626151</v>
      </c>
      <c r="R11" s="103">
        <v>393</v>
      </c>
      <c r="S11" s="101" t="s">
        <v>256</v>
      </c>
      <c r="T11" s="101"/>
      <c r="U11" s="101"/>
      <c r="V11" s="101"/>
      <c r="W11" s="101" t="s">
        <v>256</v>
      </c>
      <c r="X11" s="101"/>
      <c r="Y11" s="101"/>
      <c r="Z11" s="101"/>
      <c r="AA11" s="189" t="s">
        <v>266</v>
      </c>
      <c r="AB11" s="190"/>
    </row>
    <row r="12" spans="1:28" s="105" customFormat="1" ht="13.5" customHeight="1">
      <c r="A12" s="101" t="s">
        <v>10</v>
      </c>
      <c r="B12" s="102" t="s">
        <v>267</v>
      </c>
      <c r="C12" s="101" t="s">
        <v>268</v>
      </c>
      <c r="D12" s="103">
        <f>+SUM(E12,+I12)</f>
        <v>74168</v>
      </c>
      <c r="E12" s="103">
        <f>+SUM(G12,+H12)</f>
        <v>4374</v>
      </c>
      <c r="F12" s="104">
        <f>IF(D12&gt;0,E12/D12*100,"-")</f>
        <v>5.8974220688167405</v>
      </c>
      <c r="G12" s="103">
        <v>4374</v>
      </c>
      <c r="H12" s="103">
        <v>0</v>
      </c>
      <c r="I12" s="103">
        <f>+SUM(K12,+M12,+O12)</f>
        <v>69794</v>
      </c>
      <c r="J12" s="104">
        <f>IF(D12&gt;0,I12/D12*100,"-")</f>
        <v>94.102577931183262</v>
      </c>
      <c r="K12" s="103">
        <v>19914</v>
      </c>
      <c r="L12" s="104">
        <f>IF(D12&gt;0,K12/D12*100,"-")</f>
        <v>26.849854384640278</v>
      </c>
      <c r="M12" s="103">
        <v>0</v>
      </c>
      <c r="N12" s="104">
        <f>IF(D12&gt;0,M12/D12*100,"-")</f>
        <v>0</v>
      </c>
      <c r="O12" s="103">
        <v>49880</v>
      </c>
      <c r="P12" s="103">
        <v>27780</v>
      </c>
      <c r="Q12" s="104">
        <f>IF(D12&gt;0,O12/D12*100,"-")</f>
        <v>67.252723546542981</v>
      </c>
      <c r="R12" s="103">
        <v>333</v>
      </c>
      <c r="S12" s="101" t="s">
        <v>256</v>
      </c>
      <c r="T12" s="101"/>
      <c r="U12" s="101"/>
      <c r="V12" s="101"/>
      <c r="W12" s="101"/>
      <c r="X12" s="101"/>
      <c r="Y12" s="101"/>
      <c r="Z12" s="101" t="s">
        <v>256</v>
      </c>
      <c r="AA12" s="189" t="s">
        <v>269</v>
      </c>
      <c r="AB12" s="190"/>
    </row>
    <row r="13" spans="1:28" s="105" customFormat="1" ht="13.5" customHeight="1">
      <c r="A13" s="101" t="s">
        <v>10</v>
      </c>
      <c r="B13" s="102" t="s">
        <v>270</v>
      </c>
      <c r="C13" s="101" t="s">
        <v>271</v>
      </c>
      <c r="D13" s="103">
        <f>+SUM(E13,+I13)</f>
        <v>40068</v>
      </c>
      <c r="E13" s="103">
        <f>+SUM(G13,+H13)</f>
        <v>5225</v>
      </c>
      <c r="F13" s="104">
        <f>IF(D13&gt;0,E13/D13*100,"-")</f>
        <v>13.04033143655785</v>
      </c>
      <c r="G13" s="103">
        <v>5225</v>
      </c>
      <c r="H13" s="103">
        <v>0</v>
      </c>
      <c r="I13" s="103">
        <f>+SUM(K13,+M13,+O13)</f>
        <v>34843</v>
      </c>
      <c r="J13" s="104">
        <f>IF(D13&gt;0,I13/D13*100,"-")</f>
        <v>86.95966856344215</v>
      </c>
      <c r="K13" s="103">
        <v>15323</v>
      </c>
      <c r="L13" s="104">
        <f>IF(D13&gt;0,K13/D13*100,"-")</f>
        <v>38.242487770789658</v>
      </c>
      <c r="M13" s="103">
        <v>0</v>
      </c>
      <c r="N13" s="104">
        <f>IF(D13&gt;0,M13/D13*100,"-")</f>
        <v>0</v>
      </c>
      <c r="O13" s="103">
        <v>19520</v>
      </c>
      <c r="P13" s="103">
        <v>7710</v>
      </c>
      <c r="Q13" s="104">
        <f>IF(D13&gt;0,O13/D13*100,"-")</f>
        <v>48.717180792652492</v>
      </c>
      <c r="R13" s="103">
        <v>332</v>
      </c>
      <c r="S13" s="101"/>
      <c r="T13" s="101"/>
      <c r="U13" s="101"/>
      <c r="V13" s="101" t="s">
        <v>256</v>
      </c>
      <c r="W13" s="101"/>
      <c r="X13" s="101"/>
      <c r="Y13" s="101"/>
      <c r="Z13" s="101" t="s">
        <v>256</v>
      </c>
      <c r="AA13" s="189" t="s">
        <v>272</v>
      </c>
      <c r="AB13" s="190"/>
    </row>
    <row r="14" spans="1:28" s="105" customFormat="1" ht="13.5" customHeight="1">
      <c r="A14" s="101" t="s">
        <v>10</v>
      </c>
      <c r="B14" s="102" t="s">
        <v>273</v>
      </c>
      <c r="C14" s="101" t="s">
        <v>274</v>
      </c>
      <c r="D14" s="103">
        <f>+SUM(E14,+I14)</f>
        <v>18341</v>
      </c>
      <c r="E14" s="103">
        <f>+SUM(G14,+H14)</f>
        <v>2461</v>
      </c>
      <c r="F14" s="104">
        <f>IF(D14&gt;0,E14/D14*100,"-")</f>
        <v>13.418025189466224</v>
      </c>
      <c r="G14" s="103">
        <v>2461</v>
      </c>
      <c r="H14" s="103">
        <v>0</v>
      </c>
      <c r="I14" s="103">
        <f>+SUM(K14,+M14,+O14)</f>
        <v>15880</v>
      </c>
      <c r="J14" s="104">
        <f>IF(D14&gt;0,I14/D14*100,"-")</f>
        <v>86.581974810533779</v>
      </c>
      <c r="K14" s="103">
        <v>7447</v>
      </c>
      <c r="L14" s="104">
        <f>IF(D14&gt;0,K14/D14*100,"-")</f>
        <v>40.603020555040622</v>
      </c>
      <c r="M14" s="103">
        <v>0</v>
      </c>
      <c r="N14" s="104">
        <f>IF(D14&gt;0,M14/D14*100,"-")</f>
        <v>0</v>
      </c>
      <c r="O14" s="103">
        <v>8433</v>
      </c>
      <c r="P14" s="103">
        <v>2183</v>
      </c>
      <c r="Q14" s="104">
        <f>IF(D14&gt;0,O14/D14*100,"-")</f>
        <v>45.978954255493157</v>
      </c>
      <c r="R14" s="103">
        <v>24</v>
      </c>
      <c r="S14" s="101" t="s">
        <v>256</v>
      </c>
      <c r="T14" s="101"/>
      <c r="U14" s="101"/>
      <c r="V14" s="101"/>
      <c r="W14" s="101"/>
      <c r="X14" s="101" t="s">
        <v>256</v>
      </c>
      <c r="Y14" s="101"/>
      <c r="Z14" s="101"/>
      <c r="AA14" s="189" t="s">
        <v>275</v>
      </c>
      <c r="AB14" s="190"/>
    </row>
    <row r="15" spans="1:28" s="105" customFormat="1" ht="13.5" customHeight="1">
      <c r="A15" s="101" t="s">
        <v>10</v>
      </c>
      <c r="B15" s="102" t="s">
        <v>276</v>
      </c>
      <c r="C15" s="101" t="s">
        <v>277</v>
      </c>
      <c r="D15" s="103">
        <f>+SUM(E15,+I15)</f>
        <v>22918</v>
      </c>
      <c r="E15" s="103">
        <f>+SUM(G15,+H15)</f>
        <v>5633</v>
      </c>
      <c r="F15" s="104">
        <f>IF(D15&gt;0,E15/D15*100,"-")</f>
        <v>24.578933589318439</v>
      </c>
      <c r="G15" s="103">
        <v>5633</v>
      </c>
      <c r="H15" s="103">
        <v>0</v>
      </c>
      <c r="I15" s="103">
        <f>+SUM(K15,+M15,+O15)</f>
        <v>17285</v>
      </c>
      <c r="J15" s="104">
        <f>IF(D15&gt;0,I15/D15*100,"-")</f>
        <v>75.421066410681561</v>
      </c>
      <c r="K15" s="103">
        <v>0</v>
      </c>
      <c r="L15" s="104">
        <f>IF(D15&gt;0,K15/D15*100,"-")</f>
        <v>0</v>
      </c>
      <c r="M15" s="103">
        <v>584</v>
      </c>
      <c r="N15" s="104">
        <f>IF(D15&gt;0,M15/D15*100,"-")</f>
        <v>2.5482153765599094</v>
      </c>
      <c r="O15" s="103">
        <v>16701</v>
      </c>
      <c r="P15" s="103">
        <v>8813</v>
      </c>
      <c r="Q15" s="104">
        <f>IF(D15&gt;0,O15/D15*100,"-")</f>
        <v>72.872851034121652</v>
      </c>
      <c r="R15" s="103">
        <v>182</v>
      </c>
      <c r="S15" s="101" t="s">
        <v>256</v>
      </c>
      <c r="T15" s="101"/>
      <c r="U15" s="101"/>
      <c r="V15" s="101"/>
      <c r="W15" s="101"/>
      <c r="X15" s="101" t="s">
        <v>256</v>
      </c>
      <c r="Y15" s="101"/>
      <c r="Z15" s="101"/>
      <c r="AA15" s="189" t="s">
        <v>278</v>
      </c>
      <c r="AB15" s="190"/>
    </row>
    <row r="16" spans="1:28" s="105" customFormat="1" ht="13.5" customHeight="1">
      <c r="A16" s="101" t="s">
        <v>10</v>
      </c>
      <c r="B16" s="102" t="s">
        <v>279</v>
      </c>
      <c r="C16" s="101" t="s">
        <v>280</v>
      </c>
      <c r="D16" s="103">
        <f>+SUM(E16,+I16)</f>
        <v>23205</v>
      </c>
      <c r="E16" s="103">
        <f>+SUM(G16,+H16)</f>
        <v>6697</v>
      </c>
      <c r="F16" s="104">
        <f>IF(D16&gt;0,E16/D16*100,"-")</f>
        <v>28.860159448394739</v>
      </c>
      <c r="G16" s="103">
        <v>6697</v>
      </c>
      <c r="H16" s="103">
        <v>0</v>
      </c>
      <c r="I16" s="103">
        <f>+SUM(K16,+M16,+O16)</f>
        <v>16508</v>
      </c>
      <c r="J16" s="104">
        <f>IF(D16&gt;0,I16/D16*100,"-")</f>
        <v>71.139840551605261</v>
      </c>
      <c r="K16" s="103">
        <v>9098</v>
      </c>
      <c r="L16" s="104">
        <f>IF(D16&gt;0,K16/D16*100,"-")</f>
        <v>39.207067442361563</v>
      </c>
      <c r="M16" s="103">
        <v>0</v>
      </c>
      <c r="N16" s="104">
        <f>IF(D16&gt;0,M16/D16*100,"-")</f>
        <v>0</v>
      </c>
      <c r="O16" s="103">
        <v>7410</v>
      </c>
      <c r="P16" s="103">
        <v>5466</v>
      </c>
      <c r="Q16" s="104">
        <f>IF(D16&gt;0,O16/D16*100,"-")</f>
        <v>31.932773109243694</v>
      </c>
      <c r="R16" s="103">
        <v>360</v>
      </c>
      <c r="S16" s="101"/>
      <c r="T16" s="101"/>
      <c r="U16" s="101"/>
      <c r="V16" s="101" t="s">
        <v>256</v>
      </c>
      <c r="W16" s="101"/>
      <c r="X16" s="101"/>
      <c r="Y16" s="101"/>
      <c r="Z16" s="101" t="s">
        <v>256</v>
      </c>
      <c r="AA16" s="189" t="s">
        <v>281</v>
      </c>
      <c r="AB16" s="190"/>
    </row>
    <row r="17" spans="1:28" s="105" customFormat="1" ht="13.5" customHeight="1">
      <c r="A17" s="101" t="s">
        <v>10</v>
      </c>
      <c r="B17" s="102" t="s">
        <v>282</v>
      </c>
      <c r="C17" s="101" t="s">
        <v>283</v>
      </c>
      <c r="D17" s="103">
        <f>+SUM(E17,+I17)</f>
        <v>30343</v>
      </c>
      <c r="E17" s="103">
        <f>+SUM(G17,+H17)</f>
        <v>10119</v>
      </c>
      <c r="F17" s="104">
        <f>IF(D17&gt;0,E17/D17*100,"-")</f>
        <v>33.348713047490357</v>
      </c>
      <c r="G17" s="103">
        <v>9544</v>
      </c>
      <c r="H17" s="103">
        <v>575</v>
      </c>
      <c r="I17" s="103">
        <f>+SUM(K17,+M17,+O17)</f>
        <v>20224</v>
      </c>
      <c r="J17" s="104">
        <f>IF(D17&gt;0,I17/D17*100,"-")</f>
        <v>66.651286952509636</v>
      </c>
      <c r="K17" s="103">
        <v>6272</v>
      </c>
      <c r="L17" s="104">
        <f>IF(D17&gt;0,K17/D17*100,"-")</f>
        <v>20.670335827044127</v>
      </c>
      <c r="M17" s="103">
        <v>0</v>
      </c>
      <c r="N17" s="104">
        <f>IF(D17&gt;0,M17/D17*100,"-")</f>
        <v>0</v>
      </c>
      <c r="O17" s="103">
        <v>13952</v>
      </c>
      <c r="P17" s="103">
        <v>7838</v>
      </c>
      <c r="Q17" s="104">
        <f>IF(D17&gt;0,O17/D17*100,"-")</f>
        <v>45.980951125465516</v>
      </c>
      <c r="R17" s="103">
        <v>119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10</v>
      </c>
      <c r="B18" s="102" t="s">
        <v>285</v>
      </c>
      <c r="C18" s="101" t="s">
        <v>286</v>
      </c>
      <c r="D18" s="103">
        <f>+SUM(E18,+I18)</f>
        <v>57704</v>
      </c>
      <c r="E18" s="103">
        <f>+SUM(G18,+H18)</f>
        <v>14146</v>
      </c>
      <c r="F18" s="104">
        <f>IF(D18&gt;0,E18/D18*100,"-")</f>
        <v>24.514765007625122</v>
      </c>
      <c r="G18" s="103">
        <v>13800</v>
      </c>
      <c r="H18" s="103">
        <v>346</v>
      </c>
      <c r="I18" s="103">
        <f>+SUM(K18,+M18,+O18)</f>
        <v>43558</v>
      </c>
      <c r="J18" s="104">
        <f>IF(D18&gt;0,I18/D18*100,"-")</f>
        <v>75.485234992374885</v>
      </c>
      <c r="K18" s="103">
        <v>12100</v>
      </c>
      <c r="L18" s="104">
        <f>IF(D18&gt;0,K18/D18*100,"-")</f>
        <v>20.96908359905726</v>
      </c>
      <c r="M18" s="103">
        <v>0</v>
      </c>
      <c r="N18" s="104">
        <f>IF(D18&gt;0,M18/D18*100,"-")</f>
        <v>0</v>
      </c>
      <c r="O18" s="103">
        <v>31458</v>
      </c>
      <c r="P18" s="103">
        <v>18376</v>
      </c>
      <c r="Q18" s="104">
        <f>IF(D18&gt;0,O18/D18*100,"-")</f>
        <v>54.516151393317628</v>
      </c>
      <c r="R18" s="103">
        <v>498</v>
      </c>
      <c r="S18" s="101" t="s">
        <v>256</v>
      </c>
      <c r="T18" s="101"/>
      <c r="U18" s="101"/>
      <c r="V18" s="101"/>
      <c r="W18" s="101"/>
      <c r="X18" s="101"/>
      <c r="Y18" s="101"/>
      <c r="Z18" s="101" t="s">
        <v>256</v>
      </c>
      <c r="AA18" s="189" t="s">
        <v>287</v>
      </c>
      <c r="AB18" s="190"/>
    </row>
    <row r="19" spans="1:28" s="105" customFormat="1" ht="13.5" customHeight="1">
      <c r="A19" s="101" t="s">
        <v>10</v>
      </c>
      <c r="B19" s="102" t="s">
        <v>288</v>
      </c>
      <c r="C19" s="101" t="s">
        <v>289</v>
      </c>
      <c r="D19" s="103">
        <f>+SUM(E19,+I19)</f>
        <v>37215</v>
      </c>
      <c r="E19" s="103">
        <f>+SUM(G19,+H19)</f>
        <v>7308</v>
      </c>
      <c r="F19" s="104">
        <f>IF(D19&gt;0,E19/D19*100,"-")</f>
        <v>19.637243047158403</v>
      </c>
      <c r="G19" s="103">
        <v>7308</v>
      </c>
      <c r="H19" s="103">
        <v>0</v>
      </c>
      <c r="I19" s="103">
        <f>+SUM(K19,+M19,+O19)</f>
        <v>29907</v>
      </c>
      <c r="J19" s="104">
        <f>IF(D19&gt;0,I19/D19*100,"-")</f>
        <v>80.362756952841593</v>
      </c>
      <c r="K19" s="103">
        <v>1183</v>
      </c>
      <c r="L19" s="104">
        <f>IF(D19&gt;0,K19/D19*100,"-")</f>
        <v>3.1788257423082089</v>
      </c>
      <c r="M19" s="103">
        <v>0</v>
      </c>
      <c r="N19" s="104">
        <f>IF(D19&gt;0,M19/D19*100,"-")</f>
        <v>0</v>
      </c>
      <c r="O19" s="103">
        <v>28724</v>
      </c>
      <c r="P19" s="103">
        <v>16129</v>
      </c>
      <c r="Q19" s="104">
        <f>IF(D19&gt;0,O19/D19*100,"-")</f>
        <v>77.183931210533387</v>
      </c>
      <c r="R19" s="103">
        <v>0</v>
      </c>
      <c r="S19" s="101"/>
      <c r="T19" s="101"/>
      <c r="U19" s="101"/>
      <c r="V19" s="101" t="s">
        <v>256</v>
      </c>
      <c r="W19" s="101"/>
      <c r="X19" s="101"/>
      <c r="Y19" s="101"/>
      <c r="Z19" s="101" t="s">
        <v>256</v>
      </c>
      <c r="AA19" s="189" t="s">
        <v>290</v>
      </c>
      <c r="AB19" s="190"/>
    </row>
    <row r="20" spans="1:28" s="105" customFormat="1" ht="13.5" customHeight="1">
      <c r="A20" s="101" t="s">
        <v>10</v>
      </c>
      <c r="B20" s="102" t="s">
        <v>291</v>
      </c>
      <c r="C20" s="101" t="s">
        <v>292</v>
      </c>
      <c r="D20" s="103">
        <f>+SUM(E20,+I20)</f>
        <v>35149</v>
      </c>
      <c r="E20" s="103">
        <f>+SUM(G20,+H20)</f>
        <v>2984</v>
      </c>
      <c r="F20" s="104">
        <f>IF(D20&gt;0,E20/D20*100,"-")</f>
        <v>8.4895729608239208</v>
      </c>
      <c r="G20" s="103">
        <v>2772</v>
      </c>
      <c r="H20" s="103">
        <v>212</v>
      </c>
      <c r="I20" s="103">
        <f>+SUM(K20,+M20,+O20)</f>
        <v>32165</v>
      </c>
      <c r="J20" s="104">
        <f>IF(D20&gt;0,I20/D20*100,"-")</f>
        <v>91.510427039176079</v>
      </c>
      <c r="K20" s="103">
        <v>960</v>
      </c>
      <c r="L20" s="104">
        <f>IF(D20&gt;0,K20/D20*100,"-")</f>
        <v>2.7312299069674815</v>
      </c>
      <c r="M20" s="103">
        <v>0</v>
      </c>
      <c r="N20" s="104">
        <f>IF(D20&gt;0,M20/D20*100,"-")</f>
        <v>0</v>
      </c>
      <c r="O20" s="103">
        <v>31205</v>
      </c>
      <c r="P20" s="103">
        <v>23350</v>
      </c>
      <c r="Q20" s="104">
        <f>IF(D20&gt;0,O20/D20*100,"-")</f>
        <v>88.779197132208594</v>
      </c>
      <c r="R20" s="103">
        <v>236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10</v>
      </c>
      <c r="B21" s="102" t="s">
        <v>294</v>
      </c>
      <c r="C21" s="101" t="s">
        <v>295</v>
      </c>
      <c r="D21" s="103">
        <f>+SUM(E21,+I21)</f>
        <v>29444</v>
      </c>
      <c r="E21" s="103">
        <f>+SUM(G21,+H21)</f>
        <v>5387</v>
      </c>
      <c r="F21" s="104">
        <f>IF(D21&gt;0,E21/D21*100,"-")</f>
        <v>18.295747860345063</v>
      </c>
      <c r="G21" s="103">
        <v>5180</v>
      </c>
      <c r="H21" s="103">
        <v>207</v>
      </c>
      <c r="I21" s="103">
        <f>+SUM(K21,+M21,+O21)</f>
        <v>24057</v>
      </c>
      <c r="J21" s="104">
        <f>IF(D21&gt;0,I21/D21*100,"-")</f>
        <v>81.70425213965494</v>
      </c>
      <c r="K21" s="103">
        <v>12084</v>
      </c>
      <c r="L21" s="104">
        <f>IF(D21&gt;0,K21/D21*100,"-")</f>
        <v>41.040619481048765</v>
      </c>
      <c r="M21" s="103">
        <v>0</v>
      </c>
      <c r="N21" s="104">
        <f>IF(D21&gt;0,M21/D21*100,"-")</f>
        <v>0</v>
      </c>
      <c r="O21" s="103">
        <v>11973</v>
      </c>
      <c r="P21" s="103">
        <v>5342</v>
      </c>
      <c r="Q21" s="104">
        <f>IF(D21&gt;0,O21/D21*100,"-")</f>
        <v>40.663632658606168</v>
      </c>
      <c r="R21" s="103">
        <v>166</v>
      </c>
      <c r="S21" s="101"/>
      <c r="T21" s="101"/>
      <c r="U21" s="101"/>
      <c r="V21" s="101" t="s">
        <v>256</v>
      </c>
      <c r="W21" s="101"/>
      <c r="X21" s="101"/>
      <c r="Y21" s="101"/>
      <c r="Z21" s="101" t="s">
        <v>256</v>
      </c>
      <c r="AA21" s="189" t="s">
        <v>296</v>
      </c>
      <c r="AB21" s="190"/>
    </row>
    <row r="22" spans="1:28" s="105" customFormat="1" ht="13.5" customHeight="1">
      <c r="A22" s="101" t="s">
        <v>10</v>
      </c>
      <c r="B22" s="102" t="s">
        <v>297</v>
      </c>
      <c r="C22" s="101" t="s">
        <v>298</v>
      </c>
      <c r="D22" s="103">
        <f>+SUM(E22,+I22)</f>
        <v>2169</v>
      </c>
      <c r="E22" s="103">
        <f>+SUM(G22,+H22)</f>
        <v>94</v>
      </c>
      <c r="F22" s="104">
        <f>IF(D22&gt;0,E22/D22*100,"-")</f>
        <v>4.3337943752881509</v>
      </c>
      <c r="G22" s="103">
        <v>94</v>
      </c>
      <c r="H22" s="103">
        <v>0</v>
      </c>
      <c r="I22" s="103">
        <f>+SUM(K22,+M22,+O22)</f>
        <v>2075</v>
      </c>
      <c r="J22" s="104">
        <f>IF(D22&gt;0,I22/D22*100,"-")</f>
        <v>95.66620562471185</v>
      </c>
      <c r="K22" s="103">
        <v>1701</v>
      </c>
      <c r="L22" s="104">
        <f>IF(D22&gt;0,K22/D22*100,"-")</f>
        <v>78.423236514522827</v>
      </c>
      <c r="M22" s="103">
        <v>0</v>
      </c>
      <c r="N22" s="104">
        <f>IF(D22&gt;0,M22/D22*100,"-")</f>
        <v>0</v>
      </c>
      <c r="O22" s="103">
        <v>374</v>
      </c>
      <c r="P22" s="103">
        <v>0</v>
      </c>
      <c r="Q22" s="104">
        <f>IF(D22&gt;0,O22/D22*100,"-")</f>
        <v>17.242969110189026</v>
      </c>
      <c r="R22" s="103">
        <v>0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89" t="s">
        <v>299</v>
      </c>
      <c r="AB22" s="190"/>
    </row>
    <row r="23" spans="1:28" s="105" customFormat="1" ht="13.5" customHeight="1">
      <c r="A23" s="101" t="s">
        <v>10</v>
      </c>
      <c r="B23" s="102" t="s">
        <v>300</v>
      </c>
      <c r="C23" s="101" t="s">
        <v>301</v>
      </c>
      <c r="D23" s="103">
        <f>+SUM(E23,+I23)</f>
        <v>28570</v>
      </c>
      <c r="E23" s="103">
        <f>+SUM(G23,+H23)</f>
        <v>1940</v>
      </c>
      <c r="F23" s="104">
        <f>IF(D23&gt;0,E23/D23*100,"-")</f>
        <v>6.7903395169758491</v>
      </c>
      <c r="G23" s="103">
        <v>1552</v>
      </c>
      <c r="H23" s="103">
        <v>388</v>
      </c>
      <c r="I23" s="103">
        <f>+SUM(K23,+M23,+O23)</f>
        <v>26630</v>
      </c>
      <c r="J23" s="104">
        <f>IF(D23&gt;0,I23/D23*100,"-")</f>
        <v>93.209660483024152</v>
      </c>
      <c r="K23" s="103">
        <v>12583</v>
      </c>
      <c r="L23" s="104">
        <f>IF(D23&gt;0,K23/D23*100,"-")</f>
        <v>44.042702135106751</v>
      </c>
      <c r="M23" s="103">
        <v>0</v>
      </c>
      <c r="N23" s="104">
        <f>IF(D23&gt;0,M23/D23*100,"-")</f>
        <v>0</v>
      </c>
      <c r="O23" s="103">
        <v>14047</v>
      </c>
      <c r="P23" s="103">
        <v>6272</v>
      </c>
      <c r="Q23" s="104">
        <f>IF(D23&gt;0,O23/D23*100,"-")</f>
        <v>49.166958347917394</v>
      </c>
      <c r="R23" s="103">
        <v>106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10</v>
      </c>
      <c r="B24" s="102" t="s">
        <v>303</v>
      </c>
      <c r="C24" s="101" t="s">
        <v>304</v>
      </c>
      <c r="D24" s="103">
        <f>+SUM(E24,+I24)</f>
        <v>9948</v>
      </c>
      <c r="E24" s="103">
        <f>+SUM(G24,+H24)</f>
        <v>1862</v>
      </c>
      <c r="F24" s="104">
        <f>IF(D24&gt;0,E24/D24*100,"-")</f>
        <v>18.717330116606355</v>
      </c>
      <c r="G24" s="103">
        <v>1148</v>
      </c>
      <c r="H24" s="103">
        <v>714</v>
      </c>
      <c r="I24" s="103">
        <f>+SUM(K24,+M24,+O24)</f>
        <v>8086</v>
      </c>
      <c r="J24" s="104">
        <f>IF(D24&gt;0,I24/D24*100,"-")</f>
        <v>81.282669883393638</v>
      </c>
      <c r="K24" s="103">
        <v>0</v>
      </c>
      <c r="L24" s="104">
        <f>IF(D24&gt;0,K24/D24*100,"-")</f>
        <v>0</v>
      </c>
      <c r="M24" s="103">
        <v>0</v>
      </c>
      <c r="N24" s="104">
        <f>IF(D24&gt;0,M24/D24*100,"-")</f>
        <v>0</v>
      </c>
      <c r="O24" s="103">
        <v>8086</v>
      </c>
      <c r="P24" s="103">
        <v>5305</v>
      </c>
      <c r="Q24" s="104">
        <f>IF(D24&gt;0,O24/D24*100,"-")</f>
        <v>81.282669883393638</v>
      </c>
      <c r="R24" s="103">
        <v>63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89" t="s">
        <v>305</v>
      </c>
      <c r="AB24" s="190"/>
    </row>
    <row r="25" spans="1:28" s="105" customFormat="1" ht="13.5" customHeight="1">
      <c r="A25" s="101" t="s">
        <v>10</v>
      </c>
      <c r="B25" s="102" t="s">
        <v>306</v>
      </c>
      <c r="C25" s="101" t="s">
        <v>307</v>
      </c>
      <c r="D25" s="103">
        <f>+SUM(E25,+I25)</f>
        <v>16221</v>
      </c>
      <c r="E25" s="103">
        <f>+SUM(G25,+H25)</f>
        <v>4517</v>
      </c>
      <c r="F25" s="104">
        <f>IF(D25&gt;0,E25/D25*100,"-")</f>
        <v>27.846618580851985</v>
      </c>
      <c r="G25" s="103">
        <v>3957</v>
      </c>
      <c r="H25" s="103">
        <v>560</v>
      </c>
      <c r="I25" s="103">
        <f>+SUM(K25,+M25,+O25)</f>
        <v>11704</v>
      </c>
      <c r="J25" s="104">
        <f>IF(D25&gt;0,I25/D25*100,"-")</f>
        <v>72.153381419148019</v>
      </c>
      <c r="K25" s="103">
        <v>0</v>
      </c>
      <c r="L25" s="104">
        <f>IF(D25&gt;0,K25/D25*100,"-")</f>
        <v>0</v>
      </c>
      <c r="M25" s="103">
        <v>0</v>
      </c>
      <c r="N25" s="104">
        <f>IF(D25&gt;0,M25/D25*100,"-")</f>
        <v>0</v>
      </c>
      <c r="O25" s="103">
        <v>11704</v>
      </c>
      <c r="P25" s="103">
        <v>7673</v>
      </c>
      <c r="Q25" s="104">
        <f>IF(D25&gt;0,O25/D25*100,"-")</f>
        <v>72.153381419148019</v>
      </c>
      <c r="R25" s="103">
        <v>125</v>
      </c>
      <c r="S25" s="101" t="s">
        <v>256</v>
      </c>
      <c r="T25" s="101"/>
      <c r="U25" s="101"/>
      <c r="V25" s="101"/>
      <c r="W25" s="101" t="s">
        <v>256</v>
      </c>
      <c r="X25" s="101"/>
      <c r="Y25" s="101"/>
      <c r="Z25" s="101"/>
      <c r="AA25" s="189" t="s">
        <v>308</v>
      </c>
      <c r="AB25" s="190"/>
    </row>
    <row r="26" spans="1:28" s="105" customFormat="1" ht="13.5" customHeight="1">
      <c r="A26" s="101"/>
      <c r="B26" s="102"/>
      <c r="C26" s="101"/>
      <c r="D26" s="103"/>
      <c r="E26" s="103"/>
      <c r="F26" s="104"/>
      <c r="G26" s="103"/>
      <c r="H26" s="103"/>
      <c r="I26" s="103"/>
      <c r="J26" s="104"/>
      <c r="K26" s="103"/>
      <c r="L26" s="104"/>
      <c r="M26" s="103"/>
      <c r="N26" s="104"/>
      <c r="O26" s="103"/>
      <c r="P26" s="103"/>
      <c r="Q26" s="104"/>
      <c r="R26" s="103"/>
      <c r="S26" s="101"/>
      <c r="T26" s="101"/>
      <c r="U26" s="101"/>
      <c r="V26" s="101"/>
      <c r="W26" s="101"/>
      <c r="X26" s="101"/>
      <c r="Y26" s="101"/>
      <c r="Z26" s="101"/>
      <c r="AA26" s="190"/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  <row r="208" spans="1:28" s="105" customFormat="1" ht="13.5" customHeight="1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90"/>
      <c r="AB208" s="190"/>
    </row>
    <row r="209" spans="1:28" s="105" customFormat="1" ht="13.5" customHeight="1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90"/>
      <c r="AB209" s="190"/>
    </row>
    <row r="210" spans="1:28" s="105" customFormat="1" ht="13.5" customHeight="1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90"/>
      <c r="AB210" s="190"/>
    </row>
    <row r="211" spans="1:28" s="105" customFormat="1" ht="13.5" customHeight="1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90"/>
      <c r="AB211" s="190"/>
    </row>
    <row r="212" spans="1:28" s="105" customFormat="1" ht="13.5" customHeight="1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90"/>
      <c r="AB212" s="190"/>
    </row>
    <row r="213" spans="1:28" s="105" customFormat="1" ht="13.5" customHeight="1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90"/>
      <c r="AB213" s="190"/>
    </row>
    <row r="214" spans="1:28" s="105" customFormat="1" ht="13.5" customHeight="1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90"/>
      <c r="AB214" s="190"/>
    </row>
    <row r="215" spans="1:28" s="105" customFormat="1" ht="13.5" customHeight="1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90"/>
      <c r="AB215" s="190"/>
    </row>
    <row r="216" spans="1:28" s="105" customFormat="1" ht="13.5" customHeight="1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90"/>
      <c r="AB216" s="190"/>
    </row>
    <row r="217" spans="1:28" s="105" customFormat="1" ht="13.5" customHeight="1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90"/>
      <c r="AB217" s="190"/>
    </row>
    <row r="218" spans="1:28" s="105" customFormat="1" ht="13.5" customHeight="1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90"/>
      <c r="AB218" s="190"/>
    </row>
    <row r="219" spans="1:28" s="105" customFormat="1" ht="13.5" customHeight="1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90"/>
      <c r="AB219" s="190"/>
    </row>
    <row r="220" spans="1:28" s="105" customFormat="1" ht="13.5" customHeight="1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90"/>
      <c r="AB220" s="190"/>
    </row>
    <row r="221" spans="1:28" s="105" customFormat="1" ht="13.5" customHeight="1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90"/>
      <c r="AB221" s="190"/>
    </row>
    <row r="222" spans="1:28" s="105" customFormat="1" ht="13.5" customHeight="1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90"/>
      <c r="AB222" s="190"/>
    </row>
    <row r="223" spans="1:28" s="105" customFormat="1" ht="13.5" customHeight="1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90"/>
      <c r="AB223" s="190"/>
    </row>
    <row r="224" spans="1:28" s="105" customFormat="1" ht="13.5" customHeight="1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90"/>
      <c r="AB224" s="190"/>
    </row>
    <row r="225" spans="1:28" s="105" customFormat="1" ht="13.5" customHeight="1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90"/>
      <c r="AB225" s="190"/>
    </row>
    <row r="226" spans="1:28" s="105" customFormat="1" ht="13.5" customHeight="1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90"/>
      <c r="AB226" s="190"/>
    </row>
    <row r="227" spans="1:28" s="105" customFormat="1" ht="13.5" customHeight="1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90"/>
      <c r="AB227" s="190"/>
    </row>
    <row r="228" spans="1:28" s="105" customFormat="1" ht="13.5" customHeight="1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90"/>
      <c r="AB228" s="190"/>
    </row>
    <row r="229" spans="1:28" s="105" customFormat="1" ht="13.5" customHeight="1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90"/>
      <c r="AB229" s="190"/>
    </row>
    <row r="230" spans="1:28" s="105" customFormat="1" ht="13.5" customHeight="1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90"/>
      <c r="AB230" s="190"/>
    </row>
    <row r="231" spans="1:28" s="105" customFormat="1" ht="13.5" customHeight="1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90"/>
      <c r="AB231" s="190"/>
    </row>
    <row r="232" spans="1:28" s="105" customFormat="1" ht="13.5" customHeight="1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90"/>
      <c r="AB232" s="190"/>
    </row>
    <row r="233" spans="1:28" s="105" customFormat="1" ht="13.5" customHeight="1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90"/>
      <c r="AB233" s="190"/>
    </row>
    <row r="234" spans="1:28" s="105" customFormat="1" ht="13.5" customHeight="1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90"/>
      <c r="AB234" s="190"/>
    </row>
    <row r="235" spans="1:28" s="105" customFormat="1" ht="13.5" customHeight="1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90"/>
      <c r="AB235" s="190"/>
    </row>
    <row r="236" spans="1:28" s="105" customFormat="1" ht="13.5" customHeight="1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90"/>
      <c r="AB236" s="190"/>
    </row>
    <row r="237" spans="1:28" s="105" customFormat="1" ht="13.5" customHeight="1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90"/>
      <c r="AB237" s="190"/>
    </row>
    <row r="238" spans="1:28" s="105" customFormat="1" ht="13.5" customHeight="1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90"/>
      <c r="AB238" s="190"/>
    </row>
    <row r="239" spans="1:28" s="105" customFormat="1" ht="13.5" customHeight="1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90"/>
      <c r="AB239" s="190"/>
    </row>
    <row r="240" spans="1:28" s="105" customFormat="1" ht="13.5" customHeight="1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90"/>
      <c r="AB240" s="190"/>
    </row>
    <row r="241" spans="1:28" s="105" customFormat="1" ht="13.5" customHeight="1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90"/>
      <c r="AB241" s="190"/>
    </row>
    <row r="242" spans="1:28" s="105" customFormat="1" ht="13.5" customHeight="1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90"/>
      <c r="AB242" s="190"/>
    </row>
    <row r="243" spans="1:28" s="105" customFormat="1" ht="13.5" customHeight="1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90"/>
      <c r="AB243" s="190"/>
    </row>
    <row r="244" spans="1:28" s="105" customFormat="1" ht="13.5" customHeight="1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90"/>
      <c r="AB244" s="190"/>
    </row>
    <row r="245" spans="1:28" s="105" customFormat="1" ht="13.5" customHeight="1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90"/>
      <c r="AB245" s="190"/>
    </row>
    <row r="246" spans="1:28" s="105" customFormat="1" ht="13.5" customHeight="1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90"/>
      <c r="AB246" s="190"/>
    </row>
    <row r="247" spans="1:28" s="105" customFormat="1" ht="13.5" customHeight="1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90"/>
      <c r="AB247" s="190"/>
    </row>
    <row r="248" spans="1:28" s="105" customFormat="1" ht="13.5" customHeight="1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90"/>
      <c r="AB248" s="190"/>
    </row>
    <row r="249" spans="1:28" s="105" customFormat="1" ht="13.5" customHeight="1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90"/>
      <c r="AB249" s="190"/>
    </row>
    <row r="250" spans="1:28" s="105" customFormat="1" ht="13.5" customHeight="1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90"/>
      <c r="AB250" s="190"/>
    </row>
    <row r="251" spans="1:28" s="105" customFormat="1" ht="13.5" customHeight="1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90"/>
      <c r="AB251" s="190"/>
    </row>
    <row r="252" spans="1:28" s="105" customFormat="1" ht="13.5" customHeight="1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90"/>
      <c r="AB252" s="190"/>
    </row>
    <row r="253" spans="1:28" s="105" customFormat="1" ht="13.5" customHeight="1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90"/>
      <c r="AB253" s="190"/>
    </row>
    <row r="254" spans="1:28" s="105" customFormat="1" ht="13.5" customHeight="1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90"/>
      <c r="AB254" s="190"/>
    </row>
    <row r="255" spans="1:28" s="105" customFormat="1" ht="13.5" customHeight="1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90"/>
      <c r="AB255" s="190"/>
    </row>
    <row r="256" spans="1:28" s="105" customFormat="1" ht="13.5" customHeight="1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90"/>
      <c r="AB256" s="190"/>
    </row>
    <row r="257" spans="1:28" s="105" customFormat="1" ht="13.5" customHeight="1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90"/>
      <c r="AB257" s="190"/>
    </row>
    <row r="258" spans="1:28" s="105" customFormat="1" ht="13.5" customHeight="1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90"/>
      <c r="AB258" s="190"/>
    </row>
    <row r="259" spans="1:28" s="105" customFormat="1" ht="13.5" customHeight="1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90"/>
      <c r="AB259" s="190"/>
    </row>
    <row r="260" spans="1:28" s="105" customFormat="1" ht="13.5" customHeight="1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90"/>
      <c r="AB260" s="190"/>
    </row>
    <row r="261" spans="1:28" s="105" customFormat="1" ht="13.5" customHeight="1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90"/>
      <c r="AB261" s="190"/>
    </row>
    <row r="262" spans="1:28" s="105" customFormat="1" ht="13.5" customHeight="1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90"/>
      <c r="AB262" s="190"/>
    </row>
    <row r="263" spans="1:28" s="105" customFormat="1" ht="13.5" customHeight="1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90"/>
      <c r="AB263" s="190"/>
    </row>
    <row r="264" spans="1:28" s="105" customFormat="1" ht="13.5" customHeight="1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90"/>
      <c r="AB264" s="190"/>
    </row>
    <row r="265" spans="1:28" s="105" customFormat="1" ht="13.5" customHeight="1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90"/>
      <c r="AB265" s="190"/>
    </row>
    <row r="266" spans="1:28" s="105" customFormat="1" ht="13.5" customHeight="1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90"/>
      <c r="AB266" s="190"/>
    </row>
    <row r="267" spans="1:28" s="105" customFormat="1" ht="13.5" customHeight="1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90"/>
      <c r="AB267" s="190"/>
    </row>
    <row r="268" spans="1:28" s="105" customFormat="1" ht="13.5" customHeight="1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90"/>
      <c r="AB268" s="190"/>
    </row>
    <row r="269" spans="1:28" s="105" customFormat="1" ht="13.5" customHeight="1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90"/>
      <c r="AB269" s="190"/>
    </row>
    <row r="270" spans="1:28" s="105" customFormat="1" ht="13.5" customHeight="1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90"/>
      <c r="AB270" s="190"/>
    </row>
    <row r="271" spans="1:28" s="105" customFormat="1" ht="13.5" customHeight="1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90"/>
      <c r="AB271" s="190"/>
    </row>
    <row r="272" spans="1:28" s="105" customFormat="1" ht="13.5" customHeight="1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90"/>
      <c r="AB272" s="190"/>
    </row>
    <row r="273" spans="1:28" s="105" customFormat="1" ht="13.5" customHeight="1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90"/>
      <c r="AB273" s="190"/>
    </row>
    <row r="274" spans="1:28" s="105" customFormat="1" ht="13.5" customHeight="1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90"/>
      <c r="AB274" s="190"/>
    </row>
    <row r="275" spans="1:28" s="105" customFormat="1" ht="13.5" customHeight="1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90"/>
      <c r="AB275" s="190"/>
    </row>
    <row r="276" spans="1:28" s="105" customFormat="1" ht="13.5" customHeight="1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90"/>
      <c r="AB276" s="190"/>
    </row>
    <row r="277" spans="1:28" s="105" customFormat="1" ht="13.5" customHeight="1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90"/>
      <c r="AB277" s="190"/>
    </row>
    <row r="278" spans="1:28" s="105" customFormat="1" ht="13.5" customHeight="1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90"/>
      <c r="AB278" s="190"/>
    </row>
    <row r="279" spans="1:28" s="105" customFormat="1" ht="13.5" customHeight="1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90"/>
      <c r="AB279" s="190"/>
    </row>
    <row r="280" spans="1:28" s="105" customFormat="1" ht="13.5" customHeight="1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90"/>
      <c r="AB280" s="190"/>
    </row>
    <row r="281" spans="1:28" s="105" customFormat="1" ht="13.5" customHeight="1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90"/>
      <c r="AB281" s="190"/>
    </row>
    <row r="282" spans="1:28" s="105" customFormat="1" ht="13.5" customHeight="1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90"/>
      <c r="AB282" s="190"/>
    </row>
    <row r="283" spans="1:28" s="105" customFormat="1" ht="13.5" customHeight="1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90"/>
      <c r="AB283" s="190"/>
    </row>
    <row r="284" spans="1:28" s="105" customFormat="1" ht="13.5" customHeight="1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90"/>
      <c r="AB284" s="190"/>
    </row>
    <row r="285" spans="1:28" s="105" customFormat="1" ht="13.5" customHeight="1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90"/>
      <c r="AB285" s="190"/>
    </row>
    <row r="286" spans="1:28" s="105" customFormat="1" ht="13.5" customHeight="1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90"/>
      <c r="AB286" s="190"/>
    </row>
    <row r="287" spans="1:28" s="105" customFormat="1" ht="13.5" customHeight="1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90"/>
      <c r="AB287" s="190"/>
    </row>
    <row r="288" spans="1:28" s="105" customFormat="1" ht="13.5" customHeight="1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90"/>
      <c r="AB288" s="190"/>
    </row>
    <row r="289" spans="1:28" s="105" customFormat="1" ht="13.5" customHeight="1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90"/>
      <c r="AB289" s="190"/>
    </row>
    <row r="290" spans="1:28" s="105" customFormat="1" ht="13.5" customHeight="1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90"/>
      <c r="AB290" s="190"/>
    </row>
    <row r="291" spans="1:28" s="105" customFormat="1" ht="13.5" customHeight="1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90"/>
      <c r="AB291" s="190"/>
    </row>
    <row r="292" spans="1:28" s="105" customFormat="1" ht="13.5" customHeight="1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90"/>
      <c r="AB292" s="190"/>
    </row>
    <row r="293" spans="1:28" s="105" customFormat="1" ht="13.5" customHeight="1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90"/>
      <c r="AB293" s="190"/>
    </row>
    <row r="294" spans="1:28" s="105" customFormat="1" ht="13.5" customHeight="1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90"/>
      <c r="AB294" s="190"/>
    </row>
    <row r="295" spans="1:28" s="105" customFormat="1" ht="13.5" customHeight="1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90"/>
      <c r="AB295" s="190"/>
    </row>
    <row r="296" spans="1:28" s="105" customFormat="1" ht="13.5" customHeight="1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90"/>
      <c r="AB296" s="190"/>
    </row>
    <row r="297" spans="1:28" s="105" customFormat="1" ht="13.5" customHeight="1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90"/>
      <c r="AB297" s="190"/>
    </row>
    <row r="298" spans="1:28" s="105" customFormat="1" ht="13.5" customHeight="1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90"/>
      <c r="AB298" s="190"/>
    </row>
    <row r="299" spans="1:28" s="105" customFormat="1" ht="13.5" customHeight="1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90"/>
      <c r="AB299" s="190"/>
    </row>
    <row r="300" spans="1:28" s="105" customFormat="1" ht="13.5" customHeight="1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90"/>
      <c r="AB300" s="190"/>
    </row>
    <row r="301" spans="1:28" s="105" customFormat="1" ht="13.5" customHeight="1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90"/>
      <c r="AB301" s="190"/>
    </row>
    <row r="302" spans="1:28" s="105" customFormat="1" ht="13.5" customHeight="1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90"/>
      <c r="AB302" s="190"/>
    </row>
    <row r="303" spans="1:28" s="105" customFormat="1" ht="13.5" customHeight="1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90"/>
      <c r="AB303" s="190"/>
    </row>
    <row r="304" spans="1:28" s="105" customFormat="1" ht="13.5" customHeight="1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90"/>
      <c r="AB304" s="190"/>
    </row>
    <row r="305" spans="1:28" s="105" customFormat="1" ht="13.5" customHeight="1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90"/>
      <c r="AB305" s="190"/>
    </row>
    <row r="306" spans="1:28" s="105" customFormat="1" ht="13.5" customHeight="1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90"/>
      <c r="AB306" s="190"/>
    </row>
    <row r="307" spans="1:28" s="105" customFormat="1" ht="13.5" customHeight="1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90"/>
      <c r="AB307" s="190"/>
    </row>
    <row r="308" spans="1:28" s="105" customFormat="1" ht="13.5" customHeight="1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90"/>
      <c r="AB308" s="190"/>
    </row>
    <row r="309" spans="1:28" s="105" customFormat="1" ht="13.5" customHeight="1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90"/>
      <c r="AB309" s="190"/>
    </row>
    <row r="310" spans="1:28" s="105" customFormat="1" ht="13.5" customHeight="1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90"/>
      <c r="AB310" s="190"/>
    </row>
    <row r="311" spans="1:28" s="105" customFormat="1" ht="13.5" customHeight="1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90"/>
      <c r="AB311" s="190"/>
    </row>
    <row r="312" spans="1:28" s="105" customFormat="1" ht="13.5" customHeight="1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90"/>
      <c r="AB312" s="190"/>
    </row>
    <row r="313" spans="1:28" s="105" customFormat="1" ht="13.5" customHeight="1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90"/>
      <c r="AB313" s="190"/>
    </row>
    <row r="314" spans="1:28" s="105" customFormat="1" ht="13.5" customHeight="1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90"/>
      <c r="AB314" s="190"/>
    </row>
    <row r="315" spans="1:28" s="105" customFormat="1" ht="13.5" customHeight="1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90"/>
      <c r="AB315" s="190"/>
    </row>
    <row r="316" spans="1:28" s="105" customFormat="1" ht="13.5" customHeight="1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90"/>
      <c r="AB316" s="190"/>
    </row>
    <row r="317" spans="1:28" s="105" customFormat="1" ht="13.5" customHeight="1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90"/>
      <c r="AB317" s="190"/>
    </row>
    <row r="318" spans="1:28" s="105" customFormat="1" ht="13.5" customHeight="1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90"/>
      <c r="AB318" s="190"/>
    </row>
    <row r="319" spans="1:28" s="105" customFormat="1" ht="13.5" customHeight="1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90"/>
      <c r="AB319" s="190"/>
    </row>
    <row r="320" spans="1:28" s="105" customFormat="1" ht="13.5" customHeight="1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90"/>
      <c r="AB320" s="190"/>
    </row>
    <row r="321" spans="1:28" s="105" customFormat="1" ht="13.5" customHeight="1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90"/>
      <c r="AB321" s="190"/>
    </row>
    <row r="322" spans="1:28" s="105" customFormat="1" ht="13.5" customHeight="1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90"/>
      <c r="AB322" s="190"/>
    </row>
    <row r="323" spans="1:28" s="105" customFormat="1" ht="13.5" customHeight="1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90"/>
      <c r="AB323" s="190"/>
    </row>
    <row r="324" spans="1:28" s="105" customFormat="1" ht="13.5" customHeight="1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90"/>
      <c r="AB324" s="190"/>
    </row>
    <row r="325" spans="1:28" s="105" customFormat="1" ht="13.5" customHeight="1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90"/>
      <c r="AB325" s="190"/>
    </row>
    <row r="326" spans="1:28" s="105" customFormat="1" ht="13.5" customHeight="1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90"/>
      <c r="AB326" s="190"/>
    </row>
    <row r="327" spans="1:28" s="105" customFormat="1" ht="13.5" customHeight="1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90"/>
      <c r="AB327" s="190"/>
    </row>
    <row r="328" spans="1:28" s="105" customFormat="1" ht="13.5" customHeight="1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90"/>
      <c r="AB328" s="190"/>
    </row>
    <row r="329" spans="1:28" s="105" customFormat="1" ht="13.5" customHeight="1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90"/>
      <c r="AB329" s="190"/>
    </row>
    <row r="330" spans="1:28" s="105" customFormat="1" ht="13.5" customHeight="1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90"/>
      <c r="AB330" s="190"/>
    </row>
    <row r="331" spans="1:28" s="105" customFormat="1" ht="13.5" customHeight="1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90"/>
      <c r="AB331" s="190"/>
    </row>
    <row r="332" spans="1:28" s="105" customFormat="1" ht="13.5" customHeight="1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90"/>
      <c r="AB332" s="190"/>
    </row>
    <row r="333" spans="1:28" s="105" customFormat="1" ht="13.5" customHeight="1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90"/>
      <c r="AB333" s="190"/>
    </row>
    <row r="334" spans="1:28" s="105" customFormat="1" ht="13.5" customHeight="1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90"/>
      <c r="AB334" s="190"/>
    </row>
    <row r="335" spans="1:28" s="105" customFormat="1" ht="13.5" customHeight="1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90"/>
      <c r="AB335" s="190"/>
    </row>
    <row r="336" spans="1:28" s="105" customFormat="1" ht="13.5" customHeight="1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90"/>
      <c r="AB336" s="190"/>
    </row>
    <row r="337" spans="1:28" s="105" customFormat="1" ht="13.5" customHeight="1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90"/>
      <c r="AB337" s="190"/>
    </row>
    <row r="338" spans="1:28" s="105" customFormat="1" ht="13.5" customHeight="1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90"/>
      <c r="AB338" s="190"/>
    </row>
    <row r="339" spans="1:28" s="105" customFormat="1" ht="13.5" customHeight="1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90"/>
      <c r="AB339" s="190"/>
    </row>
    <row r="340" spans="1:28" s="105" customFormat="1" ht="13.5" customHeight="1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90"/>
      <c r="AB340" s="190"/>
    </row>
    <row r="341" spans="1:28" s="105" customFormat="1" ht="13.5" customHeight="1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90"/>
      <c r="AB341" s="190"/>
    </row>
    <row r="342" spans="1:28" s="105" customFormat="1" ht="13.5" customHeight="1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90"/>
      <c r="AB342" s="190"/>
    </row>
    <row r="343" spans="1:28" s="105" customFormat="1" ht="13.5" customHeight="1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90"/>
      <c r="AB343" s="190"/>
    </row>
    <row r="344" spans="1:28" s="105" customFormat="1" ht="13.5" customHeight="1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90"/>
      <c r="AB344" s="190"/>
    </row>
    <row r="345" spans="1:28" s="105" customFormat="1" ht="13.5" customHeight="1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90"/>
      <c r="AB345" s="190"/>
    </row>
    <row r="346" spans="1:28" s="105" customFormat="1" ht="13.5" customHeight="1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90"/>
      <c r="AB346" s="190"/>
    </row>
    <row r="347" spans="1:28" s="105" customFormat="1" ht="13.5" customHeight="1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90"/>
      <c r="AB347" s="190"/>
    </row>
    <row r="348" spans="1:28" s="105" customFormat="1" ht="13.5" customHeight="1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90"/>
      <c r="AB348" s="190"/>
    </row>
    <row r="349" spans="1:28" s="105" customFormat="1" ht="13.5" customHeight="1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90"/>
      <c r="AB349" s="190"/>
    </row>
    <row r="350" spans="1:28" s="105" customFormat="1" ht="13.5" customHeight="1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90"/>
      <c r="AB350" s="190"/>
    </row>
    <row r="351" spans="1:28" s="105" customFormat="1" ht="13.5" customHeight="1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90"/>
      <c r="AB351" s="190"/>
    </row>
    <row r="352" spans="1:28" s="105" customFormat="1" ht="13.5" customHeight="1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90"/>
      <c r="AB352" s="190"/>
    </row>
    <row r="353" spans="1:28" s="105" customFormat="1" ht="13.5" customHeight="1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90"/>
      <c r="AB353" s="190"/>
    </row>
    <row r="354" spans="1:28" s="105" customFormat="1" ht="13.5" customHeight="1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90"/>
      <c r="AB354" s="190"/>
    </row>
    <row r="355" spans="1:28" s="105" customFormat="1" ht="13.5" customHeight="1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90"/>
      <c r="AB355" s="190"/>
    </row>
    <row r="356" spans="1:28" s="105" customFormat="1" ht="13.5" customHeight="1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90"/>
      <c r="AB356" s="190"/>
    </row>
    <row r="357" spans="1:28" s="105" customFormat="1" ht="13.5" customHeight="1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90"/>
      <c r="AB357" s="190"/>
    </row>
    <row r="358" spans="1:28" s="105" customFormat="1" ht="13.5" customHeight="1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90"/>
      <c r="AB358" s="190"/>
    </row>
    <row r="359" spans="1:28" s="105" customFormat="1" ht="13.5" customHeight="1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90"/>
      <c r="AB359" s="190"/>
    </row>
    <row r="360" spans="1:28" s="105" customFormat="1" ht="13.5" customHeight="1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90"/>
      <c r="AB360" s="190"/>
    </row>
    <row r="361" spans="1:28" s="105" customFormat="1" ht="13.5" customHeight="1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90"/>
      <c r="AB361" s="190"/>
    </row>
    <row r="362" spans="1:28" s="105" customFormat="1" ht="13.5" customHeight="1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90"/>
      <c r="AB362" s="190"/>
    </row>
    <row r="363" spans="1:28" s="105" customFormat="1" ht="13.5" customHeight="1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90"/>
      <c r="AB363" s="190"/>
    </row>
    <row r="364" spans="1:28" s="105" customFormat="1" ht="13.5" customHeight="1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90"/>
      <c r="AB364" s="190"/>
    </row>
    <row r="365" spans="1:28" s="105" customFormat="1" ht="13.5" customHeight="1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90"/>
      <c r="AB365" s="190"/>
    </row>
    <row r="366" spans="1:28" s="105" customFormat="1" ht="13.5" customHeight="1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90"/>
      <c r="AB366" s="190"/>
    </row>
    <row r="367" spans="1:28" s="105" customFormat="1" ht="13.5" customHeight="1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90"/>
      <c r="AB367" s="190"/>
    </row>
    <row r="368" spans="1:28" s="105" customFormat="1" ht="13.5" customHeight="1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90"/>
      <c r="AB368" s="190"/>
    </row>
    <row r="369" spans="1:28" s="105" customFormat="1" ht="13.5" customHeight="1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90"/>
      <c r="AB369" s="190"/>
    </row>
    <row r="370" spans="1:28" s="105" customFormat="1" ht="13.5" customHeight="1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90"/>
      <c r="AB370" s="190"/>
    </row>
    <row r="371" spans="1:28" s="105" customFormat="1" ht="13.5" customHeight="1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90"/>
      <c r="AB371" s="190"/>
    </row>
    <row r="372" spans="1:28" s="105" customFormat="1" ht="13.5" customHeight="1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90"/>
      <c r="AB372" s="190"/>
    </row>
    <row r="373" spans="1:28" s="105" customFormat="1" ht="13.5" customHeight="1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90"/>
      <c r="AB373" s="190"/>
    </row>
    <row r="374" spans="1:28" s="105" customFormat="1" ht="13.5" customHeight="1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90"/>
      <c r="AB374" s="190"/>
    </row>
    <row r="375" spans="1:28" s="105" customFormat="1" ht="13.5" customHeight="1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90"/>
      <c r="AB375" s="190"/>
    </row>
    <row r="376" spans="1:28" s="105" customFormat="1" ht="13.5" customHeight="1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90"/>
      <c r="AB376" s="190"/>
    </row>
    <row r="377" spans="1:28" s="105" customFormat="1" ht="13.5" customHeight="1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90"/>
      <c r="AB377" s="190"/>
    </row>
    <row r="378" spans="1:28" s="105" customFormat="1" ht="13.5" customHeight="1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90"/>
      <c r="AB378" s="190"/>
    </row>
    <row r="379" spans="1:28" s="105" customFormat="1" ht="13.5" customHeight="1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90"/>
      <c r="AB379" s="190"/>
    </row>
    <row r="380" spans="1:28" s="105" customFormat="1" ht="13.5" customHeight="1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90"/>
      <c r="AB380" s="190"/>
    </row>
    <row r="381" spans="1:28" s="105" customFormat="1" ht="13.5" customHeight="1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90"/>
      <c r="AB381" s="190"/>
    </row>
    <row r="382" spans="1:28" s="105" customFormat="1" ht="13.5" customHeight="1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90"/>
      <c r="AB382" s="190"/>
    </row>
    <row r="383" spans="1:28" s="105" customFormat="1" ht="13.5" customHeight="1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90"/>
      <c r="AB383" s="190"/>
    </row>
    <row r="384" spans="1:28" s="105" customFormat="1" ht="13.5" customHeight="1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90"/>
      <c r="AB384" s="190"/>
    </row>
    <row r="385" spans="1:28" s="105" customFormat="1" ht="13.5" customHeight="1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90"/>
      <c r="AB385" s="190"/>
    </row>
    <row r="386" spans="1:28" s="105" customFormat="1" ht="13.5" customHeight="1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90"/>
      <c r="AB386" s="190"/>
    </row>
    <row r="387" spans="1:28" s="105" customFormat="1" ht="13.5" customHeight="1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90"/>
      <c r="AB387" s="190"/>
    </row>
    <row r="388" spans="1:28" s="105" customFormat="1" ht="13.5" customHeight="1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90"/>
      <c r="AB388" s="190"/>
    </row>
    <row r="389" spans="1:28" s="105" customFormat="1" ht="13.5" customHeight="1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90"/>
      <c r="AB389" s="190"/>
    </row>
    <row r="390" spans="1:28" s="105" customFormat="1" ht="13.5" customHeight="1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90"/>
      <c r="AB390" s="190"/>
    </row>
    <row r="391" spans="1:28" s="105" customFormat="1" ht="13.5" customHeight="1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90"/>
      <c r="AB391" s="190"/>
    </row>
    <row r="392" spans="1:28" s="105" customFormat="1" ht="13.5" customHeight="1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90"/>
      <c r="AB392" s="190"/>
    </row>
    <row r="393" spans="1:28" s="105" customFormat="1" ht="13.5" customHeight="1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90"/>
      <c r="AB393" s="190"/>
    </row>
    <row r="394" spans="1:28" s="105" customFormat="1" ht="13.5" customHeight="1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90"/>
      <c r="AB394" s="190"/>
    </row>
    <row r="395" spans="1:28" s="105" customFormat="1" ht="13.5" customHeight="1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90"/>
      <c r="AB395" s="190"/>
    </row>
    <row r="396" spans="1:28" s="105" customFormat="1" ht="13.5" customHeight="1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90"/>
      <c r="AB396" s="190"/>
    </row>
    <row r="397" spans="1:28" s="105" customFormat="1" ht="13.5" customHeight="1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90"/>
      <c r="AB397" s="190"/>
    </row>
    <row r="398" spans="1:28" s="105" customFormat="1" ht="13.5" customHeight="1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90"/>
      <c r="AB398" s="190"/>
    </row>
    <row r="399" spans="1:28" s="105" customFormat="1" ht="13.5" customHeight="1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90"/>
      <c r="AB399" s="190"/>
    </row>
    <row r="400" spans="1:28" s="105" customFormat="1" ht="13.5" customHeight="1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90"/>
      <c r="AB400" s="190"/>
    </row>
    <row r="401" spans="1:28" s="105" customFormat="1" ht="13.5" customHeight="1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90"/>
      <c r="AB401" s="190"/>
    </row>
    <row r="402" spans="1:28" s="105" customFormat="1" ht="13.5" customHeight="1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90"/>
      <c r="AB402" s="190"/>
    </row>
    <row r="403" spans="1:28" s="105" customFormat="1" ht="13.5" customHeight="1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90"/>
      <c r="AB403" s="190"/>
    </row>
    <row r="404" spans="1:28" s="105" customFormat="1" ht="13.5" customHeight="1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90"/>
      <c r="AB404" s="190"/>
    </row>
    <row r="405" spans="1:28" s="105" customFormat="1" ht="13.5" customHeight="1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90"/>
      <c r="AB405" s="190"/>
    </row>
    <row r="406" spans="1:28" s="105" customFormat="1" ht="13.5" customHeight="1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90"/>
      <c r="AB406" s="190"/>
    </row>
    <row r="407" spans="1:28" s="105" customFormat="1" ht="13.5" customHeight="1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90"/>
      <c r="AB407" s="190"/>
    </row>
    <row r="408" spans="1:28" s="105" customFormat="1" ht="13.5" customHeight="1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90"/>
      <c r="AB408" s="190"/>
    </row>
    <row r="409" spans="1:28" s="105" customFormat="1" ht="13.5" customHeight="1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90"/>
      <c r="AB409" s="190"/>
    </row>
    <row r="410" spans="1:28" s="105" customFormat="1" ht="13.5" customHeight="1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90"/>
      <c r="AB410" s="190"/>
    </row>
    <row r="411" spans="1:28" s="105" customFormat="1" ht="13.5" customHeight="1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90"/>
      <c r="AB411" s="190"/>
    </row>
    <row r="412" spans="1:28" s="105" customFormat="1" ht="13.5" customHeight="1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90"/>
      <c r="AB412" s="190"/>
    </row>
    <row r="413" spans="1:28" s="105" customFormat="1" ht="13.5" customHeight="1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90"/>
      <c r="AB413" s="190"/>
    </row>
    <row r="414" spans="1:28" s="105" customFormat="1" ht="13.5" customHeight="1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90"/>
      <c r="AB414" s="190"/>
    </row>
    <row r="415" spans="1:28" s="105" customFormat="1" ht="13.5" customHeight="1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90"/>
      <c r="AB415" s="190"/>
    </row>
    <row r="416" spans="1:28" s="105" customFormat="1" ht="13.5" customHeight="1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90"/>
      <c r="AB416" s="190"/>
    </row>
    <row r="417" spans="1:28" s="105" customFormat="1" ht="13.5" customHeight="1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90"/>
      <c r="AB417" s="190"/>
    </row>
    <row r="418" spans="1:28" s="105" customFormat="1" ht="13.5" customHeight="1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90"/>
      <c r="AB418" s="190"/>
    </row>
    <row r="419" spans="1:28" s="105" customFormat="1" ht="13.5" customHeight="1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90"/>
      <c r="AB419" s="190"/>
    </row>
    <row r="420" spans="1:28" s="105" customFormat="1" ht="13.5" customHeight="1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90"/>
      <c r="AB420" s="190"/>
    </row>
    <row r="421" spans="1:28" s="105" customFormat="1" ht="13.5" customHeight="1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90"/>
      <c r="AB421" s="190"/>
    </row>
    <row r="422" spans="1:28" s="105" customFormat="1" ht="13.5" customHeight="1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90"/>
      <c r="AB422" s="190"/>
    </row>
    <row r="423" spans="1:28" s="105" customFormat="1" ht="13.5" customHeight="1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90"/>
      <c r="AB423" s="190"/>
    </row>
    <row r="424" spans="1:28" s="105" customFormat="1" ht="13.5" customHeight="1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90"/>
      <c r="AB424" s="190"/>
    </row>
    <row r="425" spans="1:28" s="105" customFormat="1" ht="13.5" customHeight="1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90"/>
      <c r="AB425" s="190"/>
    </row>
    <row r="426" spans="1:28" s="105" customFormat="1" ht="13.5" customHeight="1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90"/>
      <c r="AB426" s="190"/>
    </row>
    <row r="427" spans="1:28" s="105" customFormat="1" ht="13.5" customHeight="1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90"/>
      <c r="AB427" s="190"/>
    </row>
    <row r="428" spans="1:28" s="105" customFormat="1" ht="13.5" customHeight="1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90"/>
      <c r="AB428" s="190"/>
    </row>
    <row r="429" spans="1:28" s="105" customFormat="1" ht="13.5" customHeight="1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90"/>
      <c r="AB429" s="190"/>
    </row>
    <row r="430" spans="1:28" s="105" customFormat="1" ht="13.5" customHeight="1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90"/>
      <c r="AB430" s="190"/>
    </row>
    <row r="431" spans="1:28" s="105" customFormat="1" ht="13.5" customHeight="1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90"/>
      <c r="AB431" s="190"/>
    </row>
    <row r="432" spans="1:28" s="105" customFormat="1" ht="13.5" customHeight="1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90"/>
      <c r="AB432" s="190"/>
    </row>
    <row r="433" spans="1:28" s="105" customFormat="1" ht="13.5" customHeight="1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90"/>
      <c r="AB433" s="190"/>
    </row>
    <row r="434" spans="1:28" s="105" customFormat="1" ht="13.5" customHeight="1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90"/>
      <c r="AB434" s="190"/>
    </row>
    <row r="435" spans="1:28" s="105" customFormat="1" ht="13.5" customHeight="1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90"/>
      <c r="AB435" s="190"/>
    </row>
    <row r="436" spans="1:28" s="105" customFormat="1" ht="13.5" customHeight="1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90"/>
      <c r="AB436" s="190"/>
    </row>
    <row r="437" spans="1:28" s="105" customFormat="1" ht="13.5" customHeight="1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90"/>
      <c r="AB437" s="190"/>
    </row>
    <row r="438" spans="1:28" s="105" customFormat="1" ht="13.5" customHeight="1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90"/>
      <c r="AB438" s="190"/>
    </row>
    <row r="439" spans="1:28" s="105" customFormat="1" ht="13.5" customHeight="1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90"/>
      <c r="AB439" s="190"/>
    </row>
    <row r="440" spans="1:28" s="105" customFormat="1" ht="13.5" customHeight="1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90"/>
      <c r="AB440" s="190"/>
    </row>
    <row r="441" spans="1:28" s="105" customFormat="1" ht="13.5" customHeight="1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90"/>
      <c r="AB441" s="190"/>
    </row>
    <row r="442" spans="1:28" s="105" customFormat="1" ht="13.5" customHeight="1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90"/>
      <c r="AB442" s="190"/>
    </row>
    <row r="443" spans="1:28" s="105" customFormat="1" ht="13.5" customHeight="1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90"/>
      <c r="AB443" s="190"/>
    </row>
    <row r="444" spans="1:28" s="105" customFormat="1" ht="13.5" customHeight="1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90"/>
      <c r="AB444" s="190"/>
    </row>
    <row r="445" spans="1:28" s="105" customFormat="1" ht="13.5" customHeight="1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90"/>
      <c r="AB445" s="190"/>
    </row>
    <row r="446" spans="1:28" s="105" customFormat="1" ht="13.5" customHeight="1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90"/>
      <c r="AB446" s="190"/>
    </row>
    <row r="447" spans="1:28" s="105" customFormat="1" ht="13.5" customHeight="1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90"/>
      <c r="AB447" s="190"/>
    </row>
    <row r="448" spans="1:28" s="105" customFormat="1" ht="13.5" customHeight="1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90"/>
      <c r="AB448" s="190"/>
    </row>
    <row r="449" spans="1:28" s="105" customFormat="1" ht="13.5" customHeight="1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90"/>
      <c r="AB449" s="190"/>
    </row>
    <row r="450" spans="1:28" s="105" customFormat="1" ht="13.5" customHeight="1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90"/>
      <c r="AB450" s="190"/>
    </row>
    <row r="451" spans="1:28" s="105" customFormat="1" ht="13.5" customHeight="1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90"/>
      <c r="AB451" s="190"/>
    </row>
    <row r="452" spans="1:28" s="105" customFormat="1" ht="13.5" customHeight="1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90"/>
      <c r="AB452" s="190"/>
    </row>
    <row r="453" spans="1:28" s="105" customFormat="1" ht="13.5" customHeight="1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90"/>
      <c r="AB453" s="190"/>
    </row>
    <row r="454" spans="1:28" s="105" customFormat="1" ht="13.5" customHeight="1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90"/>
      <c r="AB454" s="190"/>
    </row>
    <row r="455" spans="1:28" s="105" customFormat="1" ht="13.5" customHeight="1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90"/>
      <c r="AB455" s="190"/>
    </row>
    <row r="456" spans="1:28" s="105" customFormat="1" ht="13.5" customHeight="1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90"/>
      <c r="AB456" s="190"/>
    </row>
    <row r="457" spans="1:28" s="105" customFormat="1" ht="13.5" customHeight="1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90"/>
      <c r="AB457" s="190"/>
    </row>
    <row r="458" spans="1:28" s="105" customFormat="1" ht="13.5" customHeight="1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90"/>
      <c r="AB458" s="190"/>
    </row>
    <row r="459" spans="1:28" s="105" customFormat="1" ht="13.5" customHeight="1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90"/>
      <c r="AB459" s="190"/>
    </row>
    <row r="460" spans="1:28" s="105" customFormat="1" ht="13.5" customHeight="1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90"/>
      <c r="AB460" s="190"/>
    </row>
    <row r="461" spans="1:28" s="105" customFormat="1" ht="13.5" customHeight="1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90"/>
      <c r="AB461" s="190"/>
    </row>
    <row r="462" spans="1:28" s="105" customFormat="1" ht="13.5" customHeight="1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90"/>
      <c r="AB462" s="190"/>
    </row>
    <row r="463" spans="1:28" s="105" customFormat="1" ht="13.5" customHeight="1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90"/>
      <c r="AB463" s="190"/>
    </row>
    <row r="464" spans="1:28" s="105" customFormat="1" ht="13.5" customHeight="1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90"/>
      <c r="AB464" s="190"/>
    </row>
    <row r="465" spans="1:28" s="105" customFormat="1" ht="13.5" customHeight="1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90"/>
      <c r="AB465" s="190"/>
    </row>
    <row r="466" spans="1:28" s="105" customFormat="1" ht="13.5" customHeight="1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90"/>
      <c r="AB466" s="190"/>
    </row>
    <row r="467" spans="1:28" s="105" customFormat="1" ht="13.5" customHeight="1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90"/>
      <c r="AB467" s="190"/>
    </row>
    <row r="468" spans="1:28" s="105" customFormat="1" ht="13.5" customHeight="1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90"/>
      <c r="AB468" s="190"/>
    </row>
    <row r="469" spans="1:28" s="105" customFormat="1" ht="13.5" customHeight="1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90"/>
      <c r="AB469" s="190"/>
    </row>
    <row r="470" spans="1:28" s="105" customFormat="1" ht="13.5" customHeight="1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90"/>
      <c r="AB470" s="190"/>
    </row>
    <row r="471" spans="1:28" s="105" customFormat="1" ht="13.5" customHeight="1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90"/>
      <c r="AB471" s="190"/>
    </row>
    <row r="472" spans="1:28" s="105" customFormat="1" ht="13.5" customHeight="1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90"/>
      <c r="AB472" s="190"/>
    </row>
    <row r="473" spans="1:28" s="105" customFormat="1" ht="13.5" customHeight="1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90"/>
      <c r="AB473" s="190"/>
    </row>
    <row r="474" spans="1:28" s="105" customFormat="1" ht="13.5" customHeight="1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90"/>
      <c r="AB474" s="190"/>
    </row>
    <row r="475" spans="1:28" s="105" customFormat="1" ht="13.5" customHeight="1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90"/>
      <c r="AB475" s="190"/>
    </row>
    <row r="476" spans="1:28" s="105" customFormat="1" ht="13.5" customHeight="1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90"/>
      <c r="AB476" s="190"/>
    </row>
    <row r="477" spans="1:28" s="105" customFormat="1" ht="13.5" customHeight="1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90"/>
      <c r="AB477" s="190"/>
    </row>
    <row r="478" spans="1:28" s="105" customFormat="1" ht="13.5" customHeight="1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90"/>
      <c r="AB478" s="190"/>
    </row>
    <row r="479" spans="1:28" s="105" customFormat="1" ht="13.5" customHeight="1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90"/>
      <c r="AB479" s="190"/>
    </row>
    <row r="480" spans="1:28" s="105" customFormat="1" ht="13.5" customHeight="1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90"/>
      <c r="AB480" s="190"/>
    </row>
    <row r="481" spans="1:28" s="105" customFormat="1" ht="13.5" customHeight="1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90"/>
      <c r="AB481" s="190"/>
    </row>
    <row r="482" spans="1:28" s="105" customFormat="1" ht="13.5" customHeight="1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90"/>
      <c r="AB482" s="190"/>
    </row>
    <row r="483" spans="1:28" s="105" customFormat="1" ht="13.5" customHeight="1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90"/>
      <c r="AB483" s="190"/>
    </row>
    <row r="484" spans="1:28" s="105" customFormat="1" ht="13.5" customHeight="1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90"/>
      <c r="AB484" s="190"/>
    </row>
    <row r="485" spans="1:28" s="105" customFormat="1" ht="13.5" customHeight="1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90"/>
      <c r="AB485" s="190"/>
    </row>
    <row r="486" spans="1:28" s="105" customFormat="1" ht="13.5" customHeight="1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90"/>
      <c r="AB486" s="190"/>
    </row>
    <row r="487" spans="1:28" s="105" customFormat="1" ht="13.5" customHeight="1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90"/>
      <c r="AB487" s="190"/>
    </row>
    <row r="488" spans="1:28" s="105" customFormat="1" ht="13.5" customHeight="1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90"/>
      <c r="AB488" s="190"/>
    </row>
    <row r="489" spans="1:28" s="105" customFormat="1" ht="13.5" customHeight="1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90"/>
      <c r="AB489" s="190"/>
    </row>
    <row r="490" spans="1:28" s="105" customFormat="1" ht="13.5" customHeight="1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90"/>
      <c r="AB490" s="190"/>
    </row>
    <row r="491" spans="1:28" s="105" customFormat="1" ht="13.5" customHeight="1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90"/>
      <c r="AB491" s="190"/>
    </row>
    <row r="492" spans="1:28" s="105" customFormat="1" ht="13.5" customHeight="1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90"/>
      <c r="AB492" s="190"/>
    </row>
    <row r="493" spans="1:28" s="105" customFormat="1" ht="13.5" customHeight="1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90"/>
      <c r="AB493" s="190"/>
    </row>
    <row r="494" spans="1:28" s="105" customFormat="1" ht="13.5" customHeight="1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90"/>
      <c r="AB494" s="190"/>
    </row>
    <row r="495" spans="1:28" s="105" customFormat="1" ht="13.5" customHeight="1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90"/>
      <c r="AB495" s="190"/>
    </row>
    <row r="496" spans="1:28" s="105" customFormat="1" ht="13.5" customHeight="1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90"/>
      <c r="AB496" s="190"/>
    </row>
    <row r="497" spans="1:28" s="105" customFormat="1" ht="13.5" customHeight="1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90"/>
      <c r="AB497" s="190"/>
    </row>
    <row r="498" spans="1:28" s="105" customFormat="1" ht="13.5" customHeight="1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90"/>
      <c r="AB498" s="190"/>
    </row>
    <row r="499" spans="1:28" s="105" customFormat="1" ht="13.5" customHeight="1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90"/>
      <c r="AB499" s="190"/>
    </row>
    <row r="500" spans="1:28" s="105" customFormat="1" ht="13.5" customHeight="1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90"/>
      <c r="AB500" s="190"/>
    </row>
    <row r="501" spans="1:28" s="105" customFormat="1" ht="13.5" customHeight="1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90"/>
      <c r="AB501" s="190"/>
    </row>
    <row r="502" spans="1:28" s="105" customFormat="1" ht="13.5" customHeight="1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90"/>
      <c r="AB502" s="190"/>
    </row>
    <row r="503" spans="1:28" s="105" customFormat="1" ht="13.5" customHeight="1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90"/>
      <c r="AB503" s="190"/>
    </row>
    <row r="504" spans="1:28" s="105" customFormat="1" ht="13.5" customHeight="1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90"/>
      <c r="AB504" s="190"/>
    </row>
    <row r="505" spans="1:28" s="105" customFormat="1" ht="13.5" customHeight="1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90"/>
      <c r="AB505" s="190"/>
    </row>
    <row r="506" spans="1:28" s="105" customFormat="1" ht="13.5" customHeight="1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90"/>
      <c r="AB506" s="190"/>
    </row>
    <row r="507" spans="1:28" s="105" customFormat="1" ht="13.5" customHeight="1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90"/>
      <c r="AB507" s="190"/>
    </row>
    <row r="508" spans="1:28" s="105" customFormat="1" ht="13.5" customHeight="1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90"/>
      <c r="AB508" s="190"/>
    </row>
    <row r="509" spans="1:28" s="105" customFormat="1" ht="13.5" customHeight="1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90"/>
      <c r="AB509" s="190"/>
    </row>
    <row r="510" spans="1:28" s="105" customFormat="1" ht="13.5" customHeight="1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90"/>
      <c r="AB510" s="190"/>
    </row>
    <row r="511" spans="1:28" s="105" customFormat="1" ht="13.5" customHeight="1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90"/>
      <c r="AB511" s="190"/>
    </row>
    <row r="512" spans="1:28" s="105" customFormat="1" ht="13.5" customHeight="1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90"/>
      <c r="AB512" s="190"/>
    </row>
    <row r="513" spans="1:28" s="105" customFormat="1" ht="13.5" customHeight="1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90"/>
      <c r="AB513" s="190"/>
    </row>
    <row r="514" spans="1:28" s="105" customFormat="1" ht="13.5" customHeight="1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90"/>
      <c r="AB514" s="190"/>
    </row>
    <row r="515" spans="1:28" s="105" customFormat="1" ht="13.5" customHeight="1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90"/>
      <c r="AB515" s="190"/>
    </row>
    <row r="516" spans="1:28" s="105" customFormat="1" ht="13.5" customHeight="1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90"/>
      <c r="AB516" s="190"/>
    </row>
    <row r="517" spans="1:28" s="105" customFormat="1" ht="13.5" customHeight="1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90"/>
      <c r="AB517" s="190"/>
    </row>
    <row r="518" spans="1:28" s="105" customFormat="1" ht="13.5" customHeight="1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90"/>
      <c r="AB518" s="190"/>
    </row>
    <row r="519" spans="1:28" s="105" customFormat="1" ht="13.5" customHeight="1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90"/>
      <c r="AB519" s="190"/>
    </row>
    <row r="520" spans="1:28" s="105" customFormat="1" ht="13.5" customHeight="1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90"/>
      <c r="AB520" s="190"/>
    </row>
    <row r="521" spans="1:28" s="105" customFormat="1" ht="13.5" customHeight="1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90"/>
      <c r="AB521" s="190"/>
    </row>
    <row r="522" spans="1:28" s="105" customFormat="1" ht="13.5" customHeight="1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90"/>
      <c r="AB522" s="190"/>
    </row>
    <row r="523" spans="1:28" s="105" customFormat="1" ht="13.5" customHeight="1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90"/>
      <c r="AB523" s="190"/>
    </row>
    <row r="524" spans="1:28" s="105" customFormat="1" ht="13.5" customHeight="1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90"/>
      <c r="AB524" s="190"/>
    </row>
    <row r="525" spans="1:28" s="105" customFormat="1" ht="13.5" customHeight="1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90"/>
      <c r="AB525" s="190"/>
    </row>
    <row r="526" spans="1:28" s="105" customFormat="1" ht="13.5" customHeight="1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90"/>
      <c r="AB526" s="190"/>
    </row>
    <row r="527" spans="1:28" s="105" customFormat="1" ht="13.5" customHeight="1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90"/>
      <c r="AB527" s="190"/>
    </row>
    <row r="528" spans="1:28" s="105" customFormat="1" ht="13.5" customHeight="1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90"/>
      <c r="AB528" s="190"/>
    </row>
    <row r="529" spans="1:28" s="105" customFormat="1" ht="13.5" customHeight="1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90"/>
      <c r="AB529" s="190"/>
    </row>
    <row r="530" spans="1:28" s="105" customFormat="1" ht="13.5" customHeight="1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90"/>
      <c r="AB530" s="190"/>
    </row>
    <row r="531" spans="1:28" s="105" customFormat="1" ht="13.5" customHeight="1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90"/>
      <c r="AB531" s="190"/>
    </row>
    <row r="532" spans="1:28" s="105" customFormat="1" ht="13.5" customHeight="1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90"/>
      <c r="AB532" s="190"/>
    </row>
    <row r="533" spans="1:28" s="105" customFormat="1" ht="13.5" customHeight="1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90"/>
      <c r="AB533" s="190"/>
    </row>
    <row r="534" spans="1:28" s="105" customFormat="1" ht="13.5" customHeight="1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90"/>
      <c r="AB534" s="190"/>
    </row>
    <row r="535" spans="1:28" s="105" customFormat="1" ht="13.5" customHeight="1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90"/>
      <c r="AB535" s="190"/>
    </row>
    <row r="536" spans="1:28" s="105" customFormat="1" ht="13.5" customHeight="1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90"/>
      <c r="AB536" s="190"/>
    </row>
    <row r="537" spans="1:28" s="105" customFormat="1" ht="13.5" customHeight="1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90"/>
      <c r="AB537" s="190"/>
    </row>
    <row r="538" spans="1:28" s="105" customFormat="1" ht="13.5" customHeight="1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90"/>
      <c r="AB538" s="190"/>
    </row>
    <row r="539" spans="1:28" s="105" customFormat="1" ht="13.5" customHeight="1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90"/>
      <c r="AB539" s="190"/>
    </row>
    <row r="540" spans="1:28" s="105" customFormat="1" ht="13.5" customHeight="1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90"/>
      <c r="AB540" s="190"/>
    </row>
    <row r="541" spans="1:28" s="105" customFormat="1" ht="13.5" customHeight="1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90"/>
      <c r="AB541" s="190"/>
    </row>
    <row r="542" spans="1:28" s="105" customFormat="1" ht="13.5" customHeight="1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90"/>
      <c r="AB542" s="190"/>
    </row>
    <row r="543" spans="1:28" s="105" customFormat="1" ht="13.5" customHeight="1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90"/>
      <c r="AB543" s="190"/>
    </row>
    <row r="544" spans="1:28" s="105" customFormat="1" ht="13.5" customHeight="1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90"/>
      <c r="AB544" s="190"/>
    </row>
    <row r="545" spans="1:28" s="105" customFormat="1" ht="13.5" customHeight="1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90"/>
      <c r="AB545" s="190"/>
    </row>
    <row r="546" spans="1:28" s="105" customFormat="1" ht="13.5" customHeight="1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90"/>
      <c r="AB546" s="190"/>
    </row>
    <row r="547" spans="1:28" s="105" customFormat="1" ht="13.5" customHeight="1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90"/>
      <c r="AB547" s="190"/>
    </row>
    <row r="548" spans="1:28" s="105" customFormat="1" ht="13.5" customHeight="1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90"/>
      <c r="AB548" s="190"/>
    </row>
    <row r="549" spans="1:28" s="105" customFormat="1" ht="13.5" customHeight="1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90"/>
      <c r="AB549" s="190"/>
    </row>
    <row r="550" spans="1:28" s="105" customFormat="1" ht="13.5" customHeight="1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90"/>
      <c r="AB550" s="190"/>
    </row>
    <row r="551" spans="1:28" s="105" customFormat="1" ht="13.5" customHeight="1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90"/>
      <c r="AB551" s="190"/>
    </row>
    <row r="552" spans="1:28" s="105" customFormat="1" ht="13.5" customHeight="1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90"/>
      <c r="AB552" s="190"/>
    </row>
    <row r="553" spans="1:28" s="105" customFormat="1" ht="13.5" customHeight="1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90"/>
      <c r="AB553" s="190"/>
    </row>
    <row r="554" spans="1:28" s="105" customFormat="1" ht="13.5" customHeight="1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90"/>
      <c r="AB554" s="190"/>
    </row>
    <row r="555" spans="1:28" s="105" customFormat="1" ht="13.5" customHeight="1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90"/>
      <c r="AB555" s="190"/>
    </row>
    <row r="556" spans="1:28" s="105" customFormat="1" ht="13.5" customHeight="1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90"/>
      <c r="AB556" s="190"/>
    </row>
    <row r="557" spans="1:28" s="105" customFormat="1" ht="13.5" customHeight="1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90"/>
      <c r="AB557" s="190"/>
    </row>
    <row r="558" spans="1:28" s="105" customFormat="1" ht="13.5" customHeight="1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90"/>
      <c r="AB558" s="190"/>
    </row>
    <row r="559" spans="1:28" s="105" customFormat="1" ht="13.5" customHeight="1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90"/>
      <c r="AB559" s="190"/>
    </row>
    <row r="560" spans="1:28" s="105" customFormat="1" ht="13.5" customHeight="1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90"/>
      <c r="AB560" s="190"/>
    </row>
    <row r="561" spans="1:28" s="105" customFormat="1" ht="13.5" customHeight="1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90"/>
      <c r="AB561" s="190"/>
    </row>
    <row r="562" spans="1:28" s="105" customFormat="1" ht="13.5" customHeight="1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90"/>
      <c r="AB562" s="190"/>
    </row>
    <row r="563" spans="1:28" s="105" customFormat="1" ht="13.5" customHeight="1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90"/>
      <c r="AB563" s="190"/>
    </row>
    <row r="564" spans="1:28" s="105" customFormat="1" ht="13.5" customHeight="1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90"/>
      <c r="AB564" s="190"/>
    </row>
    <row r="565" spans="1:28" s="105" customFormat="1" ht="13.5" customHeight="1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90"/>
      <c r="AB565" s="190"/>
    </row>
    <row r="566" spans="1:28" s="105" customFormat="1" ht="13.5" customHeight="1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90"/>
      <c r="AB566" s="190"/>
    </row>
    <row r="567" spans="1:28" s="105" customFormat="1" ht="13.5" customHeight="1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90"/>
      <c r="AB567" s="190"/>
    </row>
    <row r="568" spans="1:28" s="105" customFormat="1" ht="13.5" customHeight="1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90"/>
      <c r="AB568" s="190"/>
    </row>
    <row r="569" spans="1:28" s="105" customFormat="1" ht="13.5" customHeight="1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90"/>
      <c r="AB569" s="190"/>
    </row>
    <row r="570" spans="1:28" s="105" customFormat="1" ht="13.5" customHeight="1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90"/>
      <c r="AB570" s="190"/>
    </row>
    <row r="571" spans="1:28" s="105" customFormat="1" ht="13.5" customHeight="1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90"/>
      <c r="AB571" s="190"/>
    </row>
    <row r="572" spans="1:28" s="105" customFormat="1" ht="13.5" customHeight="1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90"/>
      <c r="AB572" s="190"/>
    </row>
    <row r="573" spans="1:28" s="105" customFormat="1" ht="13.5" customHeight="1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90"/>
      <c r="AB573" s="190"/>
    </row>
    <row r="574" spans="1:28" s="105" customFormat="1" ht="13.5" customHeight="1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90"/>
      <c r="AB574" s="190"/>
    </row>
    <row r="575" spans="1:28" s="105" customFormat="1" ht="13.5" customHeight="1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90"/>
      <c r="AB575" s="190"/>
    </row>
    <row r="576" spans="1:28" s="105" customFormat="1" ht="13.5" customHeight="1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90"/>
      <c r="AB576" s="190"/>
    </row>
    <row r="577" spans="1:28" s="105" customFormat="1" ht="13.5" customHeight="1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90"/>
      <c r="AB577" s="190"/>
    </row>
    <row r="578" spans="1:28" s="105" customFormat="1" ht="13.5" customHeight="1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90"/>
      <c r="AB578" s="190"/>
    </row>
    <row r="579" spans="1:28" s="105" customFormat="1" ht="13.5" customHeight="1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90"/>
      <c r="AB579" s="190"/>
    </row>
    <row r="580" spans="1:28" s="105" customFormat="1" ht="13.5" customHeight="1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90"/>
      <c r="AB580" s="190"/>
    </row>
    <row r="581" spans="1:28" s="105" customFormat="1" ht="13.5" customHeight="1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90"/>
      <c r="AB581" s="190"/>
    </row>
    <row r="582" spans="1:28" s="105" customFormat="1" ht="13.5" customHeight="1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90"/>
      <c r="AB582" s="190"/>
    </row>
    <row r="583" spans="1:28" s="105" customFormat="1" ht="13.5" customHeight="1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90"/>
      <c r="AB583" s="190"/>
    </row>
    <row r="584" spans="1:28" s="105" customFormat="1" ht="13.5" customHeight="1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90"/>
      <c r="AB584" s="190"/>
    </row>
    <row r="585" spans="1:28" s="105" customFormat="1" ht="13.5" customHeight="1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90"/>
      <c r="AB585" s="190"/>
    </row>
    <row r="586" spans="1:28" s="105" customFormat="1" ht="13.5" customHeight="1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90"/>
      <c r="AB586" s="190"/>
    </row>
    <row r="587" spans="1:28" s="105" customFormat="1" ht="13.5" customHeight="1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90"/>
      <c r="AB587" s="190"/>
    </row>
    <row r="588" spans="1:28" s="105" customFormat="1" ht="13.5" customHeight="1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90"/>
      <c r="AB588" s="190"/>
    </row>
    <row r="589" spans="1:28" s="105" customFormat="1" ht="13.5" customHeight="1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90"/>
      <c r="AB589" s="190"/>
    </row>
    <row r="590" spans="1:28" s="105" customFormat="1" ht="13.5" customHeight="1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90"/>
      <c r="AB590" s="190"/>
    </row>
    <row r="591" spans="1:28" s="105" customFormat="1" ht="13.5" customHeight="1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90"/>
      <c r="AB591" s="190"/>
    </row>
    <row r="592" spans="1:28" s="105" customFormat="1" ht="13.5" customHeight="1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90"/>
      <c r="AB592" s="190"/>
    </row>
    <row r="593" spans="1:28" s="105" customFormat="1" ht="13.5" customHeight="1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90"/>
      <c r="AB593" s="190"/>
    </row>
    <row r="594" spans="1:28" s="105" customFormat="1" ht="13.5" customHeight="1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90"/>
      <c r="AB594" s="190"/>
    </row>
    <row r="595" spans="1:28" s="105" customFormat="1" ht="13.5" customHeight="1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90"/>
      <c r="AB595" s="190"/>
    </row>
    <row r="596" spans="1:28" s="105" customFormat="1" ht="13.5" customHeight="1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90"/>
      <c r="AB596" s="190"/>
    </row>
    <row r="597" spans="1:28" s="105" customFormat="1" ht="13.5" customHeight="1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90"/>
      <c r="AB597" s="190"/>
    </row>
    <row r="598" spans="1:28" s="105" customFormat="1" ht="13.5" customHeight="1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90"/>
      <c r="AB598" s="190"/>
    </row>
    <row r="599" spans="1:28" s="105" customFormat="1" ht="13.5" customHeight="1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90"/>
      <c r="AB599" s="190"/>
    </row>
    <row r="600" spans="1:28" s="105" customFormat="1" ht="13.5" customHeight="1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90"/>
      <c r="AB600" s="190"/>
    </row>
    <row r="601" spans="1:28" s="105" customFormat="1" ht="13.5" customHeight="1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90"/>
      <c r="AB601" s="190"/>
    </row>
    <row r="602" spans="1:28" s="105" customFormat="1" ht="13.5" customHeight="1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90"/>
      <c r="AB602" s="190"/>
    </row>
    <row r="603" spans="1:28" s="105" customFormat="1" ht="13.5" customHeight="1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90"/>
      <c r="AB603" s="190"/>
    </row>
    <row r="604" spans="1:28" s="105" customFormat="1" ht="13.5" customHeight="1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90"/>
      <c r="AB604" s="190"/>
    </row>
    <row r="605" spans="1:28" s="105" customFormat="1" ht="13.5" customHeight="1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90"/>
      <c r="AB605" s="190"/>
    </row>
    <row r="606" spans="1:28" s="105" customFormat="1" ht="13.5" customHeight="1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90"/>
      <c r="AB606" s="190"/>
    </row>
    <row r="607" spans="1:28" s="105" customFormat="1" ht="13.5" customHeight="1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90"/>
      <c r="AB607" s="190"/>
    </row>
    <row r="608" spans="1:28" s="105" customFormat="1" ht="13.5" customHeight="1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90"/>
      <c r="AB608" s="190"/>
    </row>
    <row r="609" spans="1:28" s="105" customFormat="1" ht="13.5" customHeight="1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90"/>
      <c r="AB609" s="190"/>
    </row>
    <row r="610" spans="1:28" s="105" customFormat="1" ht="13.5" customHeight="1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90"/>
      <c r="AB610" s="190"/>
    </row>
    <row r="611" spans="1:28" s="105" customFormat="1" ht="13.5" customHeight="1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90"/>
      <c r="AB611" s="190"/>
    </row>
    <row r="612" spans="1:28" s="105" customFormat="1" ht="13.5" customHeight="1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90"/>
      <c r="AB612" s="190"/>
    </row>
    <row r="613" spans="1:28" s="105" customFormat="1" ht="13.5" customHeight="1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90"/>
      <c r="AB613" s="190"/>
    </row>
    <row r="614" spans="1:28" s="105" customFormat="1" ht="13.5" customHeight="1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90"/>
      <c r="AB614" s="190"/>
    </row>
    <row r="615" spans="1:28" s="105" customFormat="1" ht="13.5" customHeight="1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90"/>
      <c r="AB615" s="190"/>
    </row>
    <row r="616" spans="1:28" s="105" customFormat="1" ht="13.5" customHeight="1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90"/>
      <c r="AB616" s="190"/>
    </row>
    <row r="617" spans="1:28" s="105" customFormat="1" ht="13.5" customHeight="1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90"/>
      <c r="AB617" s="190"/>
    </row>
    <row r="618" spans="1:28" s="105" customFormat="1" ht="13.5" customHeight="1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90"/>
      <c r="AB618" s="190"/>
    </row>
    <row r="619" spans="1:28" s="105" customFormat="1" ht="13.5" customHeight="1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90"/>
      <c r="AB619" s="190"/>
    </row>
    <row r="620" spans="1:28" s="105" customFormat="1" ht="13.5" customHeight="1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90"/>
      <c r="AB620" s="190"/>
    </row>
    <row r="621" spans="1:28" s="105" customFormat="1" ht="13.5" customHeight="1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90"/>
      <c r="AB621" s="190"/>
    </row>
    <row r="622" spans="1:28" s="105" customFormat="1" ht="13.5" customHeight="1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90"/>
      <c r="AB622" s="190"/>
    </row>
    <row r="623" spans="1:28" s="105" customFormat="1" ht="13.5" customHeight="1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90"/>
      <c r="AB623" s="190"/>
    </row>
    <row r="624" spans="1:28" s="105" customFormat="1" ht="13.5" customHeight="1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90"/>
      <c r="AB624" s="190"/>
    </row>
    <row r="625" spans="1:28" s="105" customFormat="1" ht="13.5" customHeight="1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90"/>
      <c r="AB625" s="190"/>
    </row>
    <row r="626" spans="1:28" s="105" customFormat="1" ht="13.5" customHeight="1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90"/>
      <c r="AB626" s="190"/>
    </row>
    <row r="627" spans="1:28" s="105" customFormat="1" ht="13.5" customHeight="1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90"/>
      <c r="AB627" s="190"/>
    </row>
    <row r="628" spans="1:28" s="105" customFormat="1" ht="13.5" customHeight="1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90"/>
      <c r="AB628" s="190"/>
    </row>
    <row r="629" spans="1:28" s="105" customFormat="1" ht="13.5" customHeight="1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90"/>
      <c r="AB629" s="190"/>
    </row>
    <row r="630" spans="1:28" s="105" customFormat="1" ht="13.5" customHeight="1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90"/>
      <c r="AB630" s="190"/>
    </row>
    <row r="631" spans="1:28" s="105" customFormat="1" ht="13.5" customHeight="1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90"/>
      <c r="AB631" s="190"/>
    </row>
    <row r="632" spans="1:28" s="105" customFormat="1" ht="13.5" customHeight="1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90"/>
      <c r="AB632" s="190"/>
    </row>
    <row r="633" spans="1:28" s="105" customFormat="1" ht="13.5" customHeight="1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90"/>
      <c r="AB633" s="190"/>
    </row>
    <row r="634" spans="1:28" s="105" customFormat="1" ht="13.5" customHeight="1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90"/>
      <c r="AB634" s="190"/>
    </row>
    <row r="635" spans="1:28" s="105" customFormat="1" ht="13.5" customHeight="1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90"/>
      <c r="AB635" s="190"/>
    </row>
    <row r="636" spans="1:28" s="105" customFormat="1" ht="13.5" customHeight="1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90"/>
      <c r="AB636" s="190"/>
    </row>
    <row r="637" spans="1:28" s="105" customFormat="1" ht="13.5" customHeight="1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90"/>
      <c r="AB637" s="190"/>
    </row>
    <row r="638" spans="1:28" s="105" customFormat="1" ht="13.5" customHeight="1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90"/>
      <c r="AB638" s="190"/>
    </row>
    <row r="639" spans="1:28" s="105" customFormat="1" ht="13.5" customHeight="1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90"/>
      <c r="AB639" s="190"/>
    </row>
    <row r="640" spans="1:28" s="105" customFormat="1" ht="13.5" customHeight="1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90"/>
      <c r="AB640" s="190"/>
    </row>
    <row r="641" spans="1:28" s="105" customFormat="1" ht="13.5" customHeight="1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90"/>
      <c r="AB641" s="190"/>
    </row>
    <row r="642" spans="1:28" s="105" customFormat="1" ht="13.5" customHeight="1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90"/>
      <c r="AB642" s="190"/>
    </row>
    <row r="643" spans="1:28" s="105" customFormat="1" ht="13.5" customHeight="1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90"/>
      <c r="AB643" s="190"/>
    </row>
    <row r="644" spans="1:28" s="105" customFormat="1" ht="13.5" customHeight="1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90"/>
      <c r="AB644" s="190"/>
    </row>
    <row r="645" spans="1:28" s="105" customFormat="1" ht="13.5" customHeight="1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90"/>
      <c r="AB645" s="190"/>
    </row>
    <row r="646" spans="1:28" s="105" customFormat="1" ht="13.5" customHeight="1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90"/>
      <c r="AB646" s="190"/>
    </row>
    <row r="647" spans="1:28" s="105" customFormat="1" ht="13.5" customHeight="1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90"/>
      <c r="AB647" s="190"/>
    </row>
    <row r="648" spans="1:28" s="105" customFormat="1" ht="13.5" customHeight="1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90"/>
      <c r="AB648" s="190"/>
    </row>
    <row r="649" spans="1:28" s="105" customFormat="1" ht="13.5" customHeight="1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90"/>
      <c r="AB649" s="190"/>
    </row>
    <row r="650" spans="1:28" s="105" customFormat="1" ht="13.5" customHeight="1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90"/>
      <c r="AB650" s="190"/>
    </row>
    <row r="651" spans="1:28" s="105" customFormat="1" ht="13.5" customHeight="1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90"/>
      <c r="AB651" s="190"/>
    </row>
    <row r="652" spans="1:28" s="105" customFormat="1" ht="13.5" customHeight="1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90"/>
      <c r="AB652" s="190"/>
    </row>
    <row r="653" spans="1:28" s="105" customFormat="1" ht="13.5" customHeight="1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90"/>
      <c r="AB653" s="190"/>
    </row>
    <row r="654" spans="1:28" s="105" customFormat="1" ht="13.5" customHeight="1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90"/>
      <c r="AB654" s="190"/>
    </row>
    <row r="655" spans="1:28" s="105" customFormat="1" ht="13.5" customHeight="1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90"/>
      <c r="AB655" s="190"/>
    </row>
    <row r="656" spans="1:28" s="105" customFormat="1" ht="13.5" customHeight="1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90"/>
      <c r="AB656" s="190"/>
    </row>
    <row r="657" spans="1:28" s="105" customFormat="1" ht="13.5" customHeight="1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90"/>
      <c r="AB657" s="190"/>
    </row>
    <row r="658" spans="1:28" s="105" customFormat="1" ht="13.5" customHeight="1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90"/>
      <c r="AB658" s="190"/>
    </row>
    <row r="659" spans="1:28" s="105" customFormat="1" ht="13.5" customHeight="1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90"/>
      <c r="AB659" s="190"/>
    </row>
    <row r="660" spans="1:28" s="105" customFormat="1" ht="13.5" customHeight="1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90"/>
      <c r="AB660" s="190"/>
    </row>
    <row r="661" spans="1:28" s="105" customFormat="1" ht="13.5" customHeight="1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90"/>
      <c r="AB661" s="190"/>
    </row>
    <row r="662" spans="1:28" s="105" customFormat="1" ht="13.5" customHeight="1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90"/>
      <c r="AB662" s="190"/>
    </row>
    <row r="663" spans="1:28" s="105" customFormat="1" ht="13.5" customHeight="1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90"/>
      <c r="AB663" s="190"/>
    </row>
    <row r="664" spans="1:28" s="105" customFormat="1" ht="13.5" customHeight="1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90"/>
      <c r="AB664" s="190"/>
    </row>
    <row r="665" spans="1:28" s="105" customFormat="1" ht="13.5" customHeight="1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90"/>
      <c r="AB665" s="190"/>
    </row>
    <row r="666" spans="1:28" s="105" customFormat="1" ht="13.5" customHeight="1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90"/>
      <c r="AB666" s="190"/>
    </row>
    <row r="667" spans="1:28" s="105" customFormat="1" ht="13.5" customHeight="1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90"/>
      <c r="AB667" s="190"/>
    </row>
    <row r="668" spans="1:28" s="105" customFormat="1" ht="13.5" customHeight="1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90"/>
      <c r="AB668" s="190"/>
    </row>
    <row r="669" spans="1:28" s="105" customFormat="1" ht="13.5" customHeight="1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90"/>
      <c r="AB669" s="190"/>
    </row>
    <row r="670" spans="1:28" s="105" customFormat="1" ht="13.5" customHeight="1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90"/>
      <c r="AB670" s="190"/>
    </row>
    <row r="671" spans="1:28" s="105" customFormat="1" ht="13.5" customHeight="1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90"/>
      <c r="AB671" s="190"/>
    </row>
    <row r="672" spans="1:28" s="105" customFormat="1" ht="13.5" customHeight="1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90"/>
      <c r="AB672" s="190"/>
    </row>
    <row r="673" spans="1:28" s="105" customFormat="1" ht="13.5" customHeight="1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90"/>
      <c r="AB673" s="190"/>
    </row>
    <row r="674" spans="1:28" s="105" customFormat="1" ht="13.5" customHeight="1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90"/>
      <c r="AB674" s="190"/>
    </row>
    <row r="675" spans="1:28" s="105" customFormat="1" ht="13.5" customHeight="1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90"/>
      <c r="AB675" s="190"/>
    </row>
    <row r="676" spans="1:28" s="105" customFormat="1" ht="13.5" customHeight="1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90"/>
      <c r="AB676" s="190"/>
    </row>
    <row r="677" spans="1:28" s="105" customFormat="1" ht="13.5" customHeight="1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90"/>
      <c r="AB677" s="190"/>
    </row>
    <row r="678" spans="1:28" s="105" customFormat="1" ht="13.5" customHeight="1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90"/>
      <c r="AB678" s="190"/>
    </row>
    <row r="679" spans="1:28" s="105" customFormat="1" ht="13.5" customHeight="1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90"/>
      <c r="AB679" s="190"/>
    </row>
    <row r="680" spans="1:28" s="105" customFormat="1" ht="13.5" customHeight="1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90"/>
      <c r="AB680" s="190"/>
    </row>
    <row r="681" spans="1:28" s="105" customFormat="1" ht="13.5" customHeight="1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90"/>
      <c r="AB681" s="190"/>
    </row>
    <row r="682" spans="1:28" s="105" customFormat="1" ht="13.5" customHeight="1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90"/>
      <c r="AB682" s="190"/>
    </row>
    <row r="683" spans="1:28" s="105" customFormat="1" ht="13.5" customHeight="1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90"/>
      <c r="AB683" s="190"/>
    </row>
    <row r="684" spans="1:28" s="105" customFormat="1" ht="13.5" customHeight="1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90"/>
      <c r="AB684" s="190"/>
    </row>
    <row r="685" spans="1:28" s="105" customFormat="1" ht="13.5" customHeight="1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90"/>
      <c r="AB685" s="190"/>
    </row>
    <row r="686" spans="1:28" s="105" customFormat="1" ht="13.5" customHeight="1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90"/>
      <c r="AB686" s="190"/>
    </row>
    <row r="687" spans="1:28" s="105" customFormat="1" ht="13.5" customHeight="1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90"/>
      <c r="AB687" s="190"/>
    </row>
    <row r="688" spans="1:28" s="105" customFormat="1" ht="13.5" customHeight="1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90"/>
      <c r="AB688" s="190"/>
    </row>
    <row r="689" spans="1:28" s="105" customFormat="1" ht="13.5" customHeight="1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90"/>
      <c r="AB689" s="190"/>
    </row>
    <row r="690" spans="1:28" s="105" customFormat="1" ht="13.5" customHeight="1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90"/>
      <c r="AB690" s="190"/>
    </row>
    <row r="691" spans="1:28" s="105" customFormat="1" ht="13.5" customHeight="1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90"/>
      <c r="AB691" s="190"/>
    </row>
    <row r="692" spans="1:28" s="105" customFormat="1" ht="13.5" customHeight="1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90"/>
      <c r="AB692" s="190"/>
    </row>
    <row r="693" spans="1:28" s="105" customFormat="1" ht="13.5" customHeight="1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90"/>
      <c r="AB693" s="190"/>
    </row>
    <row r="694" spans="1:28" s="105" customFormat="1" ht="13.5" customHeight="1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90"/>
      <c r="AB694" s="190"/>
    </row>
    <row r="695" spans="1:28" s="105" customFormat="1" ht="13.5" customHeight="1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90"/>
      <c r="AB695" s="190"/>
    </row>
    <row r="696" spans="1:28" s="105" customFormat="1" ht="13.5" customHeight="1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90"/>
      <c r="AB696" s="190"/>
    </row>
    <row r="697" spans="1:28" s="105" customFormat="1" ht="13.5" customHeight="1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90"/>
      <c r="AB697" s="190"/>
    </row>
    <row r="698" spans="1:28" s="105" customFormat="1" ht="13.5" customHeight="1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90"/>
      <c r="AB698" s="190"/>
    </row>
    <row r="699" spans="1:28" s="105" customFormat="1" ht="13.5" customHeight="1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90"/>
      <c r="AB699" s="190"/>
    </row>
    <row r="700" spans="1:28" s="105" customFormat="1" ht="13.5" customHeight="1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90"/>
      <c r="AB700" s="190"/>
    </row>
    <row r="701" spans="1:28" s="105" customFormat="1" ht="13.5" customHeight="1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90"/>
      <c r="AB701" s="190"/>
    </row>
    <row r="702" spans="1:28" s="105" customFormat="1" ht="13.5" customHeight="1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90"/>
      <c r="AB702" s="190"/>
    </row>
    <row r="703" spans="1:28" s="105" customFormat="1" ht="13.5" customHeight="1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90"/>
      <c r="AB703" s="190"/>
    </row>
    <row r="704" spans="1:28" s="105" customFormat="1" ht="13.5" customHeight="1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90"/>
      <c r="AB704" s="190"/>
    </row>
    <row r="705" spans="1:28" s="105" customFormat="1" ht="13.5" customHeight="1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90"/>
      <c r="AB705" s="190"/>
    </row>
    <row r="706" spans="1:28" s="105" customFormat="1" ht="13.5" customHeight="1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90"/>
      <c r="AB706" s="190"/>
    </row>
    <row r="707" spans="1:28" s="105" customFormat="1" ht="13.5" customHeight="1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90"/>
      <c r="AB707" s="190"/>
    </row>
    <row r="708" spans="1:28" s="105" customFormat="1" ht="13.5" customHeight="1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90"/>
      <c r="AB708" s="190"/>
    </row>
    <row r="709" spans="1:28" s="105" customFormat="1" ht="13.5" customHeight="1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90"/>
      <c r="AB709" s="190"/>
    </row>
    <row r="710" spans="1:28" s="105" customFormat="1" ht="13.5" customHeight="1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90"/>
      <c r="AB710" s="190"/>
    </row>
    <row r="711" spans="1:28" s="105" customFormat="1" ht="13.5" customHeight="1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90"/>
      <c r="AB711" s="190"/>
    </row>
    <row r="712" spans="1:28" s="105" customFormat="1" ht="13.5" customHeight="1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90"/>
      <c r="AB712" s="190"/>
    </row>
    <row r="713" spans="1:28" s="105" customFormat="1" ht="13.5" customHeight="1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90"/>
      <c r="AB713" s="190"/>
    </row>
    <row r="714" spans="1:28" s="105" customFormat="1" ht="13.5" customHeight="1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90"/>
      <c r="AB714" s="190"/>
    </row>
    <row r="715" spans="1:28" s="105" customFormat="1" ht="13.5" customHeight="1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90"/>
      <c r="AB715" s="190"/>
    </row>
    <row r="716" spans="1:28" s="105" customFormat="1" ht="13.5" customHeight="1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90"/>
      <c r="AB716" s="190"/>
    </row>
    <row r="717" spans="1:28" s="105" customFormat="1" ht="13.5" customHeight="1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90"/>
      <c r="AB717" s="190"/>
    </row>
    <row r="718" spans="1:28" s="105" customFormat="1" ht="13.5" customHeight="1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90"/>
      <c r="AB718" s="190"/>
    </row>
    <row r="719" spans="1:28" s="105" customFormat="1" ht="13.5" customHeight="1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90"/>
      <c r="AB719" s="190"/>
    </row>
    <row r="720" spans="1:28" s="105" customFormat="1" ht="13.5" customHeight="1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90"/>
      <c r="AB720" s="190"/>
    </row>
    <row r="721" spans="1:28" s="105" customFormat="1" ht="13.5" customHeight="1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90"/>
      <c r="AB721" s="190"/>
    </row>
    <row r="722" spans="1:28" s="105" customFormat="1" ht="13.5" customHeight="1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90"/>
      <c r="AB722" s="190"/>
    </row>
    <row r="723" spans="1:28" s="105" customFormat="1" ht="13.5" customHeight="1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90"/>
      <c r="AB723" s="190"/>
    </row>
    <row r="724" spans="1:28" s="105" customFormat="1" ht="13.5" customHeight="1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90"/>
      <c r="AB724" s="190"/>
    </row>
    <row r="725" spans="1:28" s="105" customFormat="1" ht="13.5" customHeight="1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90"/>
      <c r="AB725" s="190"/>
    </row>
    <row r="726" spans="1:28" s="105" customFormat="1" ht="13.5" customHeight="1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90"/>
      <c r="AB726" s="190"/>
    </row>
    <row r="727" spans="1:28" s="105" customFormat="1" ht="13.5" customHeight="1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90"/>
      <c r="AB727" s="190"/>
    </row>
    <row r="728" spans="1:28" s="105" customFormat="1" ht="13.5" customHeight="1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90"/>
      <c r="AB728" s="190"/>
    </row>
    <row r="729" spans="1:28" s="105" customFormat="1" ht="13.5" customHeight="1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90"/>
      <c r="AB729" s="190"/>
    </row>
    <row r="730" spans="1:28" s="105" customFormat="1" ht="13.5" customHeight="1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90"/>
      <c r="AB730" s="190"/>
    </row>
    <row r="731" spans="1:28" s="105" customFormat="1" ht="13.5" customHeight="1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90"/>
      <c r="AB731" s="190"/>
    </row>
    <row r="732" spans="1:28" s="105" customFormat="1" ht="13.5" customHeight="1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90"/>
      <c r="AB732" s="190"/>
    </row>
    <row r="733" spans="1:28" s="105" customFormat="1" ht="13.5" customHeight="1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90"/>
      <c r="AB733" s="190"/>
    </row>
    <row r="734" spans="1:28" s="105" customFormat="1" ht="13.5" customHeight="1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90"/>
      <c r="AB734" s="190"/>
    </row>
    <row r="735" spans="1:28" s="105" customFormat="1" ht="13.5" customHeight="1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90"/>
      <c r="AB735" s="190"/>
    </row>
    <row r="736" spans="1:28" s="105" customFormat="1" ht="13.5" customHeight="1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90"/>
      <c r="AB736" s="190"/>
    </row>
    <row r="737" spans="1:28" s="105" customFormat="1" ht="13.5" customHeight="1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90"/>
      <c r="AB737" s="190"/>
    </row>
    <row r="738" spans="1:28" s="105" customFormat="1" ht="13.5" customHeight="1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90"/>
      <c r="AB738" s="190"/>
    </row>
    <row r="739" spans="1:28" s="105" customFormat="1" ht="13.5" customHeight="1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90"/>
      <c r="AB739" s="190"/>
    </row>
    <row r="740" spans="1:28" s="105" customFormat="1" ht="13.5" customHeight="1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90"/>
      <c r="AB740" s="190"/>
    </row>
    <row r="741" spans="1:28" s="105" customFormat="1" ht="13.5" customHeight="1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90"/>
      <c r="AB741" s="190"/>
    </row>
    <row r="742" spans="1:28" s="105" customFormat="1" ht="13.5" customHeight="1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90"/>
      <c r="AB742" s="190"/>
    </row>
    <row r="743" spans="1:28" s="105" customFormat="1" ht="13.5" customHeight="1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90"/>
      <c r="AB743" s="190"/>
    </row>
    <row r="744" spans="1:28" s="105" customFormat="1" ht="13.5" customHeight="1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90"/>
      <c r="AB744" s="190"/>
    </row>
    <row r="745" spans="1:28" s="105" customFormat="1" ht="13.5" customHeight="1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90"/>
      <c r="AB745" s="190"/>
    </row>
    <row r="746" spans="1:28" s="105" customFormat="1" ht="13.5" customHeight="1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90"/>
      <c r="AB746" s="190"/>
    </row>
    <row r="747" spans="1:28" s="105" customFormat="1" ht="13.5" customHeight="1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90"/>
      <c r="AB747" s="190"/>
    </row>
    <row r="748" spans="1:28" s="105" customFormat="1" ht="13.5" customHeight="1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90"/>
      <c r="AB748" s="190"/>
    </row>
    <row r="749" spans="1:28" s="105" customFormat="1" ht="13.5" customHeight="1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90"/>
      <c r="AB749" s="190"/>
    </row>
    <row r="750" spans="1:28" s="105" customFormat="1" ht="13.5" customHeight="1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90"/>
      <c r="AB750" s="190"/>
    </row>
    <row r="751" spans="1:28" s="105" customFormat="1" ht="13.5" customHeight="1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90"/>
      <c r="AB751" s="190"/>
    </row>
    <row r="752" spans="1:28" s="105" customFormat="1" ht="13.5" customHeight="1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90"/>
      <c r="AB752" s="190"/>
    </row>
    <row r="753" spans="1:28" s="105" customFormat="1" ht="13.5" customHeight="1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90"/>
      <c r="AB753" s="190"/>
    </row>
    <row r="754" spans="1:28" s="105" customFormat="1" ht="13.5" customHeight="1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90"/>
      <c r="AB754" s="190"/>
    </row>
    <row r="755" spans="1:28" s="105" customFormat="1" ht="13.5" customHeight="1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90"/>
      <c r="AB755" s="190"/>
    </row>
    <row r="756" spans="1:28" s="105" customFormat="1" ht="13.5" customHeight="1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90"/>
      <c r="AB756" s="190"/>
    </row>
    <row r="757" spans="1:28" s="105" customFormat="1" ht="13.5" customHeight="1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90"/>
      <c r="AB757" s="190"/>
    </row>
    <row r="758" spans="1:28" s="105" customFormat="1" ht="13.5" customHeight="1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90"/>
      <c r="AB758" s="190"/>
    </row>
    <row r="759" spans="1:28" s="105" customFormat="1" ht="13.5" customHeight="1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90"/>
      <c r="AB759" s="190"/>
    </row>
    <row r="760" spans="1:28" s="105" customFormat="1" ht="13.5" customHeight="1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90"/>
      <c r="AB760" s="190"/>
    </row>
    <row r="761" spans="1:28" s="105" customFormat="1" ht="13.5" customHeight="1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90"/>
      <c r="AB761" s="190"/>
    </row>
    <row r="762" spans="1:28" s="105" customFormat="1" ht="13.5" customHeight="1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90"/>
      <c r="AB762" s="190"/>
    </row>
    <row r="763" spans="1:28" s="105" customFormat="1" ht="13.5" customHeight="1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90"/>
      <c r="AB763" s="190"/>
    </row>
    <row r="764" spans="1:28" s="105" customFormat="1" ht="13.5" customHeight="1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90"/>
      <c r="AB764" s="190"/>
    </row>
    <row r="765" spans="1:28" s="105" customFormat="1" ht="13.5" customHeight="1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90"/>
      <c r="AB765" s="190"/>
    </row>
    <row r="766" spans="1:28" s="105" customFormat="1" ht="13.5" customHeight="1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90"/>
      <c r="AB766" s="190"/>
    </row>
    <row r="767" spans="1:28" s="105" customFormat="1" ht="13.5" customHeight="1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90"/>
      <c r="AB767" s="190"/>
    </row>
    <row r="768" spans="1:28" s="105" customFormat="1" ht="13.5" customHeight="1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90"/>
      <c r="AB768" s="190"/>
    </row>
    <row r="769" spans="1:28" s="105" customFormat="1" ht="13.5" customHeight="1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90"/>
      <c r="AB769" s="190"/>
    </row>
    <row r="770" spans="1:28" s="105" customFormat="1" ht="13.5" customHeight="1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90"/>
      <c r="AB770" s="190"/>
    </row>
    <row r="771" spans="1:28" s="105" customFormat="1" ht="13.5" customHeight="1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90"/>
      <c r="AB771" s="190"/>
    </row>
    <row r="772" spans="1:28" s="105" customFormat="1" ht="13.5" customHeight="1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90"/>
      <c r="AB772" s="190"/>
    </row>
    <row r="773" spans="1:28" s="105" customFormat="1" ht="13.5" customHeight="1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90"/>
      <c r="AB773" s="190"/>
    </row>
    <row r="774" spans="1:28" s="105" customFormat="1" ht="13.5" customHeight="1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90"/>
      <c r="AB774" s="190"/>
    </row>
    <row r="775" spans="1:28" s="105" customFormat="1" ht="13.5" customHeight="1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90"/>
      <c r="AB775" s="190"/>
    </row>
    <row r="776" spans="1:28" s="105" customFormat="1" ht="13.5" customHeight="1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90"/>
      <c r="AB776" s="190"/>
    </row>
    <row r="777" spans="1:28" s="105" customFormat="1" ht="13.5" customHeight="1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90"/>
      <c r="AB777" s="190"/>
    </row>
    <row r="778" spans="1:28" s="105" customFormat="1" ht="13.5" customHeight="1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90"/>
      <c r="AB778" s="190"/>
    </row>
    <row r="779" spans="1:28" s="105" customFormat="1" ht="13.5" customHeight="1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90"/>
      <c r="AB779" s="190"/>
    </row>
    <row r="780" spans="1:28" s="105" customFormat="1" ht="13.5" customHeight="1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90"/>
      <c r="AB780" s="190"/>
    </row>
    <row r="781" spans="1:28" s="105" customFormat="1" ht="13.5" customHeight="1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90"/>
      <c r="AB781" s="190"/>
    </row>
    <row r="782" spans="1:28" s="105" customFormat="1" ht="13.5" customHeight="1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90"/>
      <c r="AB782" s="190"/>
    </row>
    <row r="783" spans="1:28" s="105" customFormat="1" ht="13.5" customHeight="1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90"/>
      <c r="AB783" s="190"/>
    </row>
    <row r="784" spans="1:28" s="105" customFormat="1" ht="13.5" customHeight="1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90"/>
      <c r="AB784" s="190"/>
    </row>
    <row r="785" spans="1:28" s="105" customFormat="1" ht="13.5" customHeight="1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90"/>
      <c r="AB785" s="190"/>
    </row>
    <row r="786" spans="1:28" s="105" customFormat="1" ht="13.5" customHeight="1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90"/>
      <c r="AB786" s="190"/>
    </row>
    <row r="787" spans="1:28" s="105" customFormat="1" ht="13.5" customHeight="1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90"/>
      <c r="AB787" s="190"/>
    </row>
    <row r="788" spans="1:28" s="105" customFormat="1" ht="13.5" customHeight="1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90"/>
      <c r="AB788" s="190"/>
    </row>
    <row r="789" spans="1:28" s="105" customFormat="1" ht="13.5" customHeight="1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90"/>
      <c r="AB789" s="190"/>
    </row>
    <row r="790" spans="1:28" s="105" customFormat="1" ht="13.5" customHeight="1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90"/>
      <c r="AB790" s="190"/>
    </row>
    <row r="791" spans="1:28" s="105" customFormat="1" ht="13.5" customHeight="1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90"/>
      <c r="AB791" s="190"/>
    </row>
    <row r="792" spans="1:28" s="105" customFormat="1" ht="13.5" customHeight="1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90"/>
      <c r="AB792" s="190"/>
    </row>
    <row r="793" spans="1:28" s="105" customFormat="1" ht="13.5" customHeight="1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90"/>
      <c r="AB793" s="190"/>
    </row>
    <row r="794" spans="1:28" s="105" customFormat="1" ht="13.5" customHeight="1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90"/>
      <c r="AB794" s="190"/>
    </row>
    <row r="795" spans="1:28" s="105" customFormat="1" ht="13.5" customHeight="1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90"/>
      <c r="AB795" s="190"/>
    </row>
    <row r="796" spans="1:28" s="105" customFormat="1" ht="13.5" customHeight="1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90"/>
      <c r="AB796" s="190"/>
    </row>
    <row r="797" spans="1:28" s="105" customFormat="1" ht="13.5" customHeight="1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90"/>
      <c r="AB797" s="190"/>
    </row>
    <row r="798" spans="1:28" s="105" customFormat="1" ht="13.5" customHeight="1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90"/>
      <c r="AB798" s="190"/>
    </row>
    <row r="799" spans="1:28" s="105" customFormat="1" ht="13.5" customHeight="1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90"/>
      <c r="AB799" s="190"/>
    </row>
    <row r="800" spans="1:28" s="105" customFormat="1" ht="13.5" customHeight="1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90"/>
      <c r="AB800" s="190"/>
    </row>
    <row r="801" spans="1:28" s="105" customFormat="1" ht="13.5" customHeight="1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90"/>
      <c r="AB801" s="190"/>
    </row>
    <row r="802" spans="1:28" s="105" customFormat="1" ht="13.5" customHeight="1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90"/>
      <c r="AB802" s="190"/>
    </row>
    <row r="803" spans="1:28" s="105" customFormat="1" ht="13.5" customHeight="1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90"/>
      <c r="AB803" s="190"/>
    </row>
    <row r="804" spans="1:28" s="105" customFormat="1" ht="13.5" customHeight="1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90"/>
      <c r="AB804" s="190"/>
    </row>
    <row r="805" spans="1:28" s="105" customFormat="1" ht="13.5" customHeight="1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90"/>
      <c r="AB805" s="190"/>
    </row>
    <row r="806" spans="1:28" s="105" customFormat="1" ht="13.5" customHeight="1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90"/>
      <c r="AB806" s="190"/>
    </row>
    <row r="807" spans="1:28" s="105" customFormat="1" ht="13.5" customHeight="1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90"/>
      <c r="AB807" s="190"/>
    </row>
    <row r="808" spans="1:28" s="105" customFormat="1" ht="13.5" customHeight="1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90"/>
      <c r="AB808" s="190"/>
    </row>
    <row r="809" spans="1:28" s="105" customFormat="1" ht="13.5" customHeight="1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90"/>
      <c r="AB809" s="190"/>
    </row>
    <row r="810" spans="1:28" s="105" customFormat="1" ht="13.5" customHeight="1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90"/>
      <c r="AB810" s="190"/>
    </row>
    <row r="811" spans="1:28" s="105" customFormat="1" ht="13.5" customHeight="1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90"/>
      <c r="AB811" s="190"/>
    </row>
    <row r="812" spans="1:28" s="105" customFormat="1" ht="13.5" customHeight="1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90"/>
      <c r="AB812" s="190"/>
    </row>
    <row r="813" spans="1:28" s="105" customFormat="1" ht="13.5" customHeight="1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90"/>
      <c r="AB813" s="190"/>
    </row>
    <row r="814" spans="1:28" s="105" customFormat="1" ht="13.5" customHeight="1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90"/>
      <c r="AB814" s="190"/>
    </row>
    <row r="815" spans="1:28" s="105" customFormat="1" ht="13.5" customHeight="1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90"/>
      <c r="AB815" s="190"/>
    </row>
    <row r="816" spans="1:28" s="105" customFormat="1" ht="13.5" customHeight="1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90"/>
      <c r="AB816" s="190"/>
    </row>
    <row r="817" spans="1:28" s="105" customFormat="1" ht="13.5" customHeight="1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90"/>
      <c r="AB817" s="190"/>
    </row>
    <row r="818" spans="1:28" s="105" customFormat="1" ht="13.5" customHeight="1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90"/>
      <c r="AB818" s="190"/>
    </row>
    <row r="819" spans="1:28" s="105" customFormat="1" ht="13.5" customHeight="1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90"/>
      <c r="AB819" s="190"/>
    </row>
    <row r="820" spans="1:28" s="105" customFormat="1" ht="13.5" customHeight="1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90"/>
      <c r="AB820" s="190"/>
    </row>
    <row r="821" spans="1:28" s="105" customFormat="1" ht="13.5" customHeight="1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90"/>
      <c r="AB821" s="190"/>
    </row>
    <row r="822" spans="1:28" s="105" customFormat="1" ht="13.5" customHeight="1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90"/>
      <c r="AB822" s="190"/>
    </row>
    <row r="823" spans="1:28" s="105" customFormat="1" ht="13.5" customHeight="1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90"/>
      <c r="AB823" s="190"/>
    </row>
    <row r="824" spans="1:28" s="105" customFormat="1" ht="13.5" customHeight="1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90"/>
      <c r="AB824" s="190"/>
    </row>
    <row r="825" spans="1:28" s="105" customFormat="1" ht="13.5" customHeight="1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90"/>
      <c r="AB825" s="190"/>
    </row>
    <row r="826" spans="1:28" s="105" customFormat="1" ht="13.5" customHeight="1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90"/>
      <c r="AB826" s="190"/>
    </row>
    <row r="827" spans="1:28" s="105" customFormat="1" ht="13.5" customHeight="1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90"/>
      <c r="AB827" s="190"/>
    </row>
    <row r="828" spans="1:28" s="105" customFormat="1" ht="13.5" customHeight="1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90"/>
      <c r="AB828" s="190"/>
    </row>
    <row r="829" spans="1:28" s="105" customFormat="1" ht="13.5" customHeight="1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90"/>
      <c r="AB829" s="190"/>
    </row>
    <row r="830" spans="1:28" s="105" customFormat="1" ht="13.5" customHeight="1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90"/>
      <c r="AB830" s="190"/>
    </row>
    <row r="831" spans="1:28" s="105" customFormat="1" ht="13.5" customHeight="1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90"/>
      <c r="AB831" s="190"/>
    </row>
    <row r="832" spans="1:28" s="105" customFormat="1" ht="13.5" customHeight="1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90"/>
      <c r="AB832" s="190"/>
    </row>
    <row r="833" spans="1:28" s="105" customFormat="1" ht="13.5" customHeight="1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90"/>
      <c r="AB833" s="190"/>
    </row>
    <row r="834" spans="1:28" s="105" customFormat="1" ht="13.5" customHeight="1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90"/>
      <c r="AB834" s="190"/>
    </row>
    <row r="835" spans="1:28" s="105" customFormat="1" ht="13.5" customHeight="1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90"/>
      <c r="AB835" s="190"/>
    </row>
    <row r="836" spans="1:28" s="105" customFormat="1" ht="13.5" customHeight="1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90"/>
      <c r="AB836" s="190"/>
    </row>
    <row r="837" spans="1:28" s="105" customFormat="1" ht="13.5" customHeight="1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90"/>
      <c r="AB837" s="190"/>
    </row>
    <row r="838" spans="1:28" s="105" customFormat="1" ht="13.5" customHeight="1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90"/>
      <c r="AB838" s="190"/>
    </row>
    <row r="839" spans="1:28" s="105" customFormat="1" ht="13.5" customHeight="1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90"/>
      <c r="AB839" s="190"/>
    </row>
    <row r="840" spans="1:28" s="105" customFormat="1" ht="13.5" customHeight="1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90"/>
      <c r="AB840" s="190"/>
    </row>
    <row r="841" spans="1:28" s="105" customFormat="1" ht="13.5" customHeight="1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90"/>
      <c r="AB841" s="190"/>
    </row>
    <row r="842" spans="1:28" s="105" customFormat="1" ht="13.5" customHeight="1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90"/>
      <c r="AB842" s="190"/>
    </row>
    <row r="843" spans="1:28" s="105" customFormat="1" ht="13.5" customHeight="1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90"/>
      <c r="AB843" s="190"/>
    </row>
    <row r="844" spans="1:28" s="105" customFormat="1" ht="13.5" customHeight="1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90"/>
      <c r="AB844" s="190"/>
    </row>
    <row r="845" spans="1:28" s="105" customFormat="1" ht="13.5" customHeight="1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90"/>
      <c r="AB845" s="190"/>
    </row>
    <row r="846" spans="1:28" s="105" customFormat="1" ht="13.5" customHeight="1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90"/>
      <c r="AB846" s="190"/>
    </row>
    <row r="847" spans="1:28" s="105" customFormat="1" ht="13.5" customHeight="1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90"/>
      <c r="AB847" s="190"/>
    </row>
    <row r="848" spans="1:28" s="105" customFormat="1" ht="13.5" customHeight="1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90"/>
      <c r="AB848" s="190"/>
    </row>
    <row r="849" spans="1:28" s="105" customFormat="1" ht="13.5" customHeight="1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90"/>
      <c r="AB849" s="190"/>
    </row>
    <row r="850" spans="1:28" s="105" customFormat="1" ht="13.5" customHeight="1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90"/>
      <c r="AB850" s="190"/>
    </row>
    <row r="851" spans="1:28" s="105" customFormat="1" ht="13.5" customHeight="1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90"/>
      <c r="AB851" s="190"/>
    </row>
    <row r="852" spans="1:28" s="105" customFormat="1" ht="13.5" customHeight="1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90"/>
      <c r="AB852" s="190"/>
    </row>
    <row r="853" spans="1:28" s="105" customFormat="1" ht="13.5" customHeight="1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90"/>
      <c r="AB853" s="190"/>
    </row>
    <row r="854" spans="1:28" s="105" customFormat="1" ht="13.5" customHeight="1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90"/>
      <c r="AB854" s="190"/>
    </row>
    <row r="855" spans="1:28" s="105" customFormat="1" ht="13.5" customHeight="1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90"/>
      <c r="AB855" s="190"/>
    </row>
    <row r="856" spans="1:28" s="105" customFormat="1" ht="13.5" customHeight="1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90"/>
      <c r="AB856" s="190"/>
    </row>
    <row r="857" spans="1:28" s="105" customFormat="1" ht="13.5" customHeight="1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90"/>
      <c r="AB857" s="190"/>
    </row>
    <row r="858" spans="1:28" s="105" customFormat="1" ht="13.5" customHeight="1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90"/>
      <c r="AB858" s="190"/>
    </row>
    <row r="859" spans="1:28" s="105" customFormat="1" ht="13.5" customHeight="1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90"/>
      <c r="AB859" s="190"/>
    </row>
    <row r="860" spans="1:28" s="105" customFormat="1" ht="13.5" customHeight="1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90"/>
      <c r="AB860" s="190"/>
    </row>
    <row r="861" spans="1:28" s="105" customFormat="1" ht="13.5" customHeight="1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90"/>
      <c r="AB861" s="190"/>
    </row>
    <row r="862" spans="1:28" s="105" customFormat="1" ht="13.5" customHeight="1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90"/>
      <c r="AB862" s="190"/>
    </row>
    <row r="863" spans="1:28" s="105" customFormat="1" ht="13.5" customHeight="1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90"/>
      <c r="AB863" s="190"/>
    </row>
    <row r="864" spans="1:28" s="105" customFormat="1" ht="13.5" customHeight="1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90"/>
      <c r="AB864" s="190"/>
    </row>
    <row r="865" spans="1:28" s="105" customFormat="1" ht="13.5" customHeight="1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90"/>
      <c r="AB865" s="190"/>
    </row>
    <row r="866" spans="1:28" s="105" customFormat="1" ht="13.5" customHeight="1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90"/>
      <c r="AB866" s="190"/>
    </row>
    <row r="867" spans="1:28" s="105" customFormat="1" ht="13.5" customHeight="1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90"/>
      <c r="AB867" s="190"/>
    </row>
    <row r="868" spans="1:28" s="105" customFormat="1" ht="13.5" customHeight="1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90"/>
      <c r="AB868" s="190"/>
    </row>
    <row r="869" spans="1:28" s="105" customFormat="1" ht="13.5" customHeight="1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90"/>
      <c r="AB869" s="190"/>
    </row>
    <row r="870" spans="1:28" s="105" customFormat="1" ht="13.5" customHeight="1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90"/>
      <c r="AB870" s="190"/>
    </row>
    <row r="871" spans="1:28" s="105" customFormat="1" ht="13.5" customHeight="1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90"/>
      <c r="AB871" s="190"/>
    </row>
    <row r="872" spans="1:28" s="105" customFormat="1" ht="13.5" customHeight="1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90"/>
      <c r="AB872" s="190"/>
    </row>
    <row r="873" spans="1:28" s="105" customFormat="1" ht="13.5" customHeight="1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90"/>
      <c r="AB873" s="190"/>
    </row>
    <row r="874" spans="1:28" s="105" customFormat="1" ht="13.5" customHeight="1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90"/>
      <c r="AB874" s="190"/>
    </row>
    <row r="875" spans="1:28" s="105" customFormat="1" ht="13.5" customHeight="1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90"/>
      <c r="AB875" s="190"/>
    </row>
    <row r="876" spans="1:28" s="105" customFormat="1" ht="13.5" customHeight="1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90"/>
      <c r="AB876" s="190"/>
    </row>
    <row r="877" spans="1:28" s="105" customFormat="1" ht="13.5" customHeight="1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90"/>
      <c r="AB877" s="190"/>
    </row>
    <row r="878" spans="1:28" s="105" customFormat="1" ht="13.5" customHeight="1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90"/>
      <c r="AB878" s="190"/>
    </row>
    <row r="879" spans="1:28" s="105" customFormat="1" ht="13.5" customHeight="1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90"/>
      <c r="AB879" s="190"/>
    </row>
    <row r="880" spans="1:28" s="105" customFormat="1" ht="13.5" customHeight="1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90"/>
      <c r="AB880" s="190"/>
    </row>
    <row r="881" spans="1:28" s="105" customFormat="1" ht="13.5" customHeight="1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90"/>
      <c r="AB881" s="190"/>
    </row>
    <row r="882" spans="1:28" s="105" customFormat="1" ht="13.5" customHeight="1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90"/>
      <c r="AB882" s="190"/>
    </row>
    <row r="883" spans="1:28" s="105" customFormat="1" ht="13.5" customHeight="1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90"/>
      <c r="AB883" s="190"/>
    </row>
    <row r="884" spans="1:28" s="105" customFormat="1" ht="13.5" customHeight="1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90"/>
      <c r="AB884" s="190"/>
    </row>
    <row r="885" spans="1:28" s="105" customFormat="1" ht="13.5" customHeight="1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90"/>
      <c r="AB885" s="190"/>
    </row>
    <row r="886" spans="1:28" s="105" customFormat="1" ht="13.5" customHeight="1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90"/>
      <c r="AB886" s="190"/>
    </row>
    <row r="887" spans="1:28" s="105" customFormat="1" ht="13.5" customHeight="1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90"/>
      <c r="AB887" s="190"/>
    </row>
    <row r="888" spans="1:28" s="105" customFormat="1" ht="13.5" customHeight="1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90"/>
      <c r="AB888" s="190"/>
    </row>
    <row r="889" spans="1:28" s="105" customFormat="1" ht="13.5" customHeight="1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90"/>
      <c r="AB889" s="190"/>
    </row>
    <row r="890" spans="1:28" s="105" customFormat="1" ht="13.5" customHeight="1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90"/>
      <c r="AB890" s="190"/>
    </row>
    <row r="891" spans="1:28" s="105" customFormat="1" ht="13.5" customHeight="1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90"/>
      <c r="AB891" s="190"/>
    </row>
    <row r="892" spans="1:28" s="105" customFormat="1" ht="13.5" customHeight="1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90"/>
      <c r="AB892" s="190"/>
    </row>
    <row r="893" spans="1:28" s="105" customFormat="1" ht="13.5" customHeight="1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90"/>
      <c r="AB893" s="190"/>
    </row>
    <row r="894" spans="1:28" s="105" customFormat="1" ht="13.5" customHeight="1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90"/>
      <c r="AB894" s="190"/>
    </row>
    <row r="895" spans="1:28" s="105" customFormat="1" ht="13.5" customHeight="1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90"/>
      <c r="AB895" s="190"/>
    </row>
    <row r="896" spans="1:28" s="105" customFormat="1" ht="13.5" customHeight="1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90"/>
      <c r="AB896" s="190"/>
    </row>
    <row r="897" spans="1:28" s="105" customFormat="1" ht="13.5" customHeight="1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90"/>
      <c r="AB897" s="190"/>
    </row>
    <row r="898" spans="1:28" s="105" customFormat="1" ht="13.5" customHeight="1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90"/>
      <c r="AB898" s="190"/>
    </row>
    <row r="899" spans="1:28" s="105" customFormat="1" ht="13.5" customHeight="1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90"/>
      <c r="AB899" s="190"/>
    </row>
    <row r="900" spans="1:28" s="105" customFormat="1" ht="13.5" customHeight="1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90"/>
      <c r="AB900" s="190"/>
    </row>
    <row r="901" spans="1:28" s="105" customFormat="1" ht="13.5" customHeight="1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90"/>
      <c r="AB901" s="190"/>
    </row>
    <row r="902" spans="1:28" s="105" customFormat="1" ht="13.5" customHeight="1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90"/>
      <c r="AB902" s="190"/>
    </row>
    <row r="903" spans="1:28" s="105" customFormat="1" ht="13.5" customHeight="1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90"/>
      <c r="AB903" s="190"/>
    </row>
    <row r="904" spans="1:28" s="105" customFormat="1" ht="13.5" customHeight="1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90"/>
      <c r="AB904" s="190"/>
    </row>
    <row r="905" spans="1:28" s="105" customFormat="1" ht="13.5" customHeight="1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90"/>
      <c r="AB905" s="190"/>
    </row>
    <row r="906" spans="1:28" s="105" customFormat="1" ht="13.5" customHeight="1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90"/>
      <c r="AB906" s="190"/>
    </row>
    <row r="907" spans="1:28" s="105" customFormat="1" ht="13.5" customHeight="1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90"/>
      <c r="AB907" s="190"/>
    </row>
    <row r="908" spans="1:28" s="105" customFormat="1" ht="13.5" customHeight="1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90"/>
      <c r="AB908" s="190"/>
    </row>
    <row r="909" spans="1:28" s="105" customFormat="1" ht="13.5" customHeight="1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90"/>
      <c r="AB909" s="190"/>
    </row>
    <row r="910" spans="1:28" s="105" customFormat="1" ht="13.5" customHeight="1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90"/>
      <c r="AB910" s="190"/>
    </row>
    <row r="911" spans="1:28" s="105" customFormat="1" ht="13.5" customHeight="1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90"/>
      <c r="AB911" s="190"/>
    </row>
    <row r="912" spans="1:28" s="105" customFormat="1" ht="13.5" customHeight="1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90"/>
      <c r="AB912" s="190"/>
    </row>
    <row r="913" spans="1:28" s="105" customFormat="1" ht="13.5" customHeight="1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90"/>
      <c r="AB913" s="190"/>
    </row>
    <row r="914" spans="1:28" s="105" customFormat="1" ht="13.5" customHeight="1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90"/>
      <c r="AB914" s="190"/>
    </row>
    <row r="915" spans="1:28" s="105" customFormat="1" ht="13.5" customHeight="1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90"/>
      <c r="AB915" s="190"/>
    </row>
    <row r="916" spans="1:28" s="105" customFormat="1" ht="13.5" customHeight="1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90"/>
      <c r="AB916" s="190"/>
    </row>
    <row r="917" spans="1:28" s="105" customFormat="1" ht="13.5" customHeight="1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90"/>
      <c r="AB917" s="190"/>
    </row>
    <row r="918" spans="1:28" s="105" customFormat="1" ht="13.5" customHeight="1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90"/>
      <c r="AB918" s="190"/>
    </row>
    <row r="919" spans="1:28" s="105" customFormat="1" ht="13.5" customHeight="1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90"/>
      <c r="AB919" s="190"/>
    </row>
    <row r="920" spans="1:28" s="105" customFormat="1" ht="13.5" customHeight="1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90"/>
      <c r="AB920" s="190"/>
    </row>
    <row r="921" spans="1:28" s="105" customFormat="1" ht="13.5" customHeight="1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90"/>
      <c r="AB921" s="190"/>
    </row>
    <row r="922" spans="1:28" s="105" customFormat="1" ht="13.5" customHeight="1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90"/>
      <c r="AB922" s="190"/>
    </row>
    <row r="923" spans="1:28" s="105" customFormat="1" ht="13.5" customHeight="1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90"/>
      <c r="AB923" s="190"/>
    </row>
    <row r="924" spans="1:28" s="105" customFormat="1" ht="13.5" customHeight="1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90"/>
      <c r="AB924" s="190"/>
    </row>
    <row r="925" spans="1:28" s="105" customFormat="1" ht="13.5" customHeight="1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90"/>
      <c r="AB925" s="190"/>
    </row>
    <row r="926" spans="1:28" s="105" customFormat="1" ht="13.5" customHeight="1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90"/>
      <c r="AB926" s="190"/>
    </row>
    <row r="927" spans="1:28" s="105" customFormat="1" ht="13.5" customHeight="1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90"/>
      <c r="AB927" s="190"/>
    </row>
    <row r="928" spans="1:28" s="105" customFormat="1" ht="13.5" customHeight="1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90"/>
      <c r="AB928" s="190"/>
    </row>
    <row r="929" spans="1:28" s="105" customFormat="1" ht="13.5" customHeight="1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90"/>
      <c r="AB929" s="190"/>
    </row>
    <row r="930" spans="1:28" s="105" customFormat="1" ht="13.5" customHeight="1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90"/>
      <c r="AB930" s="190"/>
    </row>
    <row r="931" spans="1:28" s="105" customFormat="1" ht="13.5" customHeight="1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90"/>
      <c r="AB931" s="190"/>
    </row>
    <row r="932" spans="1:28" s="105" customFormat="1" ht="13.5" customHeight="1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90"/>
      <c r="AB932" s="190"/>
    </row>
    <row r="933" spans="1:28" s="105" customFormat="1" ht="13.5" customHeight="1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90"/>
      <c r="AB933" s="190"/>
    </row>
    <row r="934" spans="1:28" s="105" customFormat="1" ht="13.5" customHeight="1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90"/>
      <c r="AB934" s="190"/>
    </row>
    <row r="935" spans="1:28" s="105" customFormat="1" ht="13.5" customHeight="1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90"/>
      <c r="AB935" s="190"/>
    </row>
    <row r="936" spans="1:28" s="105" customFormat="1" ht="13.5" customHeight="1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90"/>
      <c r="AB936" s="190"/>
    </row>
    <row r="937" spans="1:28" s="105" customFormat="1" ht="13.5" customHeight="1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90"/>
      <c r="AB937" s="190"/>
    </row>
    <row r="938" spans="1:28" s="105" customFormat="1" ht="13.5" customHeight="1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90"/>
      <c r="AB938" s="190"/>
    </row>
    <row r="939" spans="1:28" s="105" customFormat="1" ht="13.5" customHeight="1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90"/>
      <c r="AB939" s="190"/>
    </row>
    <row r="940" spans="1:28" s="105" customFormat="1" ht="13.5" customHeight="1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90"/>
      <c r="AB940" s="190"/>
    </row>
    <row r="941" spans="1:28" s="105" customFormat="1" ht="13.5" customHeight="1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90"/>
      <c r="AB941" s="190"/>
    </row>
    <row r="942" spans="1:28" s="105" customFormat="1" ht="13.5" customHeight="1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90"/>
      <c r="AB942" s="190"/>
    </row>
    <row r="943" spans="1:28" s="105" customFormat="1" ht="13.5" customHeight="1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90"/>
      <c r="AB943" s="190"/>
    </row>
    <row r="944" spans="1:28" s="105" customFormat="1" ht="13.5" customHeight="1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90"/>
      <c r="AB944" s="190"/>
    </row>
    <row r="945" spans="1:28" s="105" customFormat="1" ht="13.5" customHeight="1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90"/>
      <c r="AB945" s="190"/>
    </row>
    <row r="946" spans="1:28" s="105" customFormat="1" ht="13.5" customHeight="1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90"/>
      <c r="AB946" s="190"/>
    </row>
    <row r="947" spans="1:28" s="105" customFormat="1" ht="13.5" customHeight="1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90"/>
      <c r="AB947" s="190"/>
    </row>
    <row r="948" spans="1:28" s="105" customFormat="1" ht="13.5" customHeight="1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90"/>
      <c r="AB948" s="190"/>
    </row>
    <row r="949" spans="1:28" s="105" customFormat="1" ht="13.5" customHeight="1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90"/>
      <c r="AB949" s="190"/>
    </row>
    <row r="950" spans="1:28" s="105" customFormat="1" ht="13.5" customHeight="1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90"/>
      <c r="AB950" s="190"/>
    </row>
    <row r="951" spans="1:28" s="105" customFormat="1" ht="13.5" customHeight="1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90"/>
      <c r="AB951" s="190"/>
    </row>
    <row r="952" spans="1:28" s="105" customFormat="1" ht="13.5" customHeight="1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90"/>
      <c r="AB952" s="190"/>
    </row>
    <row r="953" spans="1:28" s="105" customFormat="1" ht="13.5" customHeight="1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90"/>
      <c r="AB953" s="190"/>
    </row>
    <row r="954" spans="1:28" s="105" customFormat="1" ht="13.5" customHeight="1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90"/>
      <c r="AB954" s="190"/>
    </row>
    <row r="955" spans="1:28" s="105" customFormat="1" ht="13.5" customHeight="1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90"/>
      <c r="AB955" s="190"/>
    </row>
    <row r="956" spans="1:28" s="105" customFormat="1" ht="13.5" customHeight="1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90"/>
      <c r="AB956" s="190"/>
    </row>
    <row r="957" spans="1:28" s="105" customFormat="1" ht="13.5" customHeight="1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90"/>
      <c r="AB957" s="190"/>
    </row>
    <row r="958" spans="1:28" s="105" customFormat="1" ht="13.5" customHeight="1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90"/>
      <c r="AB958" s="190"/>
    </row>
    <row r="959" spans="1:28" s="105" customFormat="1" ht="13.5" customHeight="1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90"/>
      <c r="AB959" s="190"/>
    </row>
    <row r="960" spans="1:28" s="105" customFormat="1" ht="13.5" customHeight="1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90"/>
      <c r="AB960" s="190"/>
    </row>
    <row r="961" spans="1:28" s="105" customFormat="1" ht="13.5" customHeight="1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90"/>
      <c r="AB961" s="190"/>
    </row>
    <row r="962" spans="1:28" s="105" customFormat="1" ht="13.5" customHeight="1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90"/>
      <c r="AB962" s="190"/>
    </row>
    <row r="963" spans="1:28" s="105" customFormat="1" ht="13.5" customHeight="1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90"/>
      <c r="AB963" s="190"/>
    </row>
    <row r="964" spans="1:28" s="105" customFormat="1" ht="13.5" customHeight="1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90"/>
      <c r="AB964" s="190"/>
    </row>
    <row r="965" spans="1:28" s="105" customFormat="1" ht="13.5" customHeight="1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90"/>
      <c r="AB965" s="190"/>
    </row>
    <row r="966" spans="1:28" s="105" customFormat="1" ht="13.5" customHeight="1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90"/>
      <c r="AB966" s="190"/>
    </row>
    <row r="967" spans="1:28" s="105" customFormat="1" ht="13.5" customHeight="1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90"/>
      <c r="AB967" s="190"/>
    </row>
    <row r="968" spans="1:28" s="105" customFormat="1" ht="13.5" customHeight="1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90"/>
      <c r="AB968" s="190"/>
    </row>
    <row r="969" spans="1:28" s="105" customFormat="1" ht="13.5" customHeight="1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90"/>
      <c r="AB969" s="190"/>
    </row>
    <row r="970" spans="1:28" s="105" customFormat="1" ht="13.5" customHeight="1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90"/>
      <c r="AB970" s="190"/>
    </row>
    <row r="971" spans="1:28" s="105" customFormat="1" ht="13.5" customHeight="1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90"/>
      <c r="AB971" s="190"/>
    </row>
    <row r="972" spans="1:28" s="105" customFormat="1" ht="13.5" customHeight="1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90"/>
      <c r="AB972" s="190"/>
    </row>
    <row r="973" spans="1:28" s="105" customFormat="1" ht="13.5" customHeight="1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90"/>
      <c r="AB973" s="190"/>
    </row>
    <row r="974" spans="1:28" s="105" customFormat="1" ht="13.5" customHeight="1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90"/>
      <c r="AB974" s="190"/>
    </row>
    <row r="975" spans="1:28" s="105" customFormat="1" ht="13.5" customHeight="1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90"/>
      <c r="AB975" s="190"/>
    </row>
    <row r="976" spans="1:28" s="105" customFormat="1" ht="13.5" customHeight="1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90"/>
      <c r="AB976" s="190"/>
    </row>
    <row r="977" spans="1:28" s="105" customFormat="1" ht="13.5" customHeight="1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90"/>
      <c r="AB977" s="190"/>
    </row>
    <row r="978" spans="1:28" s="105" customFormat="1" ht="13.5" customHeight="1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90"/>
      <c r="AB978" s="190"/>
    </row>
    <row r="979" spans="1:28" s="105" customFormat="1" ht="13.5" customHeight="1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90"/>
      <c r="AB979" s="190"/>
    </row>
    <row r="980" spans="1:28" s="105" customFormat="1" ht="13.5" customHeight="1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90"/>
      <c r="AB980" s="190"/>
    </row>
    <row r="981" spans="1:28" s="105" customFormat="1" ht="13.5" customHeight="1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90"/>
      <c r="AB981" s="190"/>
    </row>
    <row r="982" spans="1:28" s="105" customFormat="1" ht="13.5" customHeight="1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90"/>
      <c r="AB982" s="190"/>
    </row>
    <row r="983" spans="1:28" s="105" customFormat="1" ht="13.5" customHeight="1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90"/>
      <c r="AB983" s="190"/>
    </row>
    <row r="984" spans="1:28" s="105" customFormat="1" ht="13.5" customHeight="1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90"/>
      <c r="AB984" s="190"/>
    </row>
    <row r="985" spans="1:28" s="105" customFormat="1" ht="13.5" customHeight="1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90"/>
      <c r="AB985" s="190"/>
    </row>
    <row r="986" spans="1:28" s="105" customFormat="1" ht="13.5" customHeight="1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90"/>
      <c r="AB986" s="190"/>
    </row>
    <row r="987" spans="1:28" s="105" customFormat="1" ht="13.5" customHeight="1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90"/>
      <c r="AB987" s="190"/>
    </row>
    <row r="988" spans="1:28" s="105" customFormat="1" ht="13.5" customHeight="1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90"/>
      <c r="AB988" s="190"/>
    </row>
    <row r="989" spans="1:28" s="105" customFormat="1" ht="13.5" customHeight="1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90"/>
      <c r="AB989" s="190"/>
    </row>
    <row r="990" spans="1:28" s="105" customFormat="1" ht="13.5" customHeight="1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90"/>
      <c r="AB990" s="190"/>
    </row>
    <row r="991" spans="1:28" s="105" customFormat="1" ht="13.5" customHeight="1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90"/>
      <c r="AB991" s="190"/>
    </row>
    <row r="992" spans="1:28" s="105" customFormat="1" ht="13.5" customHeight="1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90"/>
      <c r="AB992" s="190"/>
    </row>
    <row r="993" spans="1:28" s="105" customFormat="1" ht="13.5" customHeight="1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90"/>
      <c r="AB993" s="190"/>
    </row>
    <row r="994" spans="1:28" s="105" customFormat="1" ht="13.5" customHeight="1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90"/>
      <c r="AB994" s="190"/>
    </row>
    <row r="995" spans="1:28" s="105" customFormat="1" ht="13.5" customHeight="1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90"/>
      <c r="AB995" s="190"/>
    </row>
    <row r="996" spans="1:28" s="105" customFormat="1" ht="13.5" customHeight="1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90"/>
      <c r="AB996" s="190"/>
    </row>
    <row r="997" spans="1:28" s="105" customFormat="1" ht="13.5" customHeight="1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90"/>
      <c r="AB997" s="190"/>
    </row>
    <row r="998" spans="1:28" s="105" customFormat="1" ht="13.5" customHeight="1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90"/>
      <c r="AB998" s="190"/>
    </row>
    <row r="999" spans="1:28" s="105" customFormat="1" ht="13.5" customHeight="1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90"/>
      <c r="AB999" s="190"/>
    </row>
    <row r="1000" spans="1:28" s="105" customFormat="1" ht="13.5" customHeight="1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90"/>
      <c r="AB1000" s="190"/>
    </row>
  </sheetData>
  <sortState ref="A8:AA25">
    <sortCondition ref="A8:A25"/>
    <sortCondition ref="B8:B25"/>
    <sortCondition ref="C8:C25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大分県</v>
      </c>
      <c r="B7" s="107" t="str">
        <f>水洗化人口等!B7</f>
        <v>44000</v>
      </c>
      <c r="C7" s="106" t="s">
        <v>200</v>
      </c>
      <c r="D7" s="108">
        <f>SUM(E7,+H7,+K7)</f>
        <v>414119</v>
      </c>
      <c r="E7" s="108">
        <f>SUM(F7:G7)</f>
        <v>1071</v>
      </c>
      <c r="F7" s="108">
        <f>SUM(F$8:F$1000)</f>
        <v>1071</v>
      </c>
      <c r="G7" s="108">
        <f>SUM(G$8:G$1000)</f>
        <v>0</v>
      </c>
      <c r="H7" s="108">
        <f>SUM(I7:J7)</f>
        <v>28262</v>
      </c>
      <c r="I7" s="108">
        <f>SUM(I$8:I$1000)</f>
        <v>23857</v>
      </c>
      <c r="J7" s="108">
        <f>SUM(J$8:J$1000)</f>
        <v>4405</v>
      </c>
      <c r="K7" s="108">
        <f>SUM(L7:M7)</f>
        <v>384786</v>
      </c>
      <c r="L7" s="108">
        <f>SUM(L$8:L$1000)</f>
        <v>73000</v>
      </c>
      <c r="M7" s="108">
        <f>SUM(M$8:M$1000)</f>
        <v>311786</v>
      </c>
      <c r="N7" s="108">
        <f>SUM(O7,+V7,+AC7)</f>
        <v>420806</v>
      </c>
      <c r="O7" s="108">
        <f>SUM(P7:U7)</f>
        <v>97928</v>
      </c>
      <c r="P7" s="108">
        <f t="shared" ref="P7:U7" si="0">SUM(P$8:P$1000)</f>
        <v>97928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316191</v>
      </c>
      <c r="W7" s="108">
        <f t="shared" ref="W7:AB7" si="1">SUM(W$8:W$1000)</f>
        <v>316191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6687</v>
      </c>
      <c r="AD7" s="108">
        <f>SUM(AD$8:AD$1000)</f>
        <v>6535</v>
      </c>
      <c r="AE7" s="108">
        <f>SUM(AE$8:AE$1000)</f>
        <v>152</v>
      </c>
      <c r="AF7" s="108">
        <f>SUM(AG7:AI7)</f>
        <v>9876</v>
      </c>
      <c r="AG7" s="108">
        <f>SUM(AG$8:AG$1000)</f>
        <v>9876</v>
      </c>
      <c r="AH7" s="108">
        <f>SUM(AH$8:AH$1000)</f>
        <v>0</v>
      </c>
      <c r="AI7" s="108">
        <f>SUM(AI$8:AI$1000)</f>
        <v>0</v>
      </c>
      <c r="AJ7" s="108">
        <f>SUM(AK7:AS7)</f>
        <v>35196</v>
      </c>
      <c r="AK7" s="108">
        <f t="shared" ref="AK7:AS7" si="2">SUM(AK$8:AK$1000)</f>
        <v>0</v>
      </c>
      <c r="AL7" s="108">
        <f t="shared" si="2"/>
        <v>25320</v>
      </c>
      <c r="AM7" s="108">
        <f t="shared" si="2"/>
        <v>8309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1434</v>
      </c>
      <c r="AR7" s="108">
        <f t="shared" si="2"/>
        <v>9</v>
      </c>
      <c r="AS7" s="108">
        <f t="shared" si="2"/>
        <v>124</v>
      </c>
      <c r="AT7" s="108">
        <f>SUM(AU7:AY7)</f>
        <v>38</v>
      </c>
      <c r="AU7" s="108">
        <f>SUM(AU$8:AU$1000)</f>
        <v>0</v>
      </c>
      <c r="AV7" s="108">
        <f>SUM(AV$8:AV$1000)</f>
        <v>0</v>
      </c>
      <c r="AW7" s="108">
        <f>SUM(AW$8:AW$1000)</f>
        <v>38</v>
      </c>
      <c r="AX7" s="108">
        <f>SUM(AX$8:AX$1000)</f>
        <v>0</v>
      </c>
      <c r="AY7" s="108">
        <f>SUM(AY$8:AY$1000)</f>
        <v>0</v>
      </c>
      <c r="AZ7" s="108">
        <f>SUM(BA7:BC7)</f>
        <v>716</v>
      </c>
      <c r="BA7" s="108">
        <f>SUM(BA$8:BA$1000)</f>
        <v>716</v>
      </c>
      <c r="BB7" s="108">
        <f>SUM(BB$8:BB$1000)</f>
        <v>0</v>
      </c>
      <c r="BC7" s="108">
        <f>SUM(BC$8:BC$1000)</f>
        <v>0</v>
      </c>
    </row>
    <row r="8" spans="1:55" s="105" customFormat="1" ht="13.5" customHeight="1">
      <c r="A8" s="115" t="s">
        <v>10</v>
      </c>
      <c r="B8" s="113" t="s">
        <v>254</v>
      </c>
      <c r="C8" s="101" t="s">
        <v>255</v>
      </c>
      <c r="D8" s="103">
        <f>SUM(E8,+H8,+K8)</f>
        <v>118701</v>
      </c>
      <c r="E8" s="103">
        <f>SUM(F8:G8)</f>
        <v>1002</v>
      </c>
      <c r="F8" s="103">
        <v>1002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117699</v>
      </c>
      <c r="L8" s="103">
        <v>12535</v>
      </c>
      <c r="M8" s="103">
        <v>105164</v>
      </c>
      <c r="N8" s="103">
        <f>SUM(O8,+V8,+AC8)</f>
        <v>118701</v>
      </c>
      <c r="O8" s="103">
        <f>SUM(P8:U8)</f>
        <v>13537</v>
      </c>
      <c r="P8" s="103">
        <v>13537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105164</v>
      </c>
      <c r="W8" s="103">
        <v>105164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5001</v>
      </c>
      <c r="AG8" s="103">
        <v>5001</v>
      </c>
      <c r="AH8" s="103">
        <v>0</v>
      </c>
      <c r="AI8" s="103">
        <v>0</v>
      </c>
      <c r="AJ8" s="103">
        <f>SUM(AK8:AS8)</f>
        <v>5001</v>
      </c>
      <c r="AK8" s="103">
        <v>0</v>
      </c>
      <c r="AL8" s="103">
        <v>0</v>
      </c>
      <c r="AM8" s="103">
        <v>5001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10</v>
      </c>
      <c r="B9" s="113" t="s">
        <v>258</v>
      </c>
      <c r="C9" s="101" t="s">
        <v>259</v>
      </c>
      <c r="D9" s="103">
        <f>SUM(E9,+H9,+K9)</f>
        <v>24857</v>
      </c>
      <c r="E9" s="103">
        <f>SUM(F9:G9)</f>
        <v>69</v>
      </c>
      <c r="F9" s="103">
        <v>69</v>
      </c>
      <c r="G9" s="103">
        <v>0</v>
      </c>
      <c r="H9" s="103">
        <f>SUM(I9:J9)</f>
        <v>1411</v>
      </c>
      <c r="I9" s="103">
        <v>1411</v>
      </c>
      <c r="J9" s="103">
        <v>0</v>
      </c>
      <c r="K9" s="103">
        <f>SUM(L9:M9)</f>
        <v>23377</v>
      </c>
      <c r="L9" s="103">
        <v>0</v>
      </c>
      <c r="M9" s="103">
        <v>23377</v>
      </c>
      <c r="N9" s="103">
        <f>SUM(O9,+V9,+AC9)</f>
        <v>24857</v>
      </c>
      <c r="O9" s="103">
        <f>SUM(P9:U9)</f>
        <v>1480</v>
      </c>
      <c r="P9" s="103">
        <v>1480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23377</v>
      </c>
      <c r="W9" s="103">
        <v>23377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45</v>
      </c>
      <c r="AG9" s="103">
        <v>45</v>
      </c>
      <c r="AH9" s="103">
        <v>0</v>
      </c>
      <c r="AI9" s="103">
        <v>0</v>
      </c>
      <c r="AJ9" s="103">
        <f>SUM(AK9:AS9)</f>
        <v>45</v>
      </c>
      <c r="AK9" s="103">
        <v>0</v>
      </c>
      <c r="AL9" s="103">
        <v>0</v>
      </c>
      <c r="AM9" s="103">
        <v>33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12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10</v>
      </c>
      <c r="B10" s="113" t="s">
        <v>261</v>
      </c>
      <c r="C10" s="101" t="s">
        <v>262</v>
      </c>
      <c r="D10" s="103">
        <f>SUM(E10,+H10,+K10)</f>
        <v>55301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55301</v>
      </c>
      <c r="L10" s="103">
        <v>32946</v>
      </c>
      <c r="M10" s="103">
        <v>22355</v>
      </c>
      <c r="N10" s="103">
        <f>SUM(O10,+V10,+AC10)</f>
        <v>56406</v>
      </c>
      <c r="O10" s="103">
        <f>SUM(P10:U10)</f>
        <v>32946</v>
      </c>
      <c r="P10" s="103">
        <v>32946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22355</v>
      </c>
      <c r="W10" s="103">
        <v>22355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1105</v>
      </c>
      <c r="AD10" s="103">
        <v>1105</v>
      </c>
      <c r="AE10" s="103">
        <v>0</v>
      </c>
      <c r="AF10" s="103">
        <f>SUM(AG10:AI10)</f>
        <v>1640</v>
      </c>
      <c r="AG10" s="103">
        <v>1640</v>
      </c>
      <c r="AH10" s="103">
        <v>0</v>
      </c>
      <c r="AI10" s="103">
        <v>0</v>
      </c>
      <c r="AJ10" s="103">
        <f>SUM(AK10:AS10)</f>
        <v>1640</v>
      </c>
      <c r="AK10" s="103">
        <v>0</v>
      </c>
      <c r="AL10" s="103">
        <v>0</v>
      </c>
      <c r="AM10" s="103">
        <v>1580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60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10</v>
      </c>
      <c r="B11" s="113" t="s">
        <v>264</v>
      </c>
      <c r="C11" s="101" t="s">
        <v>265</v>
      </c>
      <c r="D11" s="103">
        <f>SUM(E11,+H11,+K11)</f>
        <v>21917</v>
      </c>
      <c r="E11" s="103">
        <f>SUM(F11:G11)</f>
        <v>0</v>
      </c>
      <c r="F11" s="103">
        <v>0</v>
      </c>
      <c r="G11" s="103">
        <v>0</v>
      </c>
      <c r="H11" s="103">
        <f>SUM(I11:J11)</f>
        <v>8285</v>
      </c>
      <c r="I11" s="103">
        <v>8285</v>
      </c>
      <c r="J11" s="103">
        <v>0</v>
      </c>
      <c r="K11" s="103">
        <f>SUM(L11:M11)</f>
        <v>13632</v>
      </c>
      <c r="L11" s="103">
        <v>0</v>
      </c>
      <c r="M11" s="103">
        <v>13632</v>
      </c>
      <c r="N11" s="103">
        <f>SUM(O11,+V11,+AC11)</f>
        <v>25849</v>
      </c>
      <c r="O11" s="103">
        <f>SUM(P11:U11)</f>
        <v>8285</v>
      </c>
      <c r="P11" s="103">
        <v>8285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13632</v>
      </c>
      <c r="W11" s="103">
        <v>13632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3932</v>
      </c>
      <c r="AD11" s="103">
        <v>3932</v>
      </c>
      <c r="AE11" s="103">
        <v>0</v>
      </c>
      <c r="AF11" s="103">
        <f>SUM(AG11:AI11)</f>
        <v>35</v>
      </c>
      <c r="AG11" s="103">
        <v>35</v>
      </c>
      <c r="AH11" s="103">
        <v>0</v>
      </c>
      <c r="AI11" s="103">
        <v>0</v>
      </c>
      <c r="AJ11" s="103">
        <f>SUM(AK11:AS11)</f>
        <v>35</v>
      </c>
      <c r="AK11" s="103">
        <v>0</v>
      </c>
      <c r="AL11" s="103">
        <v>0</v>
      </c>
      <c r="AM11" s="103">
        <v>35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1</v>
      </c>
      <c r="AU11" s="103">
        <v>0</v>
      </c>
      <c r="AV11" s="103">
        <v>0</v>
      </c>
      <c r="AW11" s="103">
        <v>1</v>
      </c>
      <c r="AX11" s="103">
        <v>0</v>
      </c>
      <c r="AY11" s="103">
        <v>0</v>
      </c>
      <c r="AZ11" s="103">
        <f>SUM(BA11:BC11)</f>
        <v>134</v>
      </c>
      <c r="BA11" s="103">
        <v>134</v>
      </c>
      <c r="BB11" s="103">
        <v>0</v>
      </c>
      <c r="BC11" s="103">
        <v>0</v>
      </c>
    </row>
    <row r="12" spans="1:55" s="105" customFormat="1" ht="13.5" customHeight="1">
      <c r="A12" s="115" t="s">
        <v>10</v>
      </c>
      <c r="B12" s="113" t="s">
        <v>267</v>
      </c>
      <c r="C12" s="101" t="s">
        <v>268</v>
      </c>
      <c r="D12" s="103">
        <f>SUM(E12,+H12,+K12)</f>
        <v>35178</v>
      </c>
      <c r="E12" s="103">
        <f>SUM(F12:G12)</f>
        <v>0</v>
      </c>
      <c r="F12" s="103">
        <v>0</v>
      </c>
      <c r="G12" s="103">
        <v>0</v>
      </c>
      <c r="H12" s="103">
        <f>SUM(I12:J12)</f>
        <v>39</v>
      </c>
      <c r="I12" s="103">
        <v>39</v>
      </c>
      <c r="J12" s="103">
        <v>0</v>
      </c>
      <c r="K12" s="103">
        <f>SUM(L12:M12)</f>
        <v>35139</v>
      </c>
      <c r="L12" s="103">
        <v>3508</v>
      </c>
      <c r="M12" s="103">
        <v>31631</v>
      </c>
      <c r="N12" s="103">
        <f>SUM(O12,+V12,+AC12)</f>
        <v>35178</v>
      </c>
      <c r="O12" s="103">
        <f>SUM(P12:U12)</f>
        <v>3547</v>
      </c>
      <c r="P12" s="103">
        <v>3547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31631</v>
      </c>
      <c r="W12" s="103">
        <v>31631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1131</v>
      </c>
      <c r="AG12" s="103">
        <v>1131</v>
      </c>
      <c r="AH12" s="103">
        <v>0</v>
      </c>
      <c r="AI12" s="103">
        <v>0</v>
      </c>
      <c r="AJ12" s="103">
        <f>SUM(AK12:AS12)</f>
        <v>1131</v>
      </c>
      <c r="AK12" s="103">
        <v>0</v>
      </c>
      <c r="AL12" s="103">
        <v>0</v>
      </c>
      <c r="AM12" s="103">
        <v>1003</v>
      </c>
      <c r="AN12" s="103">
        <v>0</v>
      </c>
      <c r="AO12" s="103">
        <v>0</v>
      </c>
      <c r="AP12" s="103">
        <v>0</v>
      </c>
      <c r="AQ12" s="103">
        <v>89</v>
      </c>
      <c r="AR12" s="103">
        <v>3</v>
      </c>
      <c r="AS12" s="103">
        <v>36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10</v>
      </c>
      <c r="B13" s="113" t="s">
        <v>270</v>
      </c>
      <c r="C13" s="101" t="s">
        <v>271</v>
      </c>
      <c r="D13" s="103">
        <f>SUM(E13,+H13,+K13)</f>
        <v>14204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14204</v>
      </c>
      <c r="L13" s="103">
        <v>1782</v>
      </c>
      <c r="M13" s="103">
        <v>12422</v>
      </c>
      <c r="N13" s="103">
        <f>SUM(O13,+V13,+AC13)</f>
        <v>14204</v>
      </c>
      <c r="O13" s="103">
        <f>SUM(P13:U13)</f>
        <v>1782</v>
      </c>
      <c r="P13" s="103">
        <v>1782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12422</v>
      </c>
      <c r="W13" s="103">
        <v>12422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15</v>
      </c>
      <c r="AG13" s="103">
        <v>15</v>
      </c>
      <c r="AH13" s="103">
        <v>0</v>
      </c>
      <c r="AI13" s="103">
        <v>0</v>
      </c>
      <c r="AJ13" s="103">
        <f>SUM(AK13:AS13)</f>
        <v>15</v>
      </c>
      <c r="AK13" s="103">
        <v>0</v>
      </c>
      <c r="AL13" s="103">
        <v>0</v>
      </c>
      <c r="AM13" s="103">
        <v>15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20</v>
      </c>
      <c r="BA13" s="103">
        <v>20</v>
      </c>
      <c r="BB13" s="103">
        <v>0</v>
      </c>
      <c r="BC13" s="103">
        <v>0</v>
      </c>
    </row>
    <row r="14" spans="1:55" s="105" customFormat="1" ht="13.5" customHeight="1">
      <c r="A14" s="115" t="s">
        <v>10</v>
      </c>
      <c r="B14" s="113" t="s">
        <v>273</v>
      </c>
      <c r="C14" s="101" t="s">
        <v>274</v>
      </c>
      <c r="D14" s="103">
        <f>SUM(E14,+H14,+K14)</f>
        <v>7196</v>
      </c>
      <c r="E14" s="103">
        <f>SUM(F14:G14)</f>
        <v>0</v>
      </c>
      <c r="F14" s="103">
        <v>0</v>
      </c>
      <c r="G14" s="103">
        <v>0</v>
      </c>
      <c r="H14" s="103">
        <f>SUM(I14:J14)</f>
        <v>5555</v>
      </c>
      <c r="I14" s="103">
        <v>1150</v>
      </c>
      <c r="J14" s="103">
        <v>4405</v>
      </c>
      <c r="K14" s="103">
        <f>SUM(L14:M14)</f>
        <v>1641</v>
      </c>
      <c r="L14" s="103">
        <v>377</v>
      </c>
      <c r="M14" s="103">
        <v>1264</v>
      </c>
      <c r="N14" s="103">
        <f>SUM(O14,+V14,+AC14)</f>
        <v>7196</v>
      </c>
      <c r="O14" s="103">
        <f>SUM(P14:U14)</f>
        <v>1527</v>
      </c>
      <c r="P14" s="103">
        <v>1527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5669</v>
      </c>
      <c r="W14" s="103">
        <v>5669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3</v>
      </c>
      <c r="AG14" s="103">
        <v>3</v>
      </c>
      <c r="AH14" s="103">
        <v>0</v>
      </c>
      <c r="AI14" s="103">
        <v>0</v>
      </c>
      <c r="AJ14" s="103">
        <f>SUM(AK14:AS14)</f>
        <v>3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3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10</v>
      </c>
      <c r="B15" s="113" t="s">
        <v>276</v>
      </c>
      <c r="C15" s="101" t="s">
        <v>277</v>
      </c>
      <c r="D15" s="103">
        <f>SUM(E15,+H15,+K15)</f>
        <v>15597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15597</v>
      </c>
      <c r="L15" s="103">
        <v>2967</v>
      </c>
      <c r="M15" s="103">
        <v>12630</v>
      </c>
      <c r="N15" s="103">
        <f>SUM(O15,+V15,+AC15)</f>
        <v>15597</v>
      </c>
      <c r="O15" s="103">
        <f>SUM(P15:U15)</f>
        <v>2967</v>
      </c>
      <c r="P15" s="103">
        <v>2967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12630</v>
      </c>
      <c r="W15" s="103">
        <v>12630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444</v>
      </c>
      <c r="AG15" s="103">
        <v>444</v>
      </c>
      <c r="AH15" s="103">
        <v>0</v>
      </c>
      <c r="AI15" s="103">
        <v>0</v>
      </c>
      <c r="AJ15" s="103">
        <f>SUM(AK15:AS15)</f>
        <v>444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444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10</v>
      </c>
      <c r="B16" s="113" t="s">
        <v>279</v>
      </c>
      <c r="C16" s="101" t="s">
        <v>280</v>
      </c>
      <c r="D16" s="103">
        <f>SUM(E16,+H16,+K16)</f>
        <v>8338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8338</v>
      </c>
      <c r="L16" s="103">
        <v>3804</v>
      </c>
      <c r="M16" s="103">
        <v>4534</v>
      </c>
      <c r="N16" s="103">
        <f>SUM(O16,+V16,+AC16)</f>
        <v>8338</v>
      </c>
      <c r="O16" s="103">
        <f>SUM(P16:U16)</f>
        <v>3804</v>
      </c>
      <c r="P16" s="103">
        <v>3804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4534</v>
      </c>
      <c r="W16" s="103">
        <v>4534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276</v>
      </c>
      <c r="AG16" s="103">
        <v>276</v>
      </c>
      <c r="AH16" s="103">
        <v>0</v>
      </c>
      <c r="AI16" s="103">
        <v>0</v>
      </c>
      <c r="AJ16" s="103">
        <f>SUM(AK16:AS16)</f>
        <v>276</v>
      </c>
      <c r="AK16" s="103">
        <v>0</v>
      </c>
      <c r="AL16" s="103">
        <v>0</v>
      </c>
      <c r="AM16" s="103">
        <v>276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33</v>
      </c>
      <c r="AU16" s="103">
        <v>0</v>
      </c>
      <c r="AV16" s="103">
        <v>0</v>
      </c>
      <c r="AW16" s="103">
        <v>33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10</v>
      </c>
      <c r="B17" s="113" t="s">
        <v>282</v>
      </c>
      <c r="C17" s="101" t="s">
        <v>283</v>
      </c>
      <c r="D17" s="103">
        <f>SUM(E17,+H17,+K17)</f>
        <v>13114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13114</v>
      </c>
      <c r="L17" s="103">
        <v>3052</v>
      </c>
      <c r="M17" s="103">
        <v>10062</v>
      </c>
      <c r="N17" s="103">
        <f>SUM(O17,+V17,+AC17)</f>
        <v>13298</v>
      </c>
      <c r="O17" s="103">
        <f>SUM(P17:U17)</f>
        <v>3052</v>
      </c>
      <c r="P17" s="103">
        <v>3052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10062</v>
      </c>
      <c r="W17" s="103">
        <v>10062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184</v>
      </c>
      <c r="AD17" s="103">
        <v>184</v>
      </c>
      <c r="AE17" s="103">
        <v>0</v>
      </c>
      <c r="AF17" s="103">
        <f>SUM(AG17:AI17)</f>
        <v>28</v>
      </c>
      <c r="AG17" s="103">
        <v>28</v>
      </c>
      <c r="AH17" s="103">
        <v>0</v>
      </c>
      <c r="AI17" s="103">
        <v>0</v>
      </c>
      <c r="AJ17" s="103">
        <f>SUM(AK17:AS17)</f>
        <v>28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28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10</v>
      </c>
      <c r="B18" s="113" t="s">
        <v>285</v>
      </c>
      <c r="C18" s="101" t="s">
        <v>286</v>
      </c>
      <c r="D18" s="103">
        <f>SUM(E18,+H18,+K18)</f>
        <v>22191</v>
      </c>
      <c r="E18" s="103">
        <f>SUM(F18:G18)</f>
        <v>0</v>
      </c>
      <c r="F18" s="103">
        <v>0</v>
      </c>
      <c r="G18" s="103">
        <v>0</v>
      </c>
      <c r="H18" s="103">
        <f>SUM(I18:J18)</f>
        <v>12972</v>
      </c>
      <c r="I18" s="103">
        <v>12972</v>
      </c>
      <c r="J18" s="103">
        <v>0</v>
      </c>
      <c r="K18" s="103">
        <f>SUM(L18:M18)</f>
        <v>9219</v>
      </c>
      <c r="L18" s="103">
        <v>0</v>
      </c>
      <c r="M18" s="103">
        <v>9219</v>
      </c>
      <c r="N18" s="103">
        <f>SUM(O18,+V18,+AC18)</f>
        <v>22516</v>
      </c>
      <c r="O18" s="103">
        <f>SUM(P18:U18)</f>
        <v>12972</v>
      </c>
      <c r="P18" s="103">
        <v>12972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9219</v>
      </c>
      <c r="W18" s="103">
        <v>9219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325</v>
      </c>
      <c r="AD18" s="103">
        <v>325</v>
      </c>
      <c r="AE18" s="103">
        <v>0</v>
      </c>
      <c r="AF18" s="103">
        <f>SUM(AG18:AI18)</f>
        <v>872</v>
      </c>
      <c r="AG18" s="103">
        <v>872</v>
      </c>
      <c r="AH18" s="103">
        <v>0</v>
      </c>
      <c r="AI18" s="103">
        <v>0</v>
      </c>
      <c r="AJ18" s="103">
        <f>SUM(AK18:AS18)</f>
        <v>872</v>
      </c>
      <c r="AK18" s="103">
        <v>0</v>
      </c>
      <c r="AL18" s="103">
        <v>0</v>
      </c>
      <c r="AM18" s="103">
        <v>12</v>
      </c>
      <c r="AN18" s="103">
        <v>0</v>
      </c>
      <c r="AO18" s="103">
        <v>0</v>
      </c>
      <c r="AP18" s="103">
        <v>0</v>
      </c>
      <c r="AQ18" s="103">
        <v>860</v>
      </c>
      <c r="AR18" s="103">
        <v>0</v>
      </c>
      <c r="AS18" s="103">
        <v>0</v>
      </c>
      <c r="AT18" s="103">
        <f>SUM(AU18:AY18)</f>
        <v>1</v>
      </c>
      <c r="AU18" s="103">
        <v>0</v>
      </c>
      <c r="AV18" s="103">
        <v>0</v>
      </c>
      <c r="AW18" s="103">
        <v>1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10</v>
      </c>
      <c r="B19" s="113" t="s">
        <v>288</v>
      </c>
      <c r="C19" s="101" t="s">
        <v>289</v>
      </c>
      <c r="D19" s="103">
        <f>SUM(E19,+H19,+K19)</f>
        <v>16095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16095</v>
      </c>
      <c r="L19" s="103">
        <v>2467</v>
      </c>
      <c r="M19" s="103">
        <v>13628</v>
      </c>
      <c r="N19" s="103">
        <f>SUM(O19,+V19,+AC19)</f>
        <v>16095</v>
      </c>
      <c r="O19" s="103">
        <f>SUM(P19:U19)</f>
        <v>2467</v>
      </c>
      <c r="P19" s="103">
        <v>2467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13628</v>
      </c>
      <c r="W19" s="103">
        <v>13628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31</v>
      </c>
      <c r="AG19" s="103">
        <v>31</v>
      </c>
      <c r="AH19" s="103">
        <v>0</v>
      </c>
      <c r="AI19" s="103">
        <v>0</v>
      </c>
      <c r="AJ19" s="103">
        <f>SUM(AK19:AS19)</f>
        <v>31</v>
      </c>
      <c r="AK19" s="103">
        <v>0</v>
      </c>
      <c r="AL19" s="103">
        <v>0</v>
      </c>
      <c r="AM19" s="103">
        <v>31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3</v>
      </c>
      <c r="AU19" s="103">
        <v>0</v>
      </c>
      <c r="AV19" s="103">
        <v>0</v>
      </c>
      <c r="AW19" s="103">
        <v>3</v>
      </c>
      <c r="AX19" s="103">
        <v>0</v>
      </c>
      <c r="AY19" s="103">
        <v>0</v>
      </c>
      <c r="AZ19" s="103">
        <f>SUM(BA19:BC19)</f>
        <v>193</v>
      </c>
      <c r="BA19" s="103">
        <v>193</v>
      </c>
      <c r="BB19" s="103">
        <v>0</v>
      </c>
      <c r="BC19" s="103">
        <v>0</v>
      </c>
    </row>
    <row r="20" spans="1:55" s="105" customFormat="1" ht="13.5" customHeight="1">
      <c r="A20" s="115" t="s">
        <v>10</v>
      </c>
      <c r="B20" s="113" t="s">
        <v>291</v>
      </c>
      <c r="C20" s="101" t="s">
        <v>292</v>
      </c>
      <c r="D20" s="103">
        <f>SUM(E20,+H20,+K20)</f>
        <v>25320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25320</v>
      </c>
      <c r="L20" s="103">
        <v>3446</v>
      </c>
      <c r="M20" s="103">
        <v>21874</v>
      </c>
      <c r="N20" s="103">
        <f>SUM(O20,+V20,+AC20)</f>
        <v>25428</v>
      </c>
      <c r="O20" s="103">
        <f>SUM(P20:U20)</f>
        <v>3446</v>
      </c>
      <c r="P20" s="103">
        <v>3446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21874</v>
      </c>
      <c r="W20" s="103">
        <v>21874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108</v>
      </c>
      <c r="AD20" s="103">
        <v>108</v>
      </c>
      <c r="AE20" s="103">
        <v>0</v>
      </c>
      <c r="AF20" s="103">
        <f>SUM(AG20:AI20)</f>
        <v>20</v>
      </c>
      <c r="AG20" s="103">
        <v>20</v>
      </c>
      <c r="AH20" s="103">
        <v>0</v>
      </c>
      <c r="AI20" s="103">
        <v>0</v>
      </c>
      <c r="AJ20" s="103">
        <f>SUM(AK20:AS20)</f>
        <v>25340</v>
      </c>
      <c r="AK20" s="103">
        <v>0</v>
      </c>
      <c r="AL20" s="103">
        <v>25320</v>
      </c>
      <c r="AM20" s="103">
        <v>20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199</v>
      </c>
      <c r="BA20" s="103">
        <v>199</v>
      </c>
      <c r="BB20" s="103">
        <v>0</v>
      </c>
      <c r="BC20" s="103">
        <v>0</v>
      </c>
    </row>
    <row r="21" spans="1:55" s="105" customFormat="1" ht="13.5" customHeight="1">
      <c r="A21" s="115" t="s">
        <v>10</v>
      </c>
      <c r="B21" s="113" t="s">
        <v>294</v>
      </c>
      <c r="C21" s="101" t="s">
        <v>295</v>
      </c>
      <c r="D21" s="103">
        <f>SUM(E21,+H21,+K21)</f>
        <v>9654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9654</v>
      </c>
      <c r="L21" s="103">
        <v>2647</v>
      </c>
      <c r="M21" s="103">
        <v>7007</v>
      </c>
      <c r="N21" s="103">
        <f>SUM(O21,+V21,+AC21)</f>
        <v>9760</v>
      </c>
      <c r="O21" s="103">
        <f>SUM(P21:U21)</f>
        <v>2647</v>
      </c>
      <c r="P21" s="103">
        <v>2647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7007</v>
      </c>
      <c r="W21" s="103">
        <v>7007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106</v>
      </c>
      <c r="AD21" s="103">
        <v>106</v>
      </c>
      <c r="AE21" s="103">
        <v>0</v>
      </c>
      <c r="AF21" s="103">
        <f>SUM(AG21:AI21)</f>
        <v>283</v>
      </c>
      <c r="AG21" s="103">
        <v>283</v>
      </c>
      <c r="AH21" s="103">
        <v>0</v>
      </c>
      <c r="AI21" s="103">
        <v>0</v>
      </c>
      <c r="AJ21" s="103">
        <f>SUM(AK21:AS21)</f>
        <v>283</v>
      </c>
      <c r="AK21" s="103">
        <v>0</v>
      </c>
      <c r="AL21" s="103">
        <v>0</v>
      </c>
      <c r="AM21" s="103">
        <v>283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10</v>
      </c>
      <c r="B22" s="113" t="s">
        <v>297</v>
      </c>
      <c r="C22" s="101" t="s">
        <v>298</v>
      </c>
      <c r="D22" s="103">
        <f>SUM(E22,+H22,+K22)</f>
        <v>130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130</v>
      </c>
      <c r="L22" s="103">
        <v>82</v>
      </c>
      <c r="M22" s="103">
        <v>48</v>
      </c>
      <c r="N22" s="103">
        <f>SUM(O22,+V22,+AC22)</f>
        <v>130</v>
      </c>
      <c r="O22" s="103">
        <f>SUM(P22:U22)</f>
        <v>82</v>
      </c>
      <c r="P22" s="103">
        <v>82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48</v>
      </c>
      <c r="W22" s="103">
        <v>48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10</v>
      </c>
      <c r="B23" s="113" t="s">
        <v>300</v>
      </c>
      <c r="C23" s="101" t="s">
        <v>301</v>
      </c>
      <c r="D23" s="103">
        <f>SUM(E23,+H23,+K23)</f>
        <v>6248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6248</v>
      </c>
      <c r="L23" s="103">
        <v>416</v>
      </c>
      <c r="M23" s="103">
        <v>5832</v>
      </c>
      <c r="N23" s="103">
        <f>SUM(O23,+V23,+AC23)</f>
        <v>6504</v>
      </c>
      <c r="O23" s="103">
        <f>SUM(P23:U23)</f>
        <v>416</v>
      </c>
      <c r="P23" s="103">
        <v>416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5832</v>
      </c>
      <c r="W23" s="103">
        <v>5832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256</v>
      </c>
      <c r="AD23" s="103">
        <v>104</v>
      </c>
      <c r="AE23" s="103">
        <v>152</v>
      </c>
      <c r="AF23" s="103">
        <f>SUM(AG23:AI23)</f>
        <v>13</v>
      </c>
      <c r="AG23" s="103">
        <v>13</v>
      </c>
      <c r="AH23" s="103">
        <v>0</v>
      </c>
      <c r="AI23" s="103">
        <v>0</v>
      </c>
      <c r="AJ23" s="103">
        <f>SUM(AK23:AS23)</f>
        <v>13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13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10</v>
      </c>
      <c r="B24" s="113" t="s">
        <v>303</v>
      </c>
      <c r="C24" s="101" t="s">
        <v>304</v>
      </c>
      <c r="D24" s="103">
        <f>SUM(E24,+H24,+K24)</f>
        <v>8042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8042</v>
      </c>
      <c r="L24" s="103">
        <v>1184</v>
      </c>
      <c r="M24" s="103">
        <v>6858</v>
      </c>
      <c r="N24" s="103">
        <f>SUM(O24,+V24,+AC24)</f>
        <v>8491</v>
      </c>
      <c r="O24" s="103">
        <f>SUM(P24:U24)</f>
        <v>1184</v>
      </c>
      <c r="P24" s="103">
        <v>1184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6858</v>
      </c>
      <c r="W24" s="103">
        <v>6858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449</v>
      </c>
      <c r="AD24" s="103">
        <v>449</v>
      </c>
      <c r="AE24" s="103">
        <v>0</v>
      </c>
      <c r="AF24" s="103">
        <f>SUM(AG24:AI24)</f>
        <v>15</v>
      </c>
      <c r="AG24" s="103">
        <v>15</v>
      </c>
      <c r="AH24" s="103">
        <v>0</v>
      </c>
      <c r="AI24" s="103">
        <v>0</v>
      </c>
      <c r="AJ24" s="103">
        <f>SUM(AK24:AS24)</f>
        <v>15</v>
      </c>
      <c r="AK24" s="103">
        <v>0</v>
      </c>
      <c r="AL24" s="103">
        <v>0</v>
      </c>
      <c r="AM24" s="103">
        <v>8</v>
      </c>
      <c r="AN24" s="103">
        <v>0</v>
      </c>
      <c r="AO24" s="103">
        <v>0</v>
      </c>
      <c r="AP24" s="103">
        <v>0</v>
      </c>
      <c r="AQ24" s="103">
        <v>0</v>
      </c>
      <c r="AR24" s="103">
        <v>1</v>
      </c>
      <c r="AS24" s="103">
        <v>6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68</v>
      </c>
      <c r="BA24" s="103">
        <v>68</v>
      </c>
      <c r="BB24" s="103">
        <v>0</v>
      </c>
      <c r="BC24" s="103">
        <v>0</v>
      </c>
    </row>
    <row r="25" spans="1:55" s="105" customFormat="1" ht="13.5" customHeight="1">
      <c r="A25" s="115" t="s">
        <v>10</v>
      </c>
      <c r="B25" s="113" t="s">
        <v>306</v>
      </c>
      <c r="C25" s="101" t="s">
        <v>307</v>
      </c>
      <c r="D25" s="103">
        <f>SUM(E25,+H25,+K25)</f>
        <v>12036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12036</v>
      </c>
      <c r="L25" s="103">
        <v>1787</v>
      </c>
      <c r="M25" s="103">
        <v>10249</v>
      </c>
      <c r="N25" s="103">
        <f>SUM(O25,+V25,+AC25)</f>
        <v>12258</v>
      </c>
      <c r="O25" s="103">
        <f>SUM(P25:U25)</f>
        <v>1787</v>
      </c>
      <c r="P25" s="103">
        <v>1787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10249</v>
      </c>
      <c r="W25" s="103">
        <v>10249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222</v>
      </c>
      <c r="AD25" s="103">
        <v>222</v>
      </c>
      <c r="AE25" s="103">
        <v>0</v>
      </c>
      <c r="AF25" s="103">
        <f>SUM(AG25:AI25)</f>
        <v>24</v>
      </c>
      <c r="AG25" s="103">
        <v>24</v>
      </c>
      <c r="AH25" s="103">
        <v>0</v>
      </c>
      <c r="AI25" s="103">
        <v>0</v>
      </c>
      <c r="AJ25" s="103">
        <f>SUM(AK25:AS25)</f>
        <v>24</v>
      </c>
      <c r="AK25" s="103">
        <v>0</v>
      </c>
      <c r="AL25" s="103">
        <v>0</v>
      </c>
      <c r="AM25" s="103">
        <v>12</v>
      </c>
      <c r="AN25" s="103">
        <v>0</v>
      </c>
      <c r="AO25" s="103">
        <v>0</v>
      </c>
      <c r="AP25" s="103">
        <v>0</v>
      </c>
      <c r="AQ25" s="103">
        <v>0</v>
      </c>
      <c r="AR25" s="103">
        <v>2</v>
      </c>
      <c r="AS25" s="103">
        <v>10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102</v>
      </c>
      <c r="BA25" s="103">
        <v>102</v>
      </c>
      <c r="BB25" s="103">
        <v>0</v>
      </c>
      <c r="BC25" s="103">
        <v>0</v>
      </c>
    </row>
    <row r="26" spans="1:55" s="105" customFormat="1" ht="13.5" customHeight="1">
      <c r="A26" s="115"/>
      <c r="B26" s="113"/>
      <c r="C26" s="101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25">
    <sortCondition ref="A8:A25"/>
    <sortCondition ref="B8:B25"/>
    <sortCondition ref="C8:C25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24" man="1"/>
    <brk id="31" min="1" max="24" man="1"/>
    <brk id="45" min="1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44000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44201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44202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44203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44204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44205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44206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44207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44208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44209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44210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44211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44212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44213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44214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44322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44341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44461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44462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>
        <f>+水洗化人口等!B26</f>
        <v>0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>
        <f>+水洗化人口等!B208</f>
        <v>0</v>
      </c>
      <c r="AG208" s="11">
        <v>208</v>
      </c>
    </row>
    <row r="209" spans="32:33">
      <c r="AF209" s="11">
        <f>+水洗化人口等!B209</f>
        <v>0</v>
      </c>
      <c r="AG209" s="11">
        <v>209</v>
      </c>
    </row>
    <row r="210" spans="32:33">
      <c r="AF210" s="11">
        <f>+水洗化人口等!B210</f>
        <v>0</v>
      </c>
      <c r="AG210" s="11">
        <v>210</v>
      </c>
    </row>
    <row r="211" spans="32:33">
      <c r="AF211" s="11">
        <f>+水洗化人口等!B211</f>
        <v>0</v>
      </c>
      <c r="AG211" s="11">
        <v>211</v>
      </c>
    </row>
    <row r="212" spans="32:33">
      <c r="AF212" s="11">
        <f>+水洗化人口等!B212</f>
        <v>0</v>
      </c>
      <c r="AG212" s="11">
        <v>212</v>
      </c>
    </row>
    <row r="213" spans="32:33">
      <c r="AF213" s="11">
        <f>+水洗化人口等!B213</f>
        <v>0</v>
      </c>
      <c r="AG213" s="11">
        <v>213</v>
      </c>
    </row>
    <row r="214" spans="32:33">
      <c r="AF214" s="11">
        <f>+水洗化人口等!B214</f>
        <v>0</v>
      </c>
      <c r="AG214" s="11">
        <v>214</v>
      </c>
    </row>
    <row r="215" spans="32:33">
      <c r="AF215" s="11">
        <f>+水洗化人口等!B215</f>
        <v>0</v>
      </c>
      <c r="AG215" s="11">
        <v>215</v>
      </c>
    </row>
    <row r="216" spans="32:33">
      <c r="AF216" s="11">
        <f>+水洗化人口等!B216</f>
        <v>0</v>
      </c>
      <c r="AG216" s="11">
        <v>216</v>
      </c>
    </row>
    <row r="217" spans="32:33">
      <c r="AF217" s="11">
        <f>+水洗化人口等!B217</f>
        <v>0</v>
      </c>
      <c r="AG217" s="11">
        <v>217</v>
      </c>
    </row>
    <row r="218" spans="32:33">
      <c r="AF218" s="11">
        <f>+水洗化人口等!B218</f>
        <v>0</v>
      </c>
      <c r="AG218" s="11">
        <v>218</v>
      </c>
    </row>
    <row r="219" spans="32:33">
      <c r="AF219" s="11">
        <f>+水洗化人口等!B219</f>
        <v>0</v>
      </c>
      <c r="AG219" s="11">
        <v>219</v>
      </c>
    </row>
    <row r="220" spans="32:33">
      <c r="AF220" s="11">
        <f>+水洗化人口等!B220</f>
        <v>0</v>
      </c>
      <c r="AG220" s="11">
        <v>220</v>
      </c>
    </row>
    <row r="221" spans="32:33">
      <c r="AF221" s="11">
        <f>+水洗化人口等!B221</f>
        <v>0</v>
      </c>
      <c r="AG221" s="11">
        <v>221</v>
      </c>
    </row>
    <row r="222" spans="32:33">
      <c r="AF222" s="11">
        <f>+水洗化人口等!B222</f>
        <v>0</v>
      </c>
      <c r="AG222" s="11">
        <v>222</v>
      </c>
    </row>
    <row r="223" spans="32:33">
      <c r="AF223" s="11">
        <f>+水洗化人口等!B223</f>
        <v>0</v>
      </c>
      <c r="AG223" s="11">
        <v>223</v>
      </c>
    </row>
    <row r="224" spans="32:33">
      <c r="AF224" s="11">
        <f>+水洗化人口等!B224</f>
        <v>0</v>
      </c>
      <c r="AG224" s="11">
        <v>224</v>
      </c>
    </row>
    <row r="225" spans="32:33">
      <c r="AF225" s="11">
        <f>+水洗化人口等!B225</f>
        <v>0</v>
      </c>
      <c r="AG225" s="11">
        <v>225</v>
      </c>
    </row>
    <row r="226" spans="32:33">
      <c r="AF226" s="11">
        <f>+水洗化人口等!B226</f>
        <v>0</v>
      </c>
      <c r="AG226" s="11">
        <v>226</v>
      </c>
    </row>
    <row r="227" spans="32:33">
      <c r="AF227" s="11">
        <f>+水洗化人口等!B227</f>
        <v>0</v>
      </c>
      <c r="AG227" s="11">
        <v>227</v>
      </c>
    </row>
    <row r="228" spans="32:33">
      <c r="AF228" s="11">
        <f>+水洗化人口等!B228</f>
        <v>0</v>
      </c>
      <c r="AG228" s="11">
        <v>228</v>
      </c>
    </row>
    <row r="229" spans="32:33">
      <c r="AF229" s="11">
        <f>+水洗化人口等!B229</f>
        <v>0</v>
      </c>
      <c r="AG229" s="11">
        <v>229</v>
      </c>
    </row>
    <row r="230" spans="32:33">
      <c r="AF230" s="11">
        <f>+水洗化人口等!B230</f>
        <v>0</v>
      </c>
      <c r="AG230" s="11">
        <v>230</v>
      </c>
    </row>
    <row r="231" spans="32:33">
      <c r="AF231" s="11">
        <f>+水洗化人口等!B231</f>
        <v>0</v>
      </c>
      <c r="AG231" s="11">
        <v>231</v>
      </c>
    </row>
    <row r="232" spans="32:33">
      <c r="AF232" s="11">
        <f>+水洗化人口等!B232</f>
        <v>0</v>
      </c>
      <c r="AG232" s="11">
        <v>232</v>
      </c>
    </row>
    <row r="233" spans="32:33">
      <c r="AF233" s="11">
        <f>+水洗化人口等!B233</f>
        <v>0</v>
      </c>
      <c r="AG233" s="11">
        <v>233</v>
      </c>
    </row>
    <row r="234" spans="32:33">
      <c r="AF234" s="11">
        <f>+水洗化人口等!B234</f>
        <v>0</v>
      </c>
      <c r="AG234" s="11">
        <v>234</v>
      </c>
    </row>
    <row r="235" spans="32:33">
      <c r="AF235" s="11">
        <f>+水洗化人口等!B235</f>
        <v>0</v>
      </c>
      <c r="AG235" s="11">
        <v>235</v>
      </c>
    </row>
    <row r="236" spans="32:33">
      <c r="AF236" s="11">
        <f>+水洗化人口等!B236</f>
        <v>0</v>
      </c>
      <c r="AG236" s="11">
        <v>236</v>
      </c>
    </row>
    <row r="237" spans="32:33">
      <c r="AF237" s="11">
        <f>+水洗化人口等!B237</f>
        <v>0</v>
      </c>
      <c r="AG237" s="11">
        <v>237</v>
      </c>
    </row>
    <row r="238" spans="32:33">
      <c r="AF238" s="11">
        <f>+水洗化人口等!B238</f>
        <v>0</v>
      </c>
      <c r="AG238" s="11">
        <v>238</v>
      </c>
    </row>
    <row r="239" spans="32:33">
      <c r="AF239" s="11">
        <f>+水洗化人口等!B239</f>
        <v>0</v>
      </c>
      <c r="AG239" s="11">
        <v>239</v>
      </c>
    </row>
    <row r="240" spans="32:33">
      <c r="AF240" s="11">
        <f>+水洗化人口等!B240</f>
        <v>0</v>
      </c>
      <c r="AG240" s="11">
        <v>240</v>
      </c>
    </row>
    <row r="241" spans="32:33">
      <c r="AF241" s="11">
        <f>+水洗化人口等!B241</f>
        <v>0</v>
      </c>
      <c r="AG241" s="11">
        <v>241</v>
      </c>
    </row>
    <row r="242" spans="32:33">
      <c r="AF242" s="11">
        <f>+水洗化人口等!B242</f>
        <v>0</v>
      </c>
      <c r="AG242" s="11">
        <v>242</v>
      </c>
    </row>
    <row r="243" spans="32:33">
      <c r="AF243" s="11">
        <f>+水洗化人口等!B243</f>
        <v>0</v>
      </c>
      <c r="AG243" s="11">
        <v>243</v>
      </c>
    </row>
    <row r="244" spans="32:33">
      <c r="AF244" s="11">
        <f>+水洗化人口等!B244</f>
        <v>0</v>
      </c>
      <c r="AG244" s="11">
        <v>244</v>
      </c>
    </row>
    <row r="245" spans="32:33">
      <c r="AF245" s="11">
        <f>+水洗化人口等!B245</f>
        <v>0</v>
      </c>
      <c r="AG245" s="11">
        <v>245</v>
      </c>
    </row>
    <row r="246" spans="32:33">
      <c r="AF246" s="11">
        <f>+水洗化人口等!B246</f>
        <v>0</v>
      </c>
      <c r="AG246" s="11">
        <v>246</v>
      </c>
    </row>
    <row r="247" spans="32:33">
      <c r="AF247" s="11">
        <f>+水洗化人口等!B247</f>
        <v>0</v>
      </c>
      <c r="AG247" s="11">
        <v>247</v>
      </c>
    </row>
    <row r="248" spans="32:33">
      <c r="AF248" s="11">
        <f>+水洗化人口等!B248</f>
        <v>0</v>
      </c>
      <c r="AG248" s="11">
        <v>248</v>
      </c>
    </row>
    <row r="249" spans="32:33">
      <c r="AF249" s="11">
        <f>+水洗化人口等!B249</f>
        <v>0</v>
      </c>
      <c r="AG249" s="11">
        <v>249</v>
      </c>
    </row>
    <row r="250" spans="32:33">
      <c r="AF250" s="11">
        <f>+水洗化人口等!B250</f>
        <v>0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2018-02-09T07:00:53Z</dcterms:modified>
</cp:coreProperties>
</file>