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災害廃棄物調査集約結果(43熊本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'災害廃棄物事業経費（歳出）'!$2:$56</definedName>
    <definedName name="_xlnm.Print_Area" localSheetId="2">'災害廃棄物事業経費（歳入）'!$2:$56</definedName>
    <definedName name="_xlnm.Print_Area" localSheetId="0">'災害廃棄物事業経費（市町村）'!$2:$48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CH56" i="4"/>
  <c r="CG56" i="4"/>
  <c r="CE56" i="4"/>
  <c r="CD56" i="4"/>
  <c r="CC56" i="4"/>
  <c r="CB56" i="4"/>
  <c r="BZ56" i="4"/>
  <c r="BY56" i="4"/>
  <c r="BX56" i="4"/>
  <c r="BW56" i="4"/>
  <c r="BV56" i="4"/>
  <c r="BU56" i="4"/>
  <c r="BT56" i="4"/>
  <c r="BS56" i="4"/>
  <c r="BR56" i="4"/>
  <c r="BN56" i="4"/>
  <c r="BM56" i="4"/>
  <c r="BL56" i="4"/>
  <c r="BK56" i="4"/>
  <c r="BJ56" i="4"/>
  <c r="BI56" i="4"/>
  <c r="M56" i="3"/>
  <c r="DI15" i="2"/>
  <c r="DH15" i="2"/>
  <c r="DF15" i="2"/>
  <c r="DE15" i="2"/>
  <c r="DD15" i="2"/>
  <c r="DC15" i="2"/>
  <c r="BZ15" i="2"/>
  <c r="DA15" i="2"/>
  <c r="CZ15" i="2"/>
  <c r="CY15" i="2"/>
  <c r="BU15" i="2"/>
  <c r="CV15" i="2"/>
  <c r="CU15" i="2"/>
  <c r="CT15" i="2"/>
  <c r="CS15" i="2"/>
  <c r="BP15" i="2"/>
  <c r="CO15" i="2"/>
  <c r="CN15" i="2"/>
  <c r="CM15" i="2"/>
  <c r="CL15" i="2"/>
  <c r="CK15" i="2"/>
  <c r="BH15" i="2"/>
  <c r="AX15" i="2"/>
  <c r="AS15" i="2"/>
  <c r="AN15" i="2"/>
  <c r="AF15" i="2"/>
  <c r="AE15" i="2" s="1"/>
  <c r="N15" i="2"/>
  <c r="M15" i="2" s="1"/>
  <c r="E14" i="6"/>
  <c r="D14" i="6"/>
  <c r="CH55" i="4"/>
  <c r="CG55" i="4"/>
  <c r="CE55" i="4"/>
  <c r="CD55" i="4"/>
  <c r="CC55" i="4"/>
  <c r="CB55" i="4"/>
  <c r="BZ55" i="4"/>
  <c r="BY55" i="4"/>
  <c r="BX55" i="4"/>
  <c r="BW55" i="4"/>
  <c r="BV55" i="4"/>
  <c r="BU55" i="4"/>
  <c r="BT55" i="4"/>
  <c r="BS55" i="4"/>
  <c r="BR55" i="4"/>
  <c r="BN55" i="4"/>
  <c r="BM55" i="4"/>
  <c r="BL55" i="4"/>
  <c r="BK55" i="4"/>
  <c r="BJ55" i="4"/>
  <c r="BI55" i="4"/>
  <c r="M55" i="3"/>
  <c r="DI14" i="2"/>
  <c r="DH14" i="2"/>
  <c r="DF14" i="2"/>
  <c r="DE14" i="2"/>
  <c r="DD14" i="2"/>
  <c r="DC14" i="2"/>
  <c r="DA14" i="2"/>
  <c r="CZ14" i="2"/>
  <c r="CY14" i="2"/>
  <c r="CX14" i="2"/>
  <c r="BU14" i="2"/>
  <c r="CV14" i="2"/>
  <c r="CU14" i="2"/>
  <c r="CT14" i="2"/>
  <c r="CS14" i="2"/>
  <c r="CO14" i="2"/>
  <c r="CN14" i="2"/>
  <c r="CM14" i="2"/>
  <c r="CL14" i="2"/>
  <c r="CK14" i="2"/>
  <c r="BH14" i="2"/>
  <c r="AX14" i="2"/>
  <c r="AS14" i="2"/>
  <c r="AN14" i="2"/>
  <c r="AF14" i="2"/>
  <c r="AE14" i="2" s="1"/>
  <c r="N14" i="2"/>
  <c r="M14" i="2" s="1"/>
  <c r="E13" i="6"/>
  <c r="D13" i="6"/>
  <c r="CH54" i="4"/>
  <c r="CG54" i="4"/>
  <c r="CE54" i="4"/>
  <c r="CD54" i="4"/>
  <c r="CC54" i="4"/>
  <c r="CB54" i="4"/>
  <c r="BZ54" i="4"/>
  <c r="BY54" i="4"/>
  <c r="BX54" i="4"/>
  <c r="BW54" i="4"/>
  <c r="BV54" i="4"/>
  <c r="BU54" i="4"/>
  <c r="BT54" i="4"/>
  <c r="BS54" i="4"/>
  <c r="BR54" i="4"/>
  <c r="BN54" i="4"/>
  <c r="BM54" i="4"/>
  <c r="BL54" i="4"/>
  <c r="BK54" i="4"/>
  <c r="BJ54" i="4"/>
  <c r="BI54" i="4"/>
  <c r="M54" i="3"/>
  <c r="DI13" i="2"/>
  <c r="DH13" i="2"/>
  <c r="DF13" i="2"/>
  <c r="DE13" i="2"/>
  <c r="DD13" i="2"/>
  <c r="DC13" i="2"/>
  <c r="BZ13" i="2"/>
  <c r="DA13" i="2"/>
  <c r="CZ13" i="2"/>
  <c r="CY13" i="2"/>
  <c r="BU13" i="2"/>
  <c r="CV13" i="2"/>
  <c r="CU13" i="2"/>
  <c r="CT13" i="2"/>
  <c r="CS13" i="2"/>
  <c r="BP13" i="2"/>
  <c r="CO13" i="2"/>
  <c r="CN13" i="2"/>
  <c r="CM13" i="2"/>
  <c r="CL13" i="2"/>
  <c r="CK13" i="2"/>
  <c r="BH13" i="2"/>
  <c r="AX13" i="2"/>
  <c r="AS13" i="2"/>
  <c r="AN13" i="2"/>
  <c r="AF13" i="2"/>
  <c r="AE13" i="2" s="1"/>
  <c r="N13" i="2"/>
  <c r="M13" i="2" s="1"/>
  <c r="E12" i="6"/>
  <c r="D12" i="6"/>
  <c r="CH53" i="4"/>
  <c r="CG53" i="4"/>
  <c r="CE53" i="4"/>
  <c r="CD53" i="4"/>
  <c r="CC53" i="4"/>
  <c r="CB53" i="4"/>
  <c r="BZ53" i="4"/>
  <c r="BY53" i="4"/>
  <c r="BX53" i="4"/>
  <c r="BW53" i="4"/>
  <c r="BV53" i="4"/>
  <c r="BU53" i="4"/>
  <c r="BT53" i="4"/>
  <c r="BS53" i="4"/>
  <c r="BR53" i="4"/>
  <c r="BN53" i="4"/>
  <c r="BM53" i="4"/>
  <c r="BL53" i="4"/>
  <c r="BK53" i="4"/>
  <c r="BJ53" i="4"/>
  <c r="BI53" i="4"/>
  <c r="M53" i="3"/>
  <c r="DI12" i="2"/>
  <c r="DH12" i="2"/>
  <c r="DF12" i="2"/>
  <c r="DE12" i="2"/>
  <c r="DD12" i="2"/>
  <c r="DC12" i="2"/>
  <c r="DA12" i="2"/>
  <c r="CZ12" i="2"/>
  <c r="CY12" i="2"/>
  <c r="CX12" i="2"/>
  <c r="BU12" i="2"/>
  <c r="CV12" i="2"/>
  <c r="CU12" i="2"/>
  <c r="CT12" i="2"/>
  <c r="CS12" i="2"/>
  <c r="CO12" i="2"/>
  <c r="CN12" i="2"/>
  <c r="CM12" i="2"/>
  <c r="CL12" i="2"/>
  <c r="CK12" i="2"/>
  <c r="BH12" i="2"/>
  <c r="AX12" i="2"/>
  <c r="AS12" i="2"/>
  <c r="AN12" i="2"/>
  <c r="AF12" i="2"/>
  <c r="AE12" i="2" s="1"/>
  <c r="N12" i="2"/>
  <c r="M12" i="2" s="1"/>
  <c r="E11" i="6"/>
  <c r="D11" i="6"/>
  <c r="CH52" i="4"/>
  <c r="CG52" i="4"/>
  <c r="CE52" i="4"/>
  <c r="CD52" i="4"/>
  <c r="CC52" i="4"/>
  <c r="CB52" i="4"/>
  <c r="BZ52" i="4"/>
  <c r="BY52" i="4"/>
  <c r="BX52" i="4"/>
  <c r="BW52" i="4"/>
  <c r="BV52" i="4"/>
  <c r="BU52" i="4"/>
  <c r="BT52" i="4"/>
  <c r="BS52" i="4"/>
  <c r="BR52" i="4"/>
  <c r="BN52" i="4"/>
  <c r="BM52" i="4"/>
  <c r="BL52" i="4"/>
  <c r="BK52" i="4"/>
  <c r="BJ52" i="4"/>
  <c r="BI52" i="4"/>
  <c r="M52" i="3"/>
  <c r="DI11" i="2"/>
  <c r="DH11" i="2"/>
  <c r="DF11" i="2"/>
  <c r="DE11" i="2"/>
  <c r="DD11" i="2"/>
  <c r="DC11" i="2"/>
  <c r="DA11" i="2"/>
  <c r="CZ11" i="2"/>
  <c r="CY11" i="2"/>
  <c r="CX11" i="2"/>
  <c r="BU11" i="2"/>
  <c r="CV11" i="2"/>
  <c r="CU11" i="2"/>
  <c r="CT11" i="2"/>
  <c r="CS11" i="2"/>
  <c r="CO11" i="2"/>
  <c r="CN11" i="2"/>
  <c r="CM11" i="2"/>
  <c r="CL11" i="2"/>
  <c r="CK11" i="2"/>
  <c r="BH11" i="2"/>
  <c r="AX11" i="2"/>
  <c r="AS11" i="2"/>
  <c r="AN11" i="2"/>
  <c r="AF11" i="2"/>
  <c r="AE11" i="2" s="1"/>
  <c r="N11" i="2"/>
  <c r="M11" i="2" s="1"/>
  <c r="E10" i="6"/>
  <c r="D10" i="6"/>
  <c r="CH51" i="4"/>
  <c r="CG51" i="4"/>
  <c r="CE51" i="4"/>
  <c r="CD51" i="4"/>
  <c r="CC51" i="4"/>
  <c r="CB51" i="4"/>
  <c r="BZ51" i="4"/>
  <c r="BY51" i="4"/>
  <c r="BX51" i="4"/>
  <c r="BW51" i="4"/>
  <c r="BV51" i="4"/>
  <c r="BU51" i="4"/>
  <c r="BT51" i="4"/>
  <c r="BS51" i="4"/>
  <c r="BR51" i="4"/>
  <c r="BN51" i="4"/>
  <c r="BM51" i="4"/>
  <c r="BL51" i="4"/>
  <c r="BK51" i="4"/>
  <c r="BJ51" i="4"/>
  <c r="BI51" i="4"/>
  <c r="M51" i="3"/>
  <c r="DI10" i="2"/>
  <c r="DH10" i="2"/>
  <c r="DF10" i="2"/>
  <c r="DE10" i="2"/>
  <c r="DD10" i="2"/>
  <c r="DC10" i="2"/>
  <c r="DA10" i="2"/>
  <c r="CZ10" i="2"/>
  <c r="CY10" i="2"/>
  <c r="CX10" i="2"/>
  <c r="BU10" i="2"/>
  <c r="CV10" i="2"/>
  <c r="CU10" i="2"/>
  <c r="CT10" i="2"/>
  <c r="CS10" i="2"/>
  <c r="CO10" i="2"/>
  <c r="CN10" i="2"/>
  <c r="CM10" i="2"/>
  <c r="CL10" i="2"/>
  <c r="CK10" i="2"/>
  <c r="BH10" i="2"/>
  <c r="AX10" i="2"/>
  <c r="AS10" i="2"/>
  <c r="AN10" i="2"/>
  <c r="AF10" i="2"/>
  <c r="AE10" i="2" s="1"/>
  <c r="N10" i="2"/>
  <c r="M10" i="2" s="1"/>
  <c r="E9" i="6"/>
  <c r="D9" i="6"/>
  <c r="CH50" i="4"/>
  <c r="CG50" i="4"/>
  <c r="CE50" i="4"/>
  <c r="CD50" i="4"/>
  <c r="CC50" i="4"/>
  <c r="CB50" i="4"/>
  <c r="BZ50" i="4"/>
  <c r="BY50" i="4"/>
  <c r="BX50" i="4"/>
  <c r="BW50" i="4"/>
  <c r="BV50" i="4"/>
  <c r="BU50" i="4"/>
  <c r="BT50" i="4"/>
  <c r="BS50" i="4"/>
  <c r="BR50" i="4"/>
  <c r="BN50" i="4"/>
  <c r="BM50" i="4"/>
  <c r="BL50" i="4"/>
  <c r="BK50" i="4"/>
  <c r="BJ50" i="4"/>
  <c r="BI50" i="4"/>
  <c r="M50" i="3"/>
  <c r="D50" i="3"/>
  <c r="DI9" i="2"/>
  <c r="DH9" i="2"/>
  <c r="DF9" i="2"/>
  <c r="DE9" i="2"/>
  <c r="DD9" i="2"/>
  <c r="DC9" i="2"/>
  <c r="BZ9" i="2"/>
  <c r="DA9" i="2"/>
  <c r="CZ9" i="2"/>
  <c r="CY9" i="2"/>
  <c r="BU9" i="2"/>
  <c r="CV9" i="2"/>
  <c r="CU9" i="2"/>
  <c r="CT9" i="2"/>
  <c r="CS9" i="2"/>
  <c r="BP9" i="2"/>
  <c r="CO9" i="2"/>
  <c r="CN9" i="2"/>
  <c r="CM9" i="2"/>
  <c r="CL9" i="2"/>
  <c r="CK9" i="2"/>
  <c r="BH9" i="2"/>
  <c r="AX9" i="2"/>
  <c r="AS9" i="2"/>
  <c r="AN9" i="2"/>
  <c r="AF9" i="2"/>
  <c r="AE9" i="2" s="1"/>
  <c r="N9" i="2"/>
  <c r="M9" i="2" s="1"/>
  <c r="E8" i="6"/>
  <c r="D8" i="6"/>
  <c r="CH49" i="4"/>
  <c r="CG49" i="4"/>
  <c r="CE49" i="4"/>
  <c r="CD49" i="4"/>
  <c r="CC49" i="4"/>
  <c r="CB49" i="4"/>
  <c r="BZ49" i="4"/>
  <c r="BY49" i="4"/>
  <c r="BX49" i="4"/>
  <c r="BW49" i="4"/>
  <c r="BV49" i="4"/>
  <c r="BU49" i="4"/>
  <c r="BT49" i="4"/>
  <c r="BS49" i="4"/>
  <c r="BR49" i="4"/>
  <c r="BN49" i="4"/>
  <c r="BM49" i="4"/>
  <c r="BL49" i="4"/>
  <c r="BK49" i="4"/>
  <c r="BJ49" i="4"/>
  <c r="BI49" i="4"/>
  <c r="M49" i="3"/>
  <c r="D49" i="3"/>
  <c r="DI8" i="2"/>
  <c r="DH8" i="2"/>
  <c r="DF8" i="2"/>
  <c r="DE8" i="2"/>
  <c r="DD8" i="2"/>
  <c r="DC8" i="2"/>
  <c r="DA8" i="2"/>
  <c r="CZ8" i="2"/>
  <c r="CY8" i="2"/>
  <c r="CX8" i="2"/>
  <c r="BU8" i="2"/>
  <c r="CV8" i="2"/>
  <c r="CU8" i="2"/>
  <c r="CT8" i="2"/>
  <c r="CS8" i="2"/>
  <c r="CO8" i="2"/>
  <c r="CN8" i="2"/>
  <c r="CM8" i="2"/>
  <c r="CL8" i="2"/>
  <c r="CK8" i="2"/>
  <c r="BH8" i="2"/>
  <c r="AX8" i="2"/>
  <c r="AS8" i="2"/>
  <c r="AN8" i="2"/>
  <c r="AF8" i="2"/>
  <c r="AE8" i="2" s="1"/>
  <c r="N8" i="2"/>
  <c r="M8" i="2" s="1"/>
  <c r="BE48" i="5"/>
  <c r="BB48" i="5"/>
  <c r="AW48" i="5"/>
  <c r="AT48" i="5"/>
  <c r="AO48" i="5"/>
  <c r="AL48" i="5"/>
  <c r="AG48" i="5"/>
  <c r="Q48" i="5"/>
  <c r="N48" i="5"/>
  <c r="H48" i="5"/>
  <c r="G48" i="5"/>
  <c r="E48" i="5"/>
  <c r="D48" i="5"/>
  <c r="CH48" i="4"/>
  <c r="CG48" i="4"/>
  <c r="CF48" i="4"/>
  <c r="CE48" i="4"/>
  <c r="CD48" i="4"/>
  <c r="CC48" i="4"/>
  <c r="CB48" i="4"/>
  <c r="CA48" i="4"/>
  <c r="BZ48" i="4"/>
  <c r="BY48" i="4"/>
  <c r="BX48" i="4"/>
  <c r="BW48" i="4"/>
  <c r="BU48" i="4"/>
  <c r="BT48" i="4"/>
  <c r="BS48" i="4"/>
  <c r="BR48" i="4"/>
  <c r="BQ48" i="4"/>
  <c r="BO48" i="4"/>
  <c r="BN48" i="4"/>
  <c r="BM48" i="4"/>
  <c r="BL48" i="4"/>
  <c r="BK48" i="4"/>
  <c r="BJ48" i="4"/>
  <c r="BI48" i="4"/>
  <c r="M48" i="3"/>
  <c r="DI48" i="1"/>
  <c r="DH48" i="1"/>
  <c r="DG48" i="1"/>
  <c r="DF48" i="1"/>
  <c r="DE48" i="1"/>
  <c r="DD48" i="1"/>
  <c r="DC48" i="1"/>
  <c r="BZ48" i="1"/>
  <c r="DA48" i="1"/>
  <c r="CZ48" i="1"/>
  <c r="CY48" i="1"/>
  <c r="CX48" i="1"/>
  <c r="CV48" i="1"/>
  <c r="CU48" i="1"/>
  <c r="CT48" i="1"/>
  <c r="CS48" i="1"/>
  <c r="BP48" i="1"/>
  <c r="CP48" i="1"/>
  <c r="CO48" i="1"/>
  <c r="CN48" i="1"/>
  <c r="CM48" i="1"/>
  <c r="CL48" i="1"/>
  <c r="CK48" i="1"/>
  <c r="BH48" i="1"/>
  <c r="AX48" i="1"/>
  <c r="AS48" i="1"/>
  <c r="AN48" i="1"/>
  <c r="AF48" i="1"/>
  <c r="AE48" i="1" s="1"/>
  <c r="N48" i="1"/>
  <c r="E48" i="1"/>
  <c r="BE47" i="5"/>
  <c r="BB47" i="5"/>
  <c r="AW47" i="5"/>
  <c r="AT47" i="5"/>
  <c r="AO47" i="5"/>
  <c r="AL47" i="5"/>
  <c r="AG47" i="5"/>
  <c r="Q47" i="5"/>
  <c r="N47" i="5"/>
  <c r="H47" i="5"/>
  <c r="G47" i="5"/>
  <c r="E47" i="5"/>
  <c r="D47" i="5"/>
  <c r="CH47" i="4"/>
  <c r="CG47" i="4"/>
  <c r="CF47" i="4"/>
  <c r="CE47" i="4"/>
  <c r="CD47" i="4"/>
  <c r="CC47" i="4"/>
  <c r="CA47" i="4"/>
  <c r="BZ47" i="4"/>
  <c r="BY47" i="4"/>
  <c r="BX47" i="4"/>
  <c r="BW47" i="4"/>
  <c r="BV47" i="4"/>
  <c r="BU47" i="4"/>
  <c r="BT47" i="4"/>
  <c r="BS47" i="4"/>
  <c r="BO47" i="4"/>
  <c r="BN47" i="4"/>
  <c r="BM47" i="4"/>
  <c r="BL47" i="4"/>
  <c r="BK47" i="4"/>
  <c r="M47" i="3"/>
  <c r="DI47" i="1"/>
  <c r="DH47" i="1"/>
  <c r="DG47" i="1"/>
  <c r="DF47" i="1"/>
  <c r="DE47" i="1"/>
  <c r="DD47" i="1"/>
  <c r="DC47" i="1"/>
  <c r="BZ47" i="1"/>
  <c r="DA47" i="1"/>
  <c r="CZ47" i="1"/>
  <c r="CY47" i="1"/>
  <c r="CX47" i="1"/>
  <c r="CV47" i="1"/>
  <c r="CU47" i="1"/>
  <c r="CT47" i="1"/>
  <c r="CS47" i="1"/>
  <c r="BP47" i="1"/>
  <c r="CP47" i="1"/>
  <c r="CO47" i="1"/>
  <c r="CN47" i="1"/>
  <c r="CM47" i="1"/>
  <c r="CL47" i="1"/>
  <c r="CK47" i="1"/>
  <c r="BH47" i="1"/>
  <c r="AX47" i="1"/>
  <c r="AS47" i="1"/>
  <c r="AN47" i="1"/>
  <c r="AF47" i="1"/>
  <c r="AE47" i="1" s="1"/>
  <c r="N47" i="1"/>
  <c r="E47" i="1"/>
  <c r="BE46" i="5"/>
  <c r="BB46" i="5"/>
  <c r="AW46" i="5"/>
  <c r="AT46" i="5"/>
  <c r="AO46" i="5"/>
  <c r="AL46" i="5"/>
  <c r="AG46" i="5"/>
  <c r="Q46" i="5"/>
  <c r="N46" i="5"/>
  <c r="H46" i="5"/>
  <c r="G46" i="5"/>
  <c r="E46" i="5"/>
  <c r="D46" i="5"/>
  <c r="CH46" i="4"/>
  <c r="CG46" i="4"/>
  <c r="CF46" i="4"/>
  <c r="CE46" i="4"/>
  <c r="CD46" i="4"/>
  <c r="CC46" i="4"/>
  <c r="CB46" i="4"/>
  <c r="CA46" i="4"/>
  <c r="BZ46" i="4"/>
  <c r="BY46" i="4"/>
  <c r="BX46" i="4"/>
  <c r="BW46" i="4"/>
  <c r="BU46" i="4"/>
  <c r="BT46" i="4"/>
  <c r="BS46" i="4"/>
  <c r="BR46" i="4"/>
  <c r="BQ46" i="4"/>
  <c r="BO46" i="4"/>
  <c r="BN46" i="4"/>
  <c r="BM46" i="4"/>
  <c r="BL46" i="4"/>
  <c r="BK46" i="4"/>
  <c r="BJ46" i="4"/>
  <c r="BI46" i="4"/>
  <c r="M46" i="3"/>
  <c r="DI46" i="1"/>
  <c r="DH46" i="1"/>
  <c r="DG46" i="1"/>
  <c r="DF46" i="1"/>
  <c r="DE46" i="1"/>
  <c r="DD46" i="1"/>
  <c r="DC46" i="1"/>
  <c r="BZ46" i="1"/>
  <c r="DA46" i="1"/>
  <c r="CZ46" i="1"/>
  <c r="CY46" i="1"/>
  <c r="CX46" i="1"/>
  <c r="CV46" i="1"/>
  <c r="CU46" i="1"/>
  <c r="CT46" i="1"/>
  <c r="CS46" i="1"/>
  <c r="BP46" i="1"/>
  <c r="CP46" i="1"/>
  <c r="CO46" i="1"/>
  <c r="CN46" i="1"/>
  <c r="CM46" i="1"/>
  <c r="CL46" i="1"/>
  <c r="CK46" i="1"/>
  <c r="BH46" i="1"/>
  <c r="AX46" i="1"/>
  <c r="AS46" i="1"/>
  <c r="AN46" i="1"/>
  <c r="AF46" i="1"/>
  <c r="AE46" i="1" s="1"/>
  <c r="N46" i="1"/>
  <c r="E46" i="1"/>
  <c r="BE45" i="5"/>
  <c r="BB45" i="5"/>
  <c r="AW45" i="5"/>
  <c r="AT45" i="5"/>
  <c r="AO45" i="5"/>
  <c r="AL45" i="5"/>
  <c r="AG45" i="5"/>
  <c r="Q45" i="5"/>
  <c r="N45" i="5"/>
  <c r="H45" i="5"/>
  <c r="G45" i="5"/>
  <c r="E45" i="5"/>
  <c r="D45" i="5"/>
  <c r="CH45" i="4"/>
  <c r="CG45" i="4"/>
  <c r="CF45" i="4"/>
  <c r="CE45" i="4"/>
  <c r="CD45" i="4"/>
  <c r="CC45" i="4"/>
  <c r="CB45" i="4"/>
  <c r="CA45" i="4"/>
  <c r="BZ45" i="4"/>
  <c r="BY45" i="4"/>
  <c r="BX45" i="4"/>
  <c r="BW45" i="4"/>
  <c r="BU45" i="4"/>
  <c r="BT45" i="4"/>
  <c r="BS45" i="4"/>
  <c r="BR45" i="4"/>
  <c r="BQ45" i="4"/>
  <c r="BO45" i="4"/>
  <c r="BN45" i="4"/>
  <c r="BM45" i="4"/>
  <c r="BL45" i="4"/>
  <c r="BK45" i="4"/>
  <c r="BJ45" i="4"/>
  <c r="BI45" i="4"/>
  <c r="M45" i="3"/>
  <c r="DI45" i="1"/>
  <c r="DH45" i="1"/>
  <c r="DG45" i="1"/>
  <c r="DF45" i="1"/>
  <c r="DE45" i="1"/>
  <c r="DD45" i="1"/>
  <c r="DC45" i="1"/>
  <c r="BZ45" i="1"/>
  <c r="DA45" i="1"/>
  <c r="CZ45" i="1"/>
  <c r="CY45" i="1"/>
  <c r="CX45" i="1"/>
  <c r="CV45" i="1"/>
  <c r="CU45" i="1"/>
  <c r="CT45" i="1"/>
  <c r="CS45" i="1"/>
  <c r="BP45" i="1"/>
  <c r="CP45" i="1"/>
  <c r="CO45" i="1"/>
  <c r="CN45" i="1"/>
  <c r="CM45" i="1"/>
  <c r="CL45" i="1"/>
  <c r="CK45" i="1"/>
  <c r="BH45" i="1"/>
  <c r="AX45" i="1"/>
  <c r="AS45" i="1"/>
  <c r="AN45" i="1"/>
  <c r="AF45" i="1"/>
  <c r="AE45" i="1" s="1"/>
  <c r="N45" i="1"/>
  <c r="E45" i="1"/>
  <c r="BE44" i="5"/>
  <c r="BB44" i="5"/>
  <c r="AW44" i="5"/>
  <c r="AT44" i="5"/>
  <c r="AO44" i="5"/>
  <c r="AL44" i="5"/>
  <c r="AG44" i="5"/>
  <c r="Q44" i="5"/>
  <c r="N44" i="5"/>
  <c r="H44" i="5"/>
  <c r="G44" i="5"/>
  <c r="E44" i="5"/>
  <c r="D44" i="5"/>
  <c r="CH44" i="4"/>
  <c r="CG44" i="4"/>
  <c r="CF44" i="4"/>
  <c r="CE44" i="4"/>
  <c r="CD44" i="4"/>
  <c r="CC44" i="4"/>
  <c r="CA44" i="4"/>
  <c r="BZ44" i="4"/>
  <c r="BY44" i="4"/>
  <c r="BX44" i="4"/>
  <c r="BW44" i="4"/>
  <c r="BV44" i="4"/>
  <c r="BU44" i="4"/>
  <c r="BT44" i="4"/>
  <c r="BS44" i="4"/>
  <c r="BO44" i="4"/>
  <c r="BN44" i="4"/>
  <c r="BM44" i="4"/>
  <c r="BL44" i="4"/>
  <c r="BK44" i="4"/>
  <c r="M44" i="3"/>
  <c r="DI44" i="1"/>
  <c r="DH44" i="1"/>
  <c r="DG44" i="1"/>
  <c r="DF44" i="1"/>
  <c r="DE44" i="1"/>
  <c r="DD44" i="1"/>
  <c r="DC44" i="1"/>
  <c r="BZ44" i="1"/>
  <c r="DA44" i="1"/>
  <c r="CZ44" i="1"/>
  <c r="CY44" i="1"/>
  <c r="CX44" i="1"/>
  <c r="CV44" i="1"/>
  <c r="CU44" i="1"/>
  <c r="CT44" i="1"/>
  <c r="CS44" i="1"/>
  <c r="BP44" i="1"/>
  <c r="CP44" i="1"/>
  <c r="CO44" i="1"/>
  <c r="CN44" i="1"/>
  <c r="CM44" i="1"/>
  <c r="CL44" i="1"/>
  <c r="CK44" i="1"/>
  <c r="BH44" i="1"/>
  <c r="AX44" i="1"/>
  <c r="AS44" i="1"/>
  <c r="AN44" i="1"/>
  <c r="AF44" i="1"/>
  <c r="AE44" i="1" s="1"/>
  <c r="N44" i="1"/>
  <c r="E44" i="1"/>
  <c r="BE43" i="5"/>
  <c r="BB43" i="5"/>
  <c r="AW43" i="5"/>
  <c r="AT43" i="5"/>
  <c r="AO43" i="5"/>
  <c r="AL43" i="5"/>
  <c r="AG43" i="5"/>
  <c r="Q43" i="5"/>
  <c r="N43" i="5"/>
  <c r="H43" i="5"/>
  <c r="G43" i="5"/>
  <c r="E43" i="5"/>
  <c r="D43" i="5"/>
  <c r="CH43" i="4"/>
  <c r="CG43" i="4"/>
  <c r="CF43" i="4"/>
  <c r="CE43" i="4"/>
  <c r="CD43" i="4"/>
  <c r="CC43" i="4"/>
  <c r="CB43" i="4"/>
  <c r="CA43" i="4"/>
  <c r="BZ43" i="4"/>
  <c r="BY43" i="4"/>
  <c r="BX43" i="4"/>
  <c r="BW43" i="4"/>
  <c r="BU43" i="4"/>
  <c r="BT43" i="4"/>
  <c r="BS43" i="4"/>
  <c r="BR43" i="4"/>
  <c r="BQ43" i="4"/>
  <c r="BO43" i="4"/>
  <c r="BN43" i="4"/>
  <c r="BM43" i="4"/>
  <c r="BL43" i="4"/>
  <c r="BK43" i="4"/>
  <c r="BJ43" i="4"/>
  <c r="BI43" i="4"/>
  <c r="M43" i="3"/>
  <c r="DI43" i="1"/>
  <c r="DH43" i="1"/>
  <c r="DG43" i="1"/>
  <c r="DF43" i="1"/>
  <c r="DE43" i="1"/>
  <c r="DD43" i="1"/>
  <c r="DC43" i="1"/>
  <c r="BZ43" i="1"/>
  <c r="DA43" i="1"/>
  <c r="CZ43" i="1"/>
  <c r="CY43" i="1"/>
  <c r="CX43" i="1"/>
  <c r="CV43" i="1"/>
  <c r="CU43" i="1"/>
  <c r="CT43" i="1"/>
  <c r="CS43" i="1"/>
  <c r="BP43" i="1"/>
  <c r="CP43" i="1"/>
  <c r="CO43" i="1"/>
  <c r="CN43" i="1"/>
  <c r="CM43" i="1"/>
  <c r="CL43" i="1"/>
  <c r="CK43" i="1"/>
  <c r="BH43" i="1"/>
  <c r="AX43" i="1"/>
  <c r="AS43" i="1"/>
  <c r="AN43" i="1"/>
  <c r="AF43" i="1"/>
  <c r="AE43" i="1" s="1"/>
  <c r="N43" i="1"/>
  <c r="E43" i="1"/>
  <c r="BE42" i="5"/>
  <c r="BB42" i="5"/>
  <c r="AW42" i="5"/>
  <c r="AT42" i="5"/>
  <c r="AO42" i="5"/>
  <c r="AL42" i="5"/>
  <c r="AG42" i="5"/>
  <c r="Q42" i="5"/>
  <c r="N42" i="5"/>
  <c r="H42" i="5"/>
  <c r="G42" i="5"/>
  <c r="E42" i="5"/>
  <c r="D42" i="5"/>
  <c r="CH42" i="4"/>
  <c r="CG42" i="4"/>
  <c r="CF42" i="4"/>
  <c r="CE42" i="4"/>
  <c r="CD42" i="4"/>
  <c r="CC42" i="4"/>
  <c r="CB42" i="4"/>
  <c r="CA42" i="4"/>
  <c r="BZ42" i="4"/>
  <c r="BY42" i="4"/>
  <c r="BX42" i="4"/>
  <c r="BW42" i="4"/>
  <c r="BU42" i="4"/>
  <c r="BT42" i="4"/>
  <c r="BS42" i="4"/>
  <c r="BR42" i="4"/>
  <c r="BQ42" i="4"/>
  <c r="BO42" i="4"/>
  <c r="BN42" i="4"/>
  <c r="BM42" i="4"/>
  <c r="BL42" i="4"/>
  <c r="BK42" i="4"/>
  <c r="BJ42" i="4"/>
  <c r="BI42" i="4"/>
  <c r="M42" i="3"/>
  <c r="DI42" i="1"/>
  <c r="DH42" i="1"/>
  <c r="DG42" i="1"/>
  <c r="DF42" i="1"/>
  <c r="DE42" i="1"/>
  <c r="DD42" i="1"/>
  <c r="DC42" i="1"/>
  <c r="BZ42" i="1"/>
  <c r="DA42" i="1"/>
  <c r="CZ42" i="1"/>
  <c r="CY42" i="1"/>
  <c r="CX42" i="1"/>
  <c r="CV42" i="1"/>
  <c r="CU42" i="1"/>
  <c r="CT42" i="1"/>
  <c r="CS42" i="1"/>
  <c r="BP42" i="1"/>
  <c r="CP42" i="1"/>
  <c r="CO42" i="1"/>
  <c r="CN42" i="1"/>
  <c r="CM42" i="1"/>
  <c r="CL42" i="1"/>
  <c r="BH42" i="1"/>
  <c r="AX42" i="1"/>
  <c r="AS42" i="1"/>
  <c r="AN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CH41" i="4"/>
  <c r="CG41" i="4"/>
  <c r="CF41" i="4"/>
  <c r="CE41" i="4"/>
  <c r="CD41" i="4"/>
  <c r="CC41" i="4"/>
  <c r="CB41" i="4"/>
  <c r="CA41" i="4"/>
  <c r="BZ41" i="4"/>
  <c r="BY41" i="4"/>
  <c r="BX41" i="4"/>
  <c r="BW41" i="4"/>
  <c r="BU41" i="4"/>
  <c r="BT41" i="4"/>
  <c r="BS41" i="4"/>
  <c r="BR41" i="4"/>
  <c r="BQ41" i="4"/>
  <c r="BO41" i="4"/>
  <c r="BN41" i="4"/>
  <c r="BM41" i="4"/>
  <c r="BL41" i="4"/>
  <c r="BK41" i="4"/>
  <c r="BJ41" i="4"/>
  <c r="BI41" i="4"/>
  <c r="M41" i="3"/>
  <c r="DI41" i="1"/>
  <c r="DH41" i="1"/>
  <c r="DG41" i="1"/>
  <c r="DF41" i="1"/>
  <c r="DE41" i="1"/>
  <c r="DD41" i="1"/>
  <c r="BZ41" i="1"/>
  <c r="DA41" i="1"/>
  <c r="CZ41" i="1"/>
  <c r="CY41" i="1"/>
  <c r="CX41" i="1"/>
  <c r="BU41" i="1"/>
  <c r="CV41" i="1"/>
  <c r="CU41" i="1"/>
  <c r="CT41" i="1"/>
  <c r="BP41" i="1"/>
  <c r="CP41" i="1"/>
  <c r="CO41" i="1"/>
  <c r="CN41" i="1"/>
  <c r="CM41" i="1"/>
  <c r="CL41" i="1"/>
  <c r="BH41" i="1"/>
  <c r="AX41" i="1"/>
  <c r="AS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Q40" i="5"/>
  <c r="N40" i="5"/>
  <c r="H40" i="5"/>
  <c r="G40" i="5"/>
  <c r="E40" i="5"/>
  <c r="D40" i="5"/>
  <c r="CH40" i="4"/>
  <c r="CG40" i="4"/>
  <c r="CF40" i="4"/>
  <c r="CE40" i="4"/>
  <c r="CD40" i="4"/>
  <c r="CC40" i="4"/>
  <c r="CB40" i="4"/>
  <c r="CA40" i="4"/>
  <c r="BZ40" i="4"/>
  <c r="BY40" i="4"/>
  <c r="BX40" i="4"/>
  <c r="BW40" i="4"/>
  <c r="BU40" i="4"/>
  <c r="BT40" i="4"/>
  <c r="BS40" i="4"/>
  <c r="BR40" i="4"/>
  <c r="BQ40" i="4"/>
  <c r="BO40" i="4"/>
  <c r="BN40" i="4"/>
  <c r="BM40" i="4"/>
  <c r="BL40" i="4"/>
  <c r="BK40" i="4"/>
  <c r="BJ40" i="4"/>
  <c r="BI40" i="4"/>
  <c r="M40" i="3"/>
  <c r="DI40" i="1"/>
  <c r="DH40" i="1"/>
  <c r="DG40" i="1"/>
  <c r="DF40" i="1"/>
  <c r="DE40" i="1"/>
  <c r="DD40" i="1"/>
  <c r="DC40" i="1"/>
  <c r="BZ40" i="1"/>
  <c r="DA40" i="1"/>
  <c r="CZ40" i="1"/>
  <c r="CY40" i="1"/>
  <c r="CX40" i="1"/>
  <c r="CV40" i="1"/>
  <c r="CU40" i="1"/>
  <c r="CT40" i="1"/>
  <c r="CS40" i="1"/>
  <c r="BP40" i="1"/>
  <c r="CP40" i="1"/>
  <c r="CO40" i="1"/>
  <c r="CN40" i="1"/>
  <c r="CM40" i="1"/>
  <c r="CL40" i="1"/>
  <c r="BH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C39" i="4"/>
  <c r="CB39" i="4"/>
  <c r="CA39" i="4"/>
  <c r="BZ39" i="4"/>
  <c r="BY39" i="4"/>
  <c r="BX39" i="4"/>
  <c r="BW39" i="4"/>
  <c r="BU39" i="4"/>
  <c r="BT39" i="4"/>
  <c r="BS39" i="4"/>
  <c r="BR39" i="4"/>
  <c r="BQ39" i="4"/>
  <c r="BO39" i="4"/>
  <c r="BN39" i="4"/>
  <c r="BM39" i="4"/>
  <c r="BL39" i="4"/>
  <c r="BK39" i="4"/>
  <c r="BJ39" i="4"/>
  <c r="BI39" i="4"/>
  <c r="M39" i="3"/>
  <c r="DI39" i="1"/>
  <c r="DH39" i="1"/>
  <c r="DG39" i="1"/>
  <c r="DF39" i="1"/>
  <c r="DE39" i="1"/>
  <c r="DD39" i="1"/>
  <c r="DC39" i="1"/>
  <c r="BZ39" i="1"/>
  <c r="DA39" i="1"/>
  <c r="CZ39" i="1"/>
  <c r="CY39" i="1"/>
  <c r="CX39" i="1"/>
  <c r="CV39" i="1"/>
  <c r="CU39" i="1"/>
  <c r="CT39" i="1"/>
  <c r="CS39" i="1"/>
  <c r="BP39" i="1"/>
  <c r="CP39" i="1"/>
  <c r="CO39" i="1"/>
  <c r="CN39" i="1"/>
  <c r="CM39" i="1"/>
  <c r="CL39" i="1"/>
  <c r="CK39" i="1"/>
  <c r="BH39" i="1"/>
  <c r="AX39" i="1"/>
  <c r="AS39" i="1"/>
  <c r="AN39" i="1"/>
  <c r="AF39" i="1"/>
  <c r="AE39" i="1" s="1"/>
  <c r="N39" i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H38" i="4"/>
  <c r="CG38" i="4"/>
  <c r="CF38" i="4"/>
  <c r="CE38" i="4"/>
  <c r="CD38" i="4"/>
  <c r="CC38" i="4"/>
  <c r="CB38" i="4"/>
  <c r="CA38" i="4"/>
  <c r="BZ38" i="4"/>
  <c r="BY38" i="4"/>
  <c r="BX38" i="4"/>
  <c r="BW38" i="4"/>
  <c r="BU38" i="4"/>
  <c r="BT38" i="4"/>
  <c r="BS38" i="4"/>
  <c r="BR38" i="4"/>
  <c r="BQ38" i="4"/>
  <c r="BO38" i="4"/>
  <c r="BN38" i="4"/>
  <c r="BM38" i="4"/>
  <c r="BL38" i="4"/>
  <c r="BK38" i="4"/>
  <c r="BJ38" i="4"/>
  <c r="BI38" i="4"/>
  <c r="M38" i="3"/>
  <c r="DI38" i="1"/>
  <c r="DH38" i="1"/>
  <c r="DG38" i="1"/>
  <c r="DF38" i="1"/>
  <c r="DE38" i="1"/>
  <c r="DD38" i="1"/>
  <c r="DC38" i="1"/>
  <c r="BZ38" i="1"/>
  <c r="DA38" i="1"/>
  <c r="CZ38" i="1"/>
  <c r="CY38" i="1"/>
  <c r="CX38" i="1"/>
  <c r="CV38" i="1"/>
  <c r="CU38" i="1"/>
  <c r="CT38" i="1"/>
  <c r="CS38" i="1"/>
  <c r="BP38" i="1"/>
  <c r="CP38" i="1"/>
  <c r="CO38" i="1"/>
  <c r="CN38" i="1"/>
  <c r="CM38" i="1"/>
  <c r="CL38" i="1"/>
  <c r="CK38" i="1"/>
  <c r="BH38" i="1"/>
  <c r="AX38" i="1"/>
  <c r="AS38" i="1"/>
  <c r="AN38" i="1"/>
  <c r="AF38" i="1"/>
  <c r="AE38" i="1" s="1"/>
  <c r="N38" i="1"/>
  <c r="E38" i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H37" i="4"/>
  <c r="CG37" i="4"/>
  <c r="CF37" i="4"/>
  <c r="CE37" i="4"/>
  <c r="CD37" i="4"/>
  <c r="CC37" i="4"/>
  <c r="CB37" i="4"/>
  <c r="CA37" i="4"/>
  <c r="BZ37" i="4"/>
  <c r="BY37" i="4"/>
  <c r="BX37" i="4"/>
  <c r="BW37" i="4"/>
  <c r="BU37" i="4"/>
  <c r="BT37" i="4"/>
  <c r="BS37" i="4"/>
  <c r="BR37" i="4"/>
  <c r="BQ37" i="4"/>
  <c r="BO37" i="4"/>
  <c r="BN37" i="4"/>
  <c r="BM37" i="4"/>
  <c r="BL37" i="4"/>
  <c r="BK37" i="4"/>
  <c r="BJ37" i="4"/>
  <c r="BI37" i="4"/>
  <c r="M37" i="3"/>
  <c r="DI37" i="1"/>
  <c r="DH37" i="1"/>
  <c r="DG37" i="1"/>
  <c r="DF37" i="1"/>
  <c r="DE37" i="1"/>
  <c r="DD37" i="1"/>
  <c r="DC37" i="1"/>
  <c r="BZ37" i="1"/>
  <c r="DA37" i="1"/>
  <c r="CZ37" i="1"/>
  <c r="CY37" i="1"/>
  <c r="CX37" i="1"/>
  <c r="CV37" i="1"/>
  <c r="CU37" i="1"/>
  <c r="CT37" i="1"/>
  <c r="CS37" i="1"/>
  <c r="BP37" i="1"/>
  <c r="CP37" i="1"/>
  <c r="CO37" i="1"/>
  <c r="CN37" i="1"/>
  <c r="CM37" i="1"/>
  <c r="CL37" i="1"/>
  <c r="CK37" i="1"/>
  <c r="BH37" i="1"/>
  <c r="AX37" i="1"/>
  <c r="AS37" i="1"/>
  <c r="AN37" i="1"/>
  <c r="AF37" i="1"/>
  <c r="AE37" i="1" s="1"/>
  <c r="N37" i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C36" i="4"/>
  <c r="CB36" i="4"/>
  <c r="CA36" i="4"/>
  <c r="BZ36" i="4"/>
  <c r="BY36" i="4"/>
  <c r="BX36" i="4"/>
  <c r="BW36" i="4"/>
  <c r="BU36" i="4"/>
  <c r="BT36" i="4"/>
  <c r="BS36" i="4"/>
  <c r="BR36" i="4"/>
  <c r="BQ36" i="4"/>
  <c r="BO36" i="4"/>
  <c r="BN36" i="4"/>
  <c r="BM36" i="4"/>
  <c r="BL36" i="4"/>
  <c r="BK36" i="4"/>
  <c r="BJ36" i="4"/>
  <c r="BI36" i="4"/>
  <c r="M36" i="3"/>
  <c r="DI36" i="1"/>
  <c r="DH36" i="1"/>
  <c r="DG36" i="1"/>
  <c r="DF36" i="1"/>
  <c r="DE36" i="1"/>
  <c r="DD36" i="1"/>
  <c r="DC36" i="1"/>
  <c r="BZ36" i="1"/>
  <c r="DA36" i="1"/>
  <c r="CZ36" i="1"/>
  <c r="CY36" i="1"/>
  <c r="CX36" i="1"/>
  <c r="CV36" i="1"/>
  <c r="CU36" i="1"/>
  <c r="CT36" i="1"/>
  <c r="CS36" i="1"/>
  <c r="BP36" i="1"/>
  <c r="CP36" i="1"/>
  <c r="CO36" i="1"/>
  <c r="CN36" i="1"/>
  <c r="CM36" i="1"/>
  <c r="CL36" i="1"/>
  <c r="CK36" i="1"/>
  <c r="BH36" i="1"/>
  <c r="AX36" i="1"/>
  <c r="AS36" i="1"/>
  <c r="AN36" i="1"/>
  <c r="AF36" i="1"/>
  <c r="AE36" i="1" s="1"/>
  <c r="N36" i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B35" i="4"/>
  <c r="CA35" i="4"/>
  <c r="BZ35" i="4"/>
  <c r="BY35" i="4"/>
  <c r="BX35" i="4"/>
  <c r="BW35" i="4"/>
  <c r="BU35" i="4"/>
  <c r="BT35" i="4"/>
  <c r="BS35" i="4"/>
  <c r="BR35" i="4"/>
  <c r="BQ35" i="4"/>
  <c r="BO35" i="4"/>
  <c r="BN35" i="4"/>
  <c r="BM35" i="4"/>
  <c r="BL35" i="4"/>
  <c r="BK35" i="4"/>
  <c r="BJ35" i="4"/>
  <c r="BI35" i="4"/>
  <c r="M35" i="3"/>
  <c r="DI35" i="1"/>
  <c r="DH35" i="1"/>
  <c r="DG35" i="1"/>
  <c r="DF35" i="1"/>
  <c r="DE35" i="1"/>
  <c r="DD35" i="1"/>
  <c r="DC35" i="1"/>
  <c r="BZ35" i="1"/>
  <c r="DA35" i="1"/>
  <c r="CZ35" i="1"/>
  <c r="CY35" i="1"/>
  <c r="CX35" i="1"/>
  <c r="CV35" i="1"/>
  <c r="CU35" i="1"/>
  <c r="CT35" i="1"/>
  <c r="CS35" i="1"/>
  <c r="BP35" i="1"/>
  <c r="CP35" i="1"/>
  <c r="CO35" i="1"/>
  <c r="CN35" i="1"/>
  <c r="CM35" i="1"/>
  <c r="CL35" i="1"/>
  <c r="CK35" i="1"/>
  <c r="BH35" i="1"/>
  <c r="AX35" i="1"/>
  <c r="AS35" i="1"/>
  <c r="AN35" i="1"/>
  <c r="AF35" i="1"/>
  <c r="AE35" i="1" s="1"/>
  <c r="N35" i="1"/>
  <c r="E35" i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B34" i="4"/>
  <c r="CA34" i="4"/>
  <c r="BZ34" i="4"/>
  <c r="BY34" i="4"/>
  <c r="BX34" i="4"/>
  <c r="BW34" i="4"/>
  <c r="BU34" i="4"/>
  <c r="BT34" i="4"/>
  <c r="BS34" i="4"/>
  <c r="BR34" i="4"/>
  <c r="BQ34" i="4"/>
  <c r="BO34" i="4"/>
  <c r="BN34" i="4"/>
  <c r="BM34" i="4"/>
  <c r="BL34" i="4"/>
  <c r="BK34" i="4"/>
  <c r="BJ34" i="4"/>
  <c r="BI34" i="4"/>
  <c r="M34" i="3"/>
  <c r="DI34" i="1"/>
  <c r="DH34" i="1"/>
  <c r="DG34" i="1"/>
  <c r="DF34" i="1"/>
  <c r="DE34" i="1"/>
  <c r="DD34" i="1"/>
  <c r="DC34" i="1"/>
  <c r="BZ34" i="1"/>
  <c r="DA34" i="1"/>
  <c r="CZ34" i="1"/>
  <c r="CY34" i="1"/>
  <c r="CX34" i="1"/>
  <c r="CV34" i="1"/>
  <c r="CU34" i="1"/>
  <c r="CT34" i="1"/>
  <c r="CS34" i="1"/>
  <c r="BP34" i="1"/>
  <c r="CP34" i="1"/>
  <c r="CO34" i="1"/>
  <c r="CN34" i="1"/>
  <c r="CM34" i="1"/>
  <c r="CL34" i="1"/>
  <c r="BH34" i="1"/>
  <c r="AX34" i="1"/>
  <c r="AS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B33" i="4"/>
  <c r="CA33" i="4"/>
  <c r="BZ33" i="4"/>
  <c r="BY33" i="4"/>
  <c r="BX33" i="4"/>
  <c r="BW33" i="4"/>
  <c r="BU33" i="4"/>
  <c r="BT33" i="4"/>
  <c r="BS33" i="4"/>
  <c r="BR33" i="4"/>
  <c r="BQ33" i="4"/>
  <c r="BO33" i="4"/>
  <c r="BN33" i="4"/>
  <c r="BM33" i="4"/>
  <c r="BL33" i="4"/>
  <c r="BK33" i="4"/>
  <c r="BJ33" i="4"/>
  <c r="BI33" i="4"/>
  <c r="M33" i="3"/>
  <c r="DI33" i="1"/>
  <c r="DH33" i="1"/>
  <c r="DG33" i="1"/>
  <c r="DF33" i="1"/>
  <c r="DE33" i="1"/>
  <c r="DD33" i="1"/>
  <c r="DC33" i="1"/>
  <c r="BZ33" i="1"/>
  <c r="DA33" i="1"/>
  <c r="CZ33" i="1"/>
  <c r="CY33" i="1"/>
  <c r="CX33" i="1"/>
  <c r="CV33" i="1"/>
  <c r="CU33" i="1"/>
  <c r="CT33" i="1"/>
  <c r="CS33" i="1"/>
  <c r="BP33" i="1"/>
  <c r="CP33" i="1"/>
  <c r="CO33" i="1"/>
  <c r="CN33" i="1"/>
  <c r="CM33" i="1"/>
  <c r="CL33" i="1"/>
  <c r="BH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B32" i="4"/>
  <c r="CA32" i="4"/>
  <c r="BZ32" i="4"/>
  <c r="BY32" i="4"/>
  <c r="BX32" i="4"/>
  <c r="BW32" i="4"/>
  <c r="BU32" i="4"/>
  <c r="BT32" i="4"/>
  <c r="BS32" i="4"/>
  <c r="BR32" i="4"/>
  <c r="BQ32" i="4"/>
  <c r="BO32" i="4"/>
  <c r="BN32" i="4"/>
  <c r="BM32" i="4"/>
  <c r="BL32" i="4"/>
  <c r="BK32" i="4"/>
  <c r="BJ32" i="4"/>
  <c r="BI32" i="4"/>
  <c r="M32" i="3"/>
  <c r="DI32" i="1"/>
  <c r="DH32" i="1"/>
  <c r="DG32" i="1"/>
  <c r="DF32" i="1"/>
  <c r="DE32" i="1"/>
  <c r="DD32" i="1"/>
  <c r="DC32" i="1"/>
  <c r="BZ32" i="1"/>
  <c r="DA32" i="1"/>
  <c r="CZ32" i="1"/>
  <c r="CY32" i="1"/>
  <c r="CX32" i="1"/>
  <c r="CV32" i="1"/>
  <c r="CU32" i="1"/>
  <c r="CT32" i="1"/>
  <c r="CS32" i="1"/>
  <c r="BP32" i="1"/>
  <c r="CP32" i="1"/>
  <c r="CO32" i="1"/>
  <c r="CN32" i="1"/>
  <c r="CM32" i="1"/>
  <c r="CL32" i="1"/>
  <c r="CK32" i="1"/>
  <c r="BH32" i="1"/>
  <c r="AX32" i="1"/>
  <c r="AS32" i="1"/>
  <c r="AN32" i="1"/>
  <c r="AF32" i="1"/>
  <c r="AE32" i="1" s="1"/>
  <c r="N32" i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B31" i="4"/>
  <c r="CA31" i="4"/>
  <c r="BZ31" i="4"/>
  <c r="BY31" i="4"/>
  <c r="BX31" i="4"/>
  <c r="BW31" i="4"/>
  <c r="BU31" i="4"/>
  <c r="BT31" i="4"/>
  <c r="BS31" i="4"/>
  <c r="BR31" i="4"/>
  <c r="BQ31" i="4"/>
  <c r="BO31" i="4"/>
  <c r="BN31" i="4"/>
  <c r="BM31" i="4"/>
  <c r="BL31" i="4"/>
  <c r="BK31" i="4"/>
  <c r="BJ31" i="4"/>
  <c r="BI31" i="4"/>
  <c r="M31" i="3"/>
  <c r="DI31" i="1"/>
  <c r="DH31" i="1"/>
  <c r="DG31" i="1"/>
  <c r="DF31" i="1"/>
  <c r="DE31" i="1"/>
  <c r="DD31" i="1"/>
  <c r="DC31" i="1"/>
  <c r="BZ31" i="1"/>
  <c r="DA31" i="1"/>
  <c r="CZ31" i="1"/>
  <c r="CY31" i="1"/>
  <c r="CX31" i="1"/>
  <c r="CV31" i="1"/>
  <c r="CU31" i="1"/>
  <c r="CT31" i="1"/>
  <c r="CS31" i="1"/>
  <c r="BP31" i="1"/>
  <c r="CP31" i="1"/>
  <c r="CO31" i="1"/>
  <c r="CN31" i="1"/>
  <c r="CM31" i="1"/>
  <c r="CL31" i="1"/>
  <c r="CK31" i="1"/>
  <c r="BH31" i="1"/>
  <c r="AX31" i="1"/>
  <c r="AS31" i="1"/>
  <c r="AN31" i="1"/>
  <c r="AF31" i="1"/>
  <c r="AE31" i="1" s="1"/>
  <c r="N31" i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B30" i="4"/>
  <c r="CA30" i="4"/>
  <c r="BZ30" i="4"/>
  <c r="BY30" i="4"/>
  <c r="BX30" i="4"/>
  <c r="BW30" i="4"/>
  <c r="BU30" i="4"/>
  <c r="BT30" i="4"/>
  <c r="BS30" i="4"/>
  <c r="BR30" i="4"/>
  <c r="BQ30" i="4"/>
  <c r="BO30" i="4"/>
  <c r="BN30" i="4"/>
  <c r="BM30" i="4"/>
  <c r="BL30" i="4"/>
  <c r="BK30" i="4"/>
  <c r="BJ30" i="4"/>
  <c r="BI30" i="4"/>
  <c r="M30" i="3"/>
  <c r="DI30" i="1"/>
  <c r="DH30" i="1"/>
  <c r="DG30" i="1"/>
  <c r="DF30" i="1"/>
  <c r="DE30" i="1"/>
  <c r="DD30" i="1"/>
  <c r="DC30" i="1"/>
  <c r="BZ30" i="1"/>
  <c r="DA30" i="1"/>
  <c r="CZ30" i="1"/>
  <c r="CY30" i="1"/>
  <c r="CX30" i="1"/>
  <c r="CV30" i="1"/>
  <c r="CU30" i="1"/>
  <c r="CT30" i="1"/>
  <c r="CS30" i="1"/>
  <c r="BP30" i="1"/>
  <c r="CP30" i="1"/>
  <c r="CO30" i="1"/>
  <c r="CN30" i="1"/>
  <c r="CM30" i="1"/>
  <c r="CL30" i="1"/>
  <c r="CK30" i="1"/>
  <c r="BH30" i="1"/>
  <c r="AX30" i="1"/>
  <c r="AS30" i="1"/>
  <c r="AN30" i="1"/>
  <c r="AF30" i="1"/>
  <c r="AE30" i="1" s="1"/>
  <c r="N30" i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B29" i="4"/>
  <c r="CA29" i="4"/>
  <c r="BZ29" i="4"/>
  <c r="BY29" i="4"/>
  <c r="BX29" i="4"/>
  <c r="BW29" i="4"/>
  <c r="BU29" i="4"/>
  <c r="BT29" i="4"/>
  <c r="BS29" i="4"/>
  <c r="BR29" i="4"/>
  <c r="BQ29" i="4"/>
  <c r="BO29" i="4"/>
  <c r="BN29" i="4"/>
  <c r="BM29" i="4"/>
  <c r="BL29" i="4"/>
  <c r="BK29" i="4"/>
  <c r="BJ29" i="4"/>
  <c r="BI29" i="4"/>
  <c r="M29" i="3"/>
  <c r="DI29" i="1"/>
  <c r="DH29" i="1"/>
  <c r="DG29" i="1"/>
  <c r="DF29" i="1"/>
  <c r="DE29" i="1"/>
  <c r="DD29" i="1"/>
  <c r="DC29" i="1"/>
  <c r="BZ29" i="1"/>
  <c r="DA29" i="1"/>
  <c r="CZ29" i="1"/>
  <c r="CY29" i="1"/>
  <c r="CX29" i="1"/>
  <c r="CV29" i="1"/>
  <c r="CU29" i="1"/>
  <c r="CT29" i="1"/>
  <c r="BP29" i="1"/>
  <c r="CP29" i="1"/>
  <c r="CO29" i="1"/>
  <c r="CN29" i="1"/>
  <c r="CM29" i="1"/>
  <c r="CL29" i="1"/>
  <c r="BH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B28" i="4"/>
  <c r="CA28" i="4"/>
  <c r="BZ28" i="4"/>
  <c r="BY28" i="4"/>
  <c r="BX28" i="4"/>
  <c r="BW28" i="4"/>
  <c r="BU28" i="4"/>
  <c r="BT28" i="4"/>
  <c r="BS28" i="4"/>
  <c r="BR28" i="4"/>
  <c r="BQ28" i="4"/>
  <c r="BO28" i="4"/>
  <c r="BN28" i="4"/>
  <c r="BM28" i="4"/>
  <c r="BL28" i="4"/>
  <c r="BK28" i="4"/>
  <c r="BJ28" i="4"/>
  <c r="BI28" i="4"/>
  <c r="M28" i="3"/>
  <c r="DI28" i="1"/>
  <c r="DH28" i="1"/>
  <c r="DG28" i="1"/>
  <c r="DF28" i="1"/>
  <c r="DE28" i="1"/>
  <c r="DD28" i="1"/>
  <c r="DC28" i="1"/>
  <c r="BZ28" i="1"/>
  <c r="DA28" i="1"/>
  <c r="CZ28" i="1"/>
  <c r="CY28" i="1"/>
  <c r="CX28" i="1"/>
  <c r="CV28" i="1"/>
  <c r="CU28" i="1"/>
  <c r="CT28" i="1"/>
  <c r="CS28" i="1"/>
  <c r="BP28" i="1"/>
  <c r="CP28" i="1"/>
  <c r="CO28" i="1"/>
  <c r="CN28" i="1"/>
  <c r="CM28" i="1"/>
  <c r="CL28" i="1"/>
  <c r="CK28" i="1"/>
  <c r="BH28" i="1"/>
  <c r="AX28" i="1"/>
  <c r="AS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B27" i="4"/>
  <c r="CA27" i="4"/>
  <c r="BZ27" i="4"/>
  <c r="BY27" i="4"/>
  <c r="BX27" i="4"/>
  <c r="BW27" i="4"/>
  <c r="BU27" i="4"/>
  <c r="BT27" i="4"/>
  <c r="BS27" i="4"/>
  <c r="BR27" i="4"/>
  <c r="BQ27" i="4"/>
  <c r="BO27" i="4"/>
  <c r="BN27" i="4"/>
  <c r="BM27" i="4"/>
  <c r="BL27" i="4"/>
  <c r="BK27" i="4"/>
  <c r="BJ27" i="4"/>
  <c r="BI27" i="4"/>
  <c r="M27" i="3"/>
  <c r="DI27" i="1"/>
  <c r="DH27" i="1"/>
  <c r="DG27" i="1"/>
  <c r="DF27" i="1"/>
  <c r="DE27" i="1"/>
  <c r="DD27" i="1"/>
  <c r="DC27" i="1"/>
  <c r="BZ27" i="1"/>
  <c r="DA27" i="1"/>
  <c r="CZ27" i="1"/>
  <c r="CY27" i="1"/>
  <c r="CX27" i="1"/>
  <c r="CV27" i="1"/>
  <c r="CU27" i="1"/>
  <c r="CT27" i="1"/>
  <c r="CS27" i="1"/>
  <c r="BP27" i="1"/>
  <c r="CP27" i="1"/>
  <c r="CO27" i="1"/>
  <c r="CN27" i="1"/>
  <c r="CM27" i="1"/>
  <c r="CL27" i="1"/>
  <c r="CK27" i="1"/>
  <c r="BH27" i="1"/>
  <c r="AX27" i="1"/>
  <c r="AS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B26" i="4"/>
  <c r="CA26" i="4"/>
  <c r="BZ26" i="4"/>
  <c r="BY26" i="4"/>
  <c r="BX26" i="4"/>
  <c r="BW26" i="4"/>
  <c r="BU26" i="4"/>
  <c r="BT26" i="4"/>
  <c r="BS26" i="4"/>
  <c r="BR26" i="4"/>
  <c r="BQ26" i="4"/>
  <c r="BO26" i="4"/>
  <c r="BN26" i="4"/>
  <c r="BM26" i="4"/>
  <c r="BL26" i="4"/>
  <c r="BK26" i="4"/>
  <c r="BJ26" i="4"/>
  <c r="BI26" i="4"/>
  <c r="M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CV26" i="1"/>
  <c r="CU26" i="1"/>
  <c r="CT26" i="1"/>
  <c r="CS26" i="1"/>
  <c r="BP26" i="1"/>
  <c r="CP26" i="1"/>
  <c r="CO26" i="1"/>
  <c r="CN26" i="1"/>
  <c r="CM26" i="1"/>
  <c r="CL26" i="1"/>
  <c r="CK26" i="1"/>
  <c r="BH26" i="1"/>
  <c r="AX26" i="1"/>
  <c r="AS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B25" i="4"/>
  <c r="CA25" i="4"/>
  <c r="BZ25" i="4"/>
  <c r="BY25" i="4"/>
  <c r="BX25" i="4"/>
  <c r="BW25" i="4"/>
  <c r="BU25" i="4"/>
  <c r="BT25" i="4"/>
  <c r="BS25" i="4"/>
  <c r="BR25" i="4"/>
  <c r="BQ25" i="4"/>
  <c r="BO25" i="4"/>
  <c r="BN25" i="4"/>
  <c r="BM25" i="4"/>
  <c r="BL25" i="4"/>
  <c r="BK25" i="4"/>
  <c r="BJ25" i="4"/>
  <c r="BI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BP25" i="1"/>
  <c r="CP25" i="1"/>
  <c r="CO25" i="1"/>
  <c r="CN25" i="1"/>
  <c r="CM25" i="1"/>
  <c r="CL25" i="1"/>
  <c r="CK25" i="1"/>
  <c r="BH25" i="1"/>
  <c r="AX25" i="1"/>
  <c r="AS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BI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CS24" i="1"/>
  <c r="BP24" i="1"/>
  <c r="CP24" i="1"/>
  <c r="CO24" i="1"/>
  <c r="CN24" i="1"/>
  <c r="CM24" i="1"/>
  <c r="CL24" i="1"/>
  <c r="CK24" i="1"/>
  <c r="BH24" i="1"/>
  <c r="AX24" i="1"/>
  <c r="AS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Q23" i="4"/>
  <c r="BO23" i="4"/>
  <c r="BN23" i="4"/>
  <c r="BM23" i="4"/>
  <c r="BL23" i="4"/>
  <c r="BK23" i="4"/>
  <c r="BJ23" i="4"/>
  <c r="BI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BP23" i="1"/>
  <c r="CP23" i="1"/>
  <c r="CO23" i="1"/>
  <c r="CN23" i="1"/>
  <c r="CM23" i="1"/>
  <c r="CL23" i="1"/>
  <c r="CK23" i="1"/>
  <c r="BH23" i="1"/>
  <c r="AX23" i="1"/>
  <c r="AS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W22" i="4"/>
  <c r="BU22" i="4"/>
  <c r="BT22" i="4"/>
  <c r="BS22" i="4"/>
  <c r="BR22" i="4"/>
  <c r="BQ22" i="4"/>
  <c r="BO22" i="4"/>
  <c r="BN22" i="4"/>
  <c r="BM22" i="4"/>
  <c r="BL22" i="4"/>
  <c r="BK22" i="4"/>
  <c r="BJ22" i="4"/>
  <c r="BI22" i="4"/>
  <c r="M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CS22" i="1"/>
  <c r="BP22" i="1"/>
  <c r="CP22" i="1"/>
  <c r="CO22" i="1"/>
  <c r="CN22" i="1"/>
  <c r="CM22" i="1"/>
  <c r="CL22" i="1"/>
  <c r="B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Q21" i="4"/>
  <c r="BO21" i="4"/>
  <c r="BN21" i="4"/>
  <c r="BM21" i="4"/>
  <c r="BL21" i="4"/>
  <c r="BK21" i="4"/>
  <c r="BJ21" i="4"/>
  <c r="BI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CS21" i="1"/>
  <c r="BP21" i="1"/>
  <c r="CP21" i="1"/>
  <c r="CO21" i="1"/>
  <c r="CN21" i="1"/>
  <c r="CM21" i="1"/>
  <c r="CL21" i="1"/>
  <c r="CK21" i="1"/>
  <c r="BH21" i="1"/>
  <c r="AX21" i="1"/>
  <c r="AS21" i="1"/>
  <c r="AN21" i="1"/>
  <c r="AF21" i="1"/>
  <c r="AE21" i="1" s="1"/>
  <c r="M21" i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U20" i="4"/>
  <c r="BT20" i="4"/>
  <c r="BS20" i="4"/>
  <c r="BR20" i="4"/>
  <c r="BQ20" i="4"/>
  <c r="BO20" i="4"/>
  <c r="BN20" i="4"/>
  <c r="BM20" i="4"/>
  <c r="BL20" i="4"/>
  <c r="BK20" i="4"/>
  <c r="BJ20" i="4"/>
  <c r="BI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BP20" i="1"/>
  <c r="CP20" i="1"/>
  <c r="CO20" i="1"/>
  <c r="CN20" i="1"/>
  <c r="CM20" i="1"/>
  <c r="CL20" i="1"/>
  <c r="CK20" i="1"/>
  <c r="BH20" i="1"/>
  <c r="AX20" i="1"/>
  <c r="AS20" i="1"/>
  <c r="AN20" i="1"/>
  <c r="AF20" i="1"/>
  <c r="AE20" i="1" s="1"/>
  <c r="N20" i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O19" i="4"/>
  <c r="BN19" i="4"/>
  <c r="BM19" i="4"/>
  <c r="BL19" i="4"/>
  <c r="BK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BP19" i="1"/>
  <c r="CP19" i="1"/>
  <c r="CO19" i="1"/>
  <c r="CN19" i="1"/>
  <c r="CM19" i="1"/>
  <c r="CL19" i="1"/>
  <c r="CK19" i="1"/>
  <c r="BH19" i="1"/>
  <c r="AX19" i="1"/>
  <c r="AS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BP18" i="1"/>
  <c r="CP18" i="1"/>
  <c r="CO18" i="1"/>
  <c r="CN18" i="1"/>
  <c r="CM18" i="1"/>
  <c r="CL18" i="1"/>
  <c r="BH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I17" i="5" s="1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Q17" i="4"/>
  <c r="BO17" i="4"/>
  <c r="BN17" i="4"/>
  <c r="BM17" i="4"/>
  <c r="BL17" i="4"/>
  <c r="BK17" i="4"/>
  <c r="BJ17" i="4"/>
  <c r="BI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BP17" i="1"/>
  <c r="CP17" i="1"/>
  <c r="CO17" i="1"/>
  <c r="CN17" i="1"/>
  <c r="CM17" i="1"/>
  <c r="CL17" i="1"/>
  <c r="CK17" i="1"/>
  <c r="BH17" i="1"/>
  <c r="AX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Q16" i="4"/>
  <c r="BO16" i="4"/>
  <c r="BN16" i="4"/>
  <c r="BM16" i="4"/>
  <c r="BL16" i="4"/>
  <c r="BK16" i="4"/>
  <c r="BJ16" i="4"/>
  <c r="BI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CK16" i="1"/>
  <c r="BH16" i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U15" i="4"/>
  <c r="BT15" i="4"/>
  <c r="BS15" i="4"/>
  <c r="BR15" i="4"/>
  <c r="BQ15" i="4"/>
  <c r="BO15" i="4"/>
  <c r="BN15" i="4"/>
  <c r="BM15" i="4"/>
  <c r="BL15" i="4"/>
  <c r="BK15" i="4"/>
  <c r="BJ15" i="4"/>
  <c r="BI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CK15" i="1"/>
  <c r="BH15" i="1"/>
  <c r="AX15" i="1"/>
  <c r="AS15" i="1"/>
  <c r="AN15" i="1"/>
  <c r="AF15" i="1"/>
  <c r="AE15" i="1" s="1"/>
  <c r="N15" i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Q14" i="4"/>
  <c r="BO14" i="4"/>
  <c r="BN14" i="4"/>
  <c r="BM14" i="4"/>
  <c r="BL14" i="4"/>
  <c r="BK14" i="4"/>
  <c r="BJ14" i="4"/>
  <c r="BI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Q13" i="4"/>
  <c r="BO13" i="4"/>
  <c r="BN13" i="4"/>
  <c r="BM13" i="4"/>
  <c r="BL13" i="4"/>
  <c r="BK13" i="4"/>
  <c r="BJ13" i="4"/>
  <c r="BI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CK13" i="1"/>
  <c r="BH13" i="1"/>
  <c r="AX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CA12" i="4"/>
  <c r="BZ12" i="4"/>
  <c r="BY12" i="4"/>
  <c r="BX12" i="4"/>
  <c r="BW12" i="4"/>
  <c r="BU12" i="4"/>
  <c r="BT12" i="4"/>
  <c r="BS12" i="4"/>
  <c r="BR12" i="4"/>
  <c r="BQ12" i="4"/>
  <c r="BO12" i="4"/>
  <c r="BN12" i="4"/>
  <c r="BM12" i="4"/>
  <c r="BL12" i="4"/>
  <c r="BK12" i="4"/>
  <c r="BJ12" i="4"/>
  <c r="BI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CK12" i="1"/>
  <c r="BH12" i="1"/>
  <c r="AX12" i="1"/>
  <c r="AS12" i="1"/>
  <c r="AN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BI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Q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CK10" i="1"/>
  <c r="BH10" i="1"/>
  <c r="AX10" i="1"/>
  <c r="AS10" i="1"/>
  <c r="AN10" i="1"/>
  <c r="AF10" i="1"/>
  <c r="AE10" i="1" s="1"/>
  <c r="N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Q9" i="4"/>
  <c r="BO9" i="4"/>
  <c r="BN9" i="4"/>
  <c r="BM9" i="4"/>
  <c r="BL9" i="4"/>
  <c r="BK9" i="4"/>
  <c r="BJ9" i="4"/>
  <c r="BI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BP9" i="1"/>
  <c r="CP9" i="1"/>
  <c r="CO9" i="1"/>
  <c r="CN9" i="1"/>
  <c r="CM9" i="1"/>
  <c r="CL9" i="1"/>
  <c r="BH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Q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I22" i="5" l="1"/>
  <c r="CA56" i="4"/>
  <c r="DB15" i="2"/>
  <c r="AM15" i="2"/>
  <c r="BF15" i="2" s="1"/>
  <c r="CJ15" i="2"/>
  <c r="CR15" i="2"/>
  <c r="CW15" i="2"/>
  <c r="BO15" i="2"/>
  <c r="E15" i="2"/>
  <c r="BG15" i="2"/>
  <c r="CI15" i="2" s="1"/>
  <c r="CX15" i="2"/>
  <c r="CA55" i="4"/>
  <c r="CW14" i="2"/>
  <c r="CJ14" i="2"/>
  <c r="AM14" i="2"/>
  <c r="BF14" i="2" s="1"/>
  <c r="E14" i="2"/>
  <c r="BG14" i="2"/>
  <c r="CI14" i="2" s="1"/>
  <c r="BP14" i="2"/>
  <c r="BZ14" i="2"/>
  <c r="DB14" i="2" s="1"/>
  <c r="CA54" i="4"/>
  <c r="CJ13" i="2"/>
  <c r="CR13" i="2"/>
  <c r="AM13" i="2"/>
  <c r="BF13" i="2" s="1"/>
  <c r="CW13" i="2"/>
  <c r="BO13" i="2"/>
  <c r="DB13" i="2"/>
  <c r="E13" i="2"/>
  <c r="BG13" i="2"/>
  <c r="CI13" i="2" s="1"/>
  <c r="CX13" i="2"/>
  <c r="CA53" i="4"/>
  <c r="CW12" i="2"/>
  <c r="CJ12" i="2"/>
  <c r="AM12" i="2"/>
  <c r="BF12" i="2" s="1"/>
  <c r="E12" i="2"/>
  <c r="BG12" i="2"/>
  <c r="CI12" i="2" s="1"/>
  <c r="BP12" i="2"/>
  <c r="BZ12" i="2"/>
  <c r="DB12" i="2" s="1"/>
  <c r="CA52" i="4"/>
  <c r="CW11" i="2"/>
  <c r="CJ11" i="2"/>
  <c r="AM11" i="2"/>
  <c r="BF11" i="2" s="1"/>
  <c r="E11" i="2"/>
  <c r="BG11" i="2"/>
  <c r="CI11" i="2" s="1"/>
  <c r="BP11" i="2"/>
  <c r="BZ11" i="2"/>
  <c r="DB11" i="2" s="1"/>
  <c r="CA51" i="4"/>
  <c r="CW10" i="2"/>
  <c r="CJ10" i="2"/>
  <c r="AM10" i="2"/>
  <c r="BF10" i="2" s="1"/>
  <c r="E10" i="2"/>
  <c r="BG10" i="2"/>
  <c r="CI10" i="2" s="1"/>
  <c r="BP10" i="2"/>
  <c r="BZ10" i="2"/>
  <c r="DB10" i="2" s="1"/>
  <c r="CA50" i="4"/>
  <c r="AM9" i="2"/>
  <c r="BF9" i="2" s="1"/>
  <c r="CJ9" i="2"/>
  <c r="CR9" i="2"/>
  <c r="CW9" i="2"/>
  <c r="BO9" i="2"/>
  <c r="DB9" i="2"/>
  <c r="E9" i="2"/>
  <c r="BG9" i="2"/>
  <c r="CI9" i="2" s="1"/>
  <c r="CX9" i="2"/>
  <c r="CA49" i="4"/>
  <c r="CW8" i="2"/>
  <c r="CJ8" i="2"/>
  <c r="AM8" i="2"/>
  <c r="BF8" i="2" s="1"/>
  <c r="E8" i="2"/>
  <c r="BG8" i="2"/>
  <c r="CI8" i="2" s="1"/>
  <c r="BP8" i="2"/>
  <c r="BZ8" i="2"/>
  <c r="DB8" i="2" s="1"/>
  <c r="F48" i="5"/>
  <c r="I48" i="5"/>
  <c r="BV48" i="4"/>
  <c r="D48" i="3"/>
  <c r="DB48" i="1"/>
  <c r="AM48" i="1"/>
  <c r="BF48" i="1" s="1"/>
  <c r="CR48" i="1"/>
  <c r="CJ48" i="1"/>
  <c r="M48" i="1"/>
  <c r="D48" i="1"/>
  <c r="BG48" i="1"/>
  <c r="CI48" i="1" s="1"/>
  <c r="BU48" i="1"/>
  <c r="CW48" i="1" s="1"/>
  <c r="F47" i="5"/>
  <c r="I47" i="5"/>
  <c r="BI47" i="4"/>
  <c r="BQ47" i="4"/>
  <c r="BP47" i="4"/>
  <c r="BJ47" i="4"/>
  <c r="BR47" i="4"/>
  <c r="CB47" i="4"/>
  <c r="D47" i="3"/>
  <c r="DB47" i="1"/>
  <c r="AM47" i="1"/>
  <c r="BF47" i="1" s="1"/>
  <c r="CR47" i="1"/>
  <c r="CJ47" i="1"/>
  <c r="M47" i="1"/>
  <c r="D47" i="1"/>
  <c r="BG47" i="1"/>
  <c r="CI47" i="1" s="1"/>
  <c r="BU47" i="1"/>
  <c r="CW47" i="1" s="1"/>
  <c r="F46" i="5"/>
  <c r="I46" i="5"/>
  <c r="BV46" i="4"/>
  <c r="D46" i="3"/>
  <c r="DB46" i="1"/>
  <c r="AM46" i="1"/>
  <c r="BF46" i="1" s="1"/>
  <c r="CR46" i="1"/>
  <c r="CJ46" i="1"/>
  <c r="M46" i="1"/>
  <c r="D46" i="1"/>
  <c r="BG46" i="1"/>
  <c r="CI46" i="1" s="1"/>
  <c r="BU46" i="1"/>
  <c r="CW46" i="1" s="1"/>
  <c r="F45" i="5"/>
  <c r="I45" i="5"/>
  <c r="BV45" i="4"/>
  <c r="D45" i="3"/>
  <c r="DB45" i="1"/>
  <c r="AM45" i="1"/>
  <c r="BF45" i="1" s="1"/>
  <c r="CR45" i="1"/>
  <c r="CJ45" i="1"/>
  <c r="M45" i="1"/>
  <c r="D45" i="1"/>
  <c r="BG45" i="1"/>
  <c r="CI45" i="1" s="1"/>
  <c r="BU45" i="1"/>
  <c r="CW45" i="1" s="1"/>
  <c r="F44" i="5"/>
  <c r="I44" i="5"/>
  <c r="BI44" i="4"/>
  <c r="BQ44" i="4"/>
  <c r="BP44" i="4"/>
  <c r="BJ44" i="4"/>
  <c r="BR44" i="4"/>
  <c r="CB44" i="4"/>
  <c r="D44" i="3"/>
  <c r="DB44" i="1"/>
  <c r="AM44" i="1"/>
  <c r="BF44" i="1" s="1"/>
  <c r="CR44" i="1"/>
  <c r="CJ44" i="1"/>
  <c r="M44" i="1"/>
  <c r="D44" i="1"/>
  <c r="BG44" i="1"/>
  <c r="CI44" i="1" s="1"/>
  <c r="BU44" i="1"/>
  <c r="CW44" i="1" s="1"/>
  <c r="F43" i="5"/>
  <c r="I43" i="5"/>
  <c r="BV43" i="4"/>
  <c r="D43" i="3"/>
  <c r="DB43" i="1"/>
  <c r="AM43" i="1"/>
  <c r="BF43" i="1" s="1"/>
  <c r="CR43" i="1"/>
  <c r="CJ43" i="1"/>
  <c r="M43" i="1"/>
  <c r="D43" i="1"/>
  <c r="BG43" i="1"/>
  <c r="CI43" i="1" s="1"/>
  <c r="BU43" i="1"/>
  <c r="CW43" i="1" s="1"/>
  <c r="F42" i="5"/>
  <c r="I42" i="5"/>
  <c r="BV42" i="4"/>
  <c r="D42" i="3"/>
  <c r="AM42" i="1"/>
  <c r="BF42" i="1" s="1"/>
  <c r="DB42" i="1"/>
  <c r="D42" i="1"/>
  <c r="CJ42" i="1"/>
  <c r="BG42" i="1"/>
  <c r="CI42" i="1" s="1"/>
  <c r="CR42" i="1"/>
  <c r="BU42" i="1"/>
  <c r="CK42" i="1"/>
  <c r="F41" i="5"/>
  <c r="I41" i="5"/>
  <c r="BV41" i="4"/>
  <c r="D41" i="3"/>
  <c r="AM41" i="1"/>
  <c r="BF41" i="1" s="1"/>
  <c r="CW41" i="1"/>
  <c r="D41" i="1"/>
  <c r="CJ41" i="1"/>
  <c r="BG41" i="1"/>
  <c r="CI41" i="1" s="1"/>
  <c r="CR41" i="1"/>
  <c r="BO41" i="1"/>
  <c r="DB41" i="1"/>
  <c r="CK41" i="1"/>
  <c r="CS41" i="1"/>
  <c r="DC41" i="1"/>
  <c r="F40" i="5"/>
  <c r="I40" i="5"/>
  <c r="BV40" i="4"/>
  <c r="D40" i="3"/>
  <c r="AM40" i="1"/>
  <c r="BF40" i="1" s="1"/>
  <c r="DB40" i="1"/>
  <c r="D40" i="1"/>
  <c r="CJ40" i="1"/>
  <c r="BG40" i="1"/>
  <c r="CI40" i="1" s="1"/>
  <c r="CR40" i="1"/>
  <c r="BU40" i="1"/>
  <c r="CK40" i="1"/>
  <c r="F39" i="5"/>
  <c r="I39" i="5"/>
  <c r="BV39" i="4"/>
  <c r="D39" i="3"/>
  <c r="DB39" i="1"/>
  <c r="AM39" i="1"/>
  <c r="BF39" i="1" s="1"/>
  <c r="CR39" i="1"/>
  <c r="CJ39" i="1"/>
  <c r="M39" i="1"/>
  <c r="D39" i="1"/>
  <c r="BG39" i="1"/>
  <c r="CI39" i="1" s="1"/>
  <c r="BU39" i="1"/>
  <c r="CW39" i="1" s="1"/>
  <c r="I38" i="5"/>
  <c r="F38" i="5"/>
  <c r="BV38" i="4"/>
  <c r="D38" i="3"/>
  <c r="DB38" i="1"/>
  <c r="AM38" i="1"/>
  <c r="BF38" i="1" s="1"/>
  <c r="CR38" i="1"/>
  <c r="CJ38" i="1"/>
  <c r="M38" i="1"/>
  <c r="D38" i="1"/>
  <c r="BG38" i="1"/>
  <c r="CI38" i="1" s="1"/>
  <c r="BU38" i="1"/>
  <c r="CW38" i="1" s="1"/>
  <c r="F37" i="5"/>
  <c r="I37" i="5"/>
  <c r="BV37" i="4"/>
  <c r="D37" i="3"/>
  <c r="DB37" i="1"/>
  <c r="AM37" i="1"/>
  <c r="BF37" i="1" s="1"/>
  <c r="CR37" i="1"/>
  <c r="CJ37" i="1"/>
  <c r="M37" i="1"/>
  <c r="D37" i="1"/>
  <c r="BG37" i="1"/>
  <c r="CI37" i="1" s="1"/>
  <c r="BU37" i="1"/>
  <c r="CW37" i="1" s="1"/>
  <c r="I36" i="5"/>
  <c r="F36" i="5"/>
  <c r="BV36" i="4"/>
  <c r="D36" i="3"/>
  <c r="DB36" i="1"/>
  <c r="AM36" i="1"/>
  <c r="BF36" i="1" s="1"/>
  <c r="CR36" i="1"/>
  <c r="CJ36" i="1"/>
  <c r="M36" i="1"/>
  <c r="D36" i="1"/>
  <c r="BG36" i="1"/>
  <c r="CI36" i="1" s="1"/>
  <c r="BU36" i="1"/>
  <c r="CW36" i="1" s="1"/>
  <c r="F35" i="5"/>
  <c r="I35" i="5"/>
  <c r="BP35" i="4"/>
  <c r="BV35" i="4"/>
  <c r="D35" i="3"/>
  <c r="DB35" i="1"/>
  <c r="AM35" i="1"/>
  <c r="BF35" i="1" s="1"/>
  <c r="CR35" i="1"/>
  <c r="CJ35" i="1"/>
  <c r="M35" i="1"/>
  <c r="D35" i="1"/>
  <c r="BG35" i="1"/>
  <c r="CI35" i="1" s="1"/>
  <c r="BU35" i="1"/>
  <c r="CW35" i="1" s="1"/>
  <c r="F34" i="5"/>
  <c r="I34" i="5"/>
  <c r="BV34" i="4"/>
  <c r="D34" i="3"/>
  <c r="AM34" i="1"/>
  <c r="BF34" i="1" s="1"/>
  <c r="DB34" i="1"/>
  <c r="D34" i="1"/>
  <c r="CJ34" i="1"/>
  <c r="BG34" i="1"/>
  <c r="CI34" i="1" s="1"/>
  <c r="CR34" i="1"/>
  <c r="BU34" i="1"/>
  <c r="CK34" i="1"/>
  <c r="F33" i="5"/>
  <c r="I33" i="5"/>
  <c r="BV33" i="4"/>
  <c r="D33" i="3"/>
  <c r="AM33" i="1"/>
  <c r="BF33" i="1" s="1"/>
  <c r="DB33" i="1"/>
  <c r="D33" i="1"/>
  <c r="CJ33" i="1"/>
  <c r="BG33" i="1"/>
  <c r="CI33" i="1" s="1"/>
  <c r="CR33" i="1"/>
  <c r="BU33" i="1"/>
  <c r="CK33" i="1"/>
  <c r="F32" i="5"/>
  <c r="I32" i="5"/>
  <c r="BV32" i="4"/>
  <c r="D32" i="3"/>
  <c r="DB32" i="1"/>
  <c r="AM32" i="1"/>
  <c r="BF32" i="1" s="1"/>
  <c r="CR32" i="1"/>
  <c r="CJ32" i="1"/>
  <c r="M32" i="1"/>
  <c r="D32" i="1"/>
  <c r="BG32" i="1"/>
  <c r="CI32" i="1" s="1"/>
  <c r="BU32" i="1"/>
  <c r="CW32" i="1" s="1"/>
  <c r="F31" i="5"/>
  <c r="I31" i="5"/>
  <c r="BV31" i="4"/>
  <c r="D31" i="3"/>
  <c r="DB31" i="1"/>
  <c r="AM31" i="1"/>
  <c r="BF31" i="1" s="1"/>
  <c r="CR31" i="1"/>
  <c r="CJ31" i="1"/>
  <c r="M31" i="1"/>
  <c r="D31" i="1"/>
  <c r="BG31" i="1"/>
  <c r="CI31" i="1" s="1"/>
  <c r="BU31" i="1"/>
  <c r="CW31" i="1" s="1"/>
  <c r="F30" i="5"/>
  <c r="I30" i="5"/>
  <c r="BV30" i="4"/>
  <c r="D30" i="3"/>
  <c r="DB30" i="1"/>
  <c r="AM30" i="1"/>
  <c r="BF30" i="1" s="1"/>
  <c r="CR30" i="1"/>
  <c r="CJ30" i="1"/>
  <c r="M30" i="1"/>
  <c r="D30" i="1"/>
  <c r="BG30" i="1"/>
  <c r="CI30" i="1" s="1"/>
  <c r="BU30" i="1"/>
  <c r="CW30" i="1" s="1"/>
  <c r="F29" i="5"/>
  <c r="I29" i="5"/>
  <c r="BV29" i="4"/>
  <c r="D29" i="3"/>
  <c r="AM29" i="1"/>
  <c r="D29" i="1"/>
  <c r="BF29" i="1"/>
  <c r="CJ29" i="1"/>
  <c r="BG29" i="1"/>
  <c r="CI29" i="1" s="1"/>
  <c r="CR29" i="1"/>
  <c r="DB29" i="1"/>
  <c r="BU29" i="1"/>
  <c r="CW29" i="1" s="1"/>
  <c r="CK29" i="1"/>
  <c r="CS29" i="1"/>
  <c r="F28" i="5"/>
  <c r="I28" i="5"/>
  <c r="BV28" i="4"/>
  <c r="D28" i="3"/>
  <c r="DB28" i="1"/>
  <c r="AM28" i="1"/>
  <c r="BF28" i="1" s="1"/>
  <c r="CR28" i="1"/>
  <c r="CJ28" i="1"/>
  <c r="M28" i="1"/>
  <c r="D28" i="1"/>
  <c r="BG28" i="1"/>
  <c r="CI28" i="1" s="1"/>
  <c r="BU28" i="1"/>
  <c r="CW28" i="1" s="1"/>
  <c r="F27" i="5"/>
  <c r="I27" i="5"/>
  <c r="BV27" i="4"/>
  <c r="D27" i="3"/>
  <c r="DB27" i="1"/>
  <c r="AM27" i="1"/>
  <c r="BF27" i="1" s="1"/>
  <c r="CR27" i="1"/>
  <c r="CJ27" i="1"/>
  <c r="M27" i="1"/>
  <c r="D27" i="1"/>
  <c r="BG27" i="1"/>
  <c r="CI27" i="1" s="1"/>
  <c r="BU27" i="1"/>
  <c r="CW27" i="1" s="1"/>
  <c r="F26" i="5"/>
  <c r="I26" i="5"/>
  <c r="BP26" i="4"/>
  <c r="BV26" i="4"/>
  <c r="D26" i="3"/>
  <c r="DB26" i="1"/>
  <c r="AM26" i="1"/>
  <c r="BF26" i="1" s="1"/>
  <c r="CR26" i="1"/>
  <c r="CJ26" i="1"/>
  <c r="M26" i="1"/>
  <c r="D26" i="1"/>
  <c r="BG26" i="1"/>
  <c r="CI26" i="1" s="1"/>
  <c r="BU26" i="1"/>
  <c r="CW26" i="1" s="1"/>
  <c r="F25" i="5"/>
  <c r="I25" i="5"/>
  <c r="BV25" i="4"/>
  <c r="D25" i="3"/>
  <c r="DB25" i="1"/>
  <c r="AM25" i="1"/>
  <c r="BF25" i="1" s="1"/>
  <c r="CR25" i="1"/>
  <c r="CJ25" i="1"/>
  <c r="M25" i="1"/>
  <c r="D25" i="1"/>
  <c r="BG25" i="1"/>
  <c r="CI25" i="1" s="1"/>
  <c r="BU25" i="1"/>
  <c r="CW25" i="1" s="1"/>
  <c r="F24" i="5"/>
  <c r="I24" i="5"/>
  <c r="BV24" i="4"/>
  <c r="D24" i="3"/>
  <c r="DB24" i="1"/>
  <c r="AM24" i="1"/>
  <c r="BF24" i="1" s="1"/>
  <c r="CR24" i="1"/>
  <c r="CJ24" i="1"/>
  <c r="M24" i="1"/>
  <c r="D24" i="1"/>
  <c r="BG24" i="1"/>
  <c r="CI24" i="1" s="1"/>
  <c r="BU24" i="1"/>
  <c r="CW24" i="1" s="1"/>
  <c r="F23" i="5"/>
  <c r="I23" i="5"/>
  <c r="BV23" i="4"/>
  <c r="D23" i="3"/>
  <c r="DB23" i="1"/>
  <c r="AM23" i="1"/>
  <c r="BF23" i="1" s="1"/>
  <c r="CR23" i="1"/>
  <c r="CJ23" i="1"/>
  <c r="M23" i="1"/>
  <c r="D23" i="1"/>
  <c r="BG23" i="1"/>
  <c r="CI23" i="1" s="1"/>
  <c r="BU23" i="1"/>
  <c r="CW23" i="1" s="1"/>
  <c r="F22" i="5"/>
  <c r="BP22" i="4"/>
  <c r="BV22" i="4"/>
  <c r="D22" i="3"/>
  <c r="DB22" i="1"/>
  <c r="D22" i="1"/>
  <c r="AM22" i="1"/>
  <c r="BF22" i="1" s="1"/>
  <c r="CJ22" i="1"/>
  <c r="BG22" i="1"/>
  <c r="CI22" i="1" s="1"/>
  <c r="CR22" i="1"/>
  <c r="BU22" i="1"/>
  <c r="CK22" i="1"/>
  <c r="F21" i="5"/>
  <c r="I21" i="5"/>
  <c r="BV21" i="4"/>
  <c r="D21" i="3"/>
  <c r="DB21" i="1"/>
  <c r="AM21" i="1"/>
  <c r="CR21" i="1"/>
  <c r="BF21" i="1"/>
  <c r="CJ21" i="1"/>
  <c r="D21" i="1"/>
  <c r="BG21" i="1"/>
  <c r="CI21" i="1" s="1"/>
  <c r="BU21" i="1"/>
  <c r="CW21" i="1" s="1"/>
  <c r="F20" i="5"/>
  <c r="I20" i="5"/>
  <c r="BV20" i="4"/>
  <c r="D20" i="3"/>
  <c r="DB20" i="1"/>
  <c r="AM20" i="1"/>
  <c r="BF20" i="1" s="1"/>
  <c r="CR20" i="1"/>
  <c r="CJ20" i="1"/>
  <c r="M20" i="1"/>
  <c r="D20" i="1"/>
  <c r="BG20" i="1"/>
  <c r="CI20" i="1" s="1"/>
  <c r="BU20" i="1"/>
  <c r="CW20" i="1" s="1"/>
  <c r="F19" i="5"/>
  <c r="I19" i="5"/>
  <c r="BI19" i="4"/>
  <c r="BQ19" i="4"/>
  <c r="BP19" i="4"/>
  <c r="BJ19" i="4"/>
  <c r="BR19" i="4"/>
  <c r="CB19" i="4"/>
  <c r="D19" i="3"/>
  <c r="DB19" i="1"/>
  <c r="AM19" i="1"/>
  <c r="CR19" i="1"/>
  <c r="BF19" i="1"/>
  <c r="CJ19" i="1"/>
  <c r="M19" i="1"/>
  <c r="D19" i="1"/>
  <c r="BG19" i="1"/>
  <c r="CI19" i="1" s="1"/>
  <c r="BO19" i="1"/>
  <c r="BU19" i="1"/>
  <c r="CW19" i="1" s="1"/>
  <c r="I18" i="5"/>
  <c r="F18" i="5"/>
  <c r="BV18" i="4"/>
  <c r="D18" i="3"/>
  <c r="AM18" i="1"/>
  <c r="BF18" i="1" s="1"/>
  <c r="DB18" i="1"/>
  <c r="D18" i="1"/>
  <c r="CJ18" i="1"/>
  <c r="BG18" i="1"/>
  <c r="CI18" i="1" s="1"/>
  <c r="CR18" i="1"/>
  <c r="BU18" i="1"/>
  <c r="CK18" i="1"/>
  <c r="F17" i="5"/>
  <c r="BV17" i="4"/>
  <c r="D17" i="3"/>
  <c r="DB17" i="1"/>
  <c r="AM17" i="1"/>
  <c r="CR17" i="1"/>
  <c r="BF17" i="1"/>
  <c r="CJ17" i="1"/>
  <c r="M17" i="1"/>
  <c r="D17" i="1"/>
  <c r="BG17" i="1"/>
  <c r="CI17" i="1" s="1"/>
  <c r="BU17" i="1"/>
  <c r="CW17" i="1" s="1"/>
  <c r="F16" i="5"/>
  <c r="I16" i="5"/>
  <c r="BV16" i="4"/>
  <c r="D16" i="3"/>
  <c r="DB16" i="1"/>
  <c r="AM16" i="1"/>
  <c r="CR16" i="1"/>
  <c r="BF16" i="1"/>
  <c r="CJ16" i="1"/>
  <c r="M16" i="1"/>
  <c r="D16" i="1"/>
  <c r="BG16" i="1"/>
  <c r="CI16" i="1" s="1"/>
  <c r="BU16" i="1"/>
  <c r="CW16" i="1" s="1"/>
  <c r="F15" i="5"/>
  <c r="I15" i="5"/>
  <c r="BV15" i="4"/>
  <c r="D15" i="3"/>
  <c r="DB15" i="1"/>
  <c r="AM15" i="1"/>
  <c r="BF15" i="1" s="1"/>
  <c r="CR15" i="1"/>
  <c r="CJ15" i="1"/>
  <c r="M15" i="1"/>
  <c r="D15" i="1"/>
  <c r="BG15" i="1"/>
  <c r="CI15" i="1" s="1"/>
  <c r="BU15" i="1"/>
  <c r="CW15" i="1" s="1"/>
  <c r="F14" i="5"/>
  <c r="I14" i="5"/>
  <c r="BV14" i="4"/>
  <c r="D14" i="3"/>
  <c r="AM14" i="1"/>
  <c r="BF14" i="1" s="1"/>
  <c r="D14" i="1"/>
  <c r="DB14" i="1"/>
  <c r="CJ14" i="1"/>
  <c r="BG14" i="1"/>
  <c r="CI14" i="1" s="1"/>
  <c r="CR14" i="1"/>
  <c r="BU14" i="1"/>
  <c r="CK14" i="1"/>
  <c r="F13" i="5"/>
  <c r="I13" i="5"/>
  <c r="BV13" i="4"/>
  <c r="D13" i="3"/>
  <c r="DB13" i="1"/>
  <c r="AM13" i="1"/>
  <c r="CR13" i="1"/>
  <c r="BF13" i="1"/>
  <c r="CJ13" i="1"/>
  <c r="M13" i="1"/>
  <c r="D13" i="1"/>
  <c r="BG13" i="1"/>
  <c r="CI13" i="1" s="1"/>
  <c r="BU13" i="1"/>
  <c r="CW13" i="1" s="1"/>
  <c r="F12" i="5"/>
  <c r="I12" i="5"/>
  <c r="BV12" i="4"/>
  <c r="D12" i="3"/>
  <c r="DB12" i="1"/>
  <c r="AM12" i="1"/>
  <c r="CR12" i="1"/>
  <c r="BF12" i="1"/>
  <c r="CJ12" i="1"/>
  <c r="M12" i="1"/>
  <c r="D12" i="1"/>
  <c r="BG12" i="1"/>
  <c r="CI12" i="1" s="1"/>
  <c r="BU12" i="1"/>
  <c r="CW12" i="1" s="1"/>
  <c r="F11" i="5"/>
  <c r="I11" i="5"/>
  <c r="BV11" i="4"/>
  <c r="D11" i="3"/>
  <c r="AM11" i="1"/>
  <c r="BF11" i="1" s="1"/>
  <c r="DB11" i="1"/>
  <c r="D11" i="1"/>
  <c r="CJ11" i="1"/>
  <c r="BG11" i="1"/>
  <c r="CI11" i="1" s="1"/>
  <c r="CR11" i="1"/>
  <c r="BU11" i="1"/>
  <c r="CK11" i="1"/>
  <c r="F10" i="5"/>
  <c r="I10" i="5"/>
  <c r="BP10" i="4"/>
  <c r="BV10" i="4"/>
  <c r="D10" i="3"/>
  <c r="DB10" i="1"/>
  <c r="AM10" i="1"/>
  <c r="BF10" i="1" s="1"/>
  <c r="CR10" i="1"/>
  <c r="CJ10" i="1"/>
  <c r="M10" i="1"/>
  <c r="BG10" i="1"/>
  <c r="CI10" i="1" s="1"/>
  <c r="BO10" i="1"/>
  <c r="BU10" i="1"/>
  <c r="CW10" i="1" s="1"/>
  <c r="E10" i="1"/>
  <c r="F9" i="5"/>
  <c r="I9" i="5"/>
  <c r="BV9" i="4"/>
  <c r="D9" i="3"/>
  <c r="AM9" i="1"/>
  <c r="BF9" i="1" s="1"/>
  <c r="D9" i="1"/>
  <c r="CJ9" i="1"/>
  <c r="BG9" i="1"/>
  <c r="CI9" i="1" s="1"/>
  <c r="DB9" i="1"/>
  <c r="CR9" i="1"/>
  <c r="BU9" i="1"/>
  <c r="CK9" i="1"/>
  <c r="F8" i="5"/>
  <c r="I8" i="5"/>
  <c r="BV8" i="4"/>
  <c r="D8" i="3"/>
  <c r="AM8" i="1"/>
  <c r="BF8" i="1" s="1"/>
  <c r="CR8" i="1"/>
  <c r="DB8" i="1"/>
  <c r="D8" i="1"/>
  <c r="CJ8" i="1"/>
  <c r="BG8" i="1"/>
  <c r="CI8" i="1" s="1"/>
  <c r="BU8" i="1"/>
  <c r="CK8" i="1"/>
  <c r="BO12" i="1" l="1"/>
  <c r="BO13" i="1"/>
  <c r="BO16" i="1"/>
  <c r="BO17" i="1"/>
  <c r="BP56" i="4"/>
  <c r="BQ56" i="4"/>
  <c r="CI56" i="4"/>
  <c r="BH56" i="4"/>
  <c r="D56" i="3"/>
  <c r="CQ15" i="2"/>
  <c r="CH15" i="2"/>
  <c r="DJ15" i="2" s="1"/>
  <c r="D15" i="2"/>
  <c r="BH55" i="4"/>
  <c r="BP55" i="4"/>
  <c r="BQ55" i="4"/>
  <c r="D55" i="3"/>
  <c r="BO14" i="2"/>
  <c r="CR14" i="2"/>
  <c r="D14" i="2"/>
  <c r="BH54" i="4"/>
  <c r="BP54" i="4"/>
  <c r="BQ54" i="4"/>
  <c r="D54" i="3"/>
  <c r="D13" i="2"/>
  <c r="CQ13" i="2"/>
  <c r="CH13" i="2"/>
  <c r="DJ13" i="2" s="1"/>
  <c r="BP53" i="4"/>
  <c r="BQ53" i="4"/>
  <c r="CI53" i="4"/>
  <c r="BH53" i="4"/>
  <c r="D53" i="3"/>
  <c r="BO12" i="2"/>
  <c r="CR12" i="2"/>
  <c r="D12" i="2"/>
  <c r="BP52" i="4"/>
  <c r="BQ52" i="4"/>
  <c r="CI52" i="4"/>
  <c r="BH52" i="4"/>
  <c r="D52" i="3"/>
  <c r="BO11" i="2"/>
  <c r="CR11" i="2"/>
  <c r="D11" i="2"/>
  <c r="BH51" i="4"/>
  <c r="BP51" i="4"/>
  <c r="BQ51" i="4"/>
  <c r="D51" i="3"/>
  <c r="BO10" i="2"/>
  <c r="CR10" i="2"/>
  <c r="D10" i="2"/>
  <c r="BP50" i="4"/>
  <c r="BQ50" i="4"/>
  <c r="CI50" i="4"/>
  <c r="BH50" i="4"/>
  <c r="D9" i="2"/>
  <c r="CQ9" i="2"/>
  <c r="CH9" i="2"/>
  <c r="DJ9" i="2" s="1"/>
  <c r="BH49" i="4"/>
  <c r="BP49" i="4"/>
  <c r="BQ49" i="4"/>
  <c r="BO8" i="2"/>
  <c r="CR8" i="2"/>
  <c r="D8" i="2"/>
  <c r="BP48" i="4"/>
  <c r="BH48" i="4"/>
  <c r="BO48" i="1"/>
  <c r="CH48" i="1" s="1"/>
  <c r="DJ48" i="1" s="1"/>
  <c r="CI47" i="4"/>
  <c r="BH47" i="4"/>
  <c r="BO47" i="1"/>
  <c r="CH47" i="1" s="1"/>
  <c r="DJ47" i="1" s="1"/>
  <c r="BP46" i="4"/>
  <c r="BH46" i="4"/>
  <c r="BO46" i="1"/>
  <c r="CH46" i="1" s="1"/>
  <c r="DJ46" i="1" s="1"/>
  <c r="BP45" i="4"/>
  <c r="BH45" i="4"/>
  <c r="BO45" i="1"/>
  <c r="CH45" i="1" s="1"/>
  <c r="DJ45" i="1" s="1"/>
  <c r="CI44" i="4"/>
  <c r="BH44" i="4"/>
  <c r="BO44" i="1"/>
  <c r="CH44" i="1" s="1"/>
  <c r="DJ44" i="1" s="1"/>
  <c r="BP43" i="4"/>
  <c r="BH43" i="4"/>
  <c r="BO43" i="1"/>
  <c r="CH43" i="1" s="1"/>
  <c r="DJ43" i="1" s="1"/>
  <c r="BP42" i="4"/>
  <c r="BH42" i="4"/>
  <c r="CW42" i="1"/>
  <c r="BO42" i="1"/>
  <c r="BP41" i="4"/>
  <c r="BH41" i="4"/>
  <c r="CH41" i="1"/>
  <c r="DJ41" i="1" s="1"/>
  <c r="CQ41" i="1"/>
  <c r="BP40" i="4"/>
  <c r="BH40" i="4"/>
  <c r="CW40" i="1"/>
  <c r="BO40" i="1"/>
  <c r="BP39" i="4"/>
  <c r="BH39" i="4"/>
  <c r="BO39" i="1"/>
  <c r="CH39" i="1" s="1"/>
  <c r="DJ39" i="1" s="1"/>
  <c r="BP38" i="4"/>
  <c r="BH38" i="4"/>
  <c r="BO38" i="1"/>
  <c r="CH38" i="1" s="1"/>
  <c r="DJ38" i="1" s="1"/>
  <c r="BP37" i="4"/>
  <c r="BH37" i="4"/>
  <c r="BO37" i="1"/>
  <c r="CH37" i="1" s="1"/>
  <c r="DJ37" i="1" s="1"/>
  <c r="BH36" i="4"/>
  <c r="BP36" i="4"/>
  <c r="BO36" i="1"/>
  <c r="CH36" i="1" s="1"/>
  <c r="DJ36" i="1" s="1"/>
  <c r="CI35" i="4"/>
  <c r="BH35" i="4"/>
  <c r="BO35" i="1"/>
  <c r="CH35" i="1" s="1"/>
  <c r="DJ35" i="1" s="1"/>
  <c r="BH34" i="4"/>
  <c r="BP34" i="4"/>
  <c r="CW34" i="1"/>
  <c r="BO34" i="1"/>
  <c r="BH33" i="4"/>
  <c r="BP33" i="4"/>
  <c r="CW33" i="1"/>
  <c r="BO33" i="1"/>
  <c r="BH32" i="4"/>
  <c r="BP32" i="4"/>
  <c r="BO32" i="1"/>
  <c r="CH32" i="1" s="1"/>
  <c r="DJ32" i="1" s="1"/>
  <c r="BH31" i="4"/>
  <c r="BP31" i="4"/>
  <c r="BO31" i="1"/>
  <c r="CH31" i="1" s="1"/>
  <c r="DJ31" i="1" s="1"/>
  <c r="BH30" i="4"/>
  <c r="BP30" i="4"/>
  <c r="BO30" i="1"/>
  <c r="CH30" i="1" s="1"/>
  <c r="DJ30" i="1" s="1"/>
  <c r="BH29" i="4"/>
  <c r="BP29" i="4"/>
  <c r="BO29" i="1"/>
  <c r="BP28" i="4"/>
  <c r="BH28" i="4"/>
  <c r="BO28" i="1"/>
  <c r="CH28" i="1" s="1"/>
  <c r="DJ28" i="1" s="1"/>
  <c r="BH27" i="4"/>
  <c r="BP27" i="4"/>
  <c r="BO27" i="1"/>
  <c r="CH27" i="1" s="1"/>
  <c r="DJ27" i="1" s="1"/>
  <c r="CI26" i="4"/>
  <c r="BH26" i="4"/>
  <c r="BO26" i="1"/>
  <c r="CH26" i="1" s="1"/>
  <c r="DJ26" i="1" s="1"/>
  <c r="BH25" i="4"/>
  <c r="BP25" i="4"/>
  <c r="BO25" i="1"/>
  <c r="CH25" i="1" s="1"/>
  <c r="DJ25" i="1" s="1"/>
  <c r="BH24" i="4"/>
  <c r="BP24" i="4"/>
  <c r="BO24" i="1"/>
  <c r="CH24" i="1" s="1"/>
  <c r="DJ24" i="1" s="1"/>
  <c r="BH23" i="4"/>
  <c r="BP23" i="4"/>
  <c r="BO23" i="1"/>
  <c r="CH23" i="1" s="1"/>
  <c r="DJ23" i="1" s="1"/>
  <c r="CI22" i="4"/>
  <c r="BH22" i="4"/>
  <c r="CW22" i="1"/>
  <c r="BO22" i="1"/>
  <c r="BH21" i="4"/>
  <c r="BP21" i="4"/>
  <c r="BO21" i="1"/>
  <c r="CH21" i="1" s="1"/>
  <c r="DJ21" i="1" s="1"/>
  <c r="BH20" i="4"/>
  <c r="BP20" i="4"/>
  <c r="BO20" i="1"/>
  <c r="CH20" i="1" s="1"/>
  <c r="DJ20" i="1" s="1"/>
  <c r="CI19" i="4"/>
  <c r="BH19" i="4"/>
  <c r="CH19" i="1"/>
  <c r="DJ19" i="1" s="1"/>
  <c r="CQ19" i="1"/>
  <c r="BH18" i="4"/>
  <c r="BP18" i="4"/>
  <c r="CW18" i="1"/>
  <c r="BO18" i="1"/>
  <c r="BH17" i="4"/>
  <c r="BP17" i="4"/>
  <c r="CH17" i="1"/>
  <c r="DJ17" i="1" s="1"/>
  <c r="CQ17" i="1"/>
  <c r="BH16" i="4"/>
  <c r="BP16" i="4"/>
  <c r="CH16" i="1"/>
  <c r="DJ16" i="1" s="1"/>
  <c r="CQ16" i="1"/>
  <c r="BH15" i="4"/>
  <c r="BP15" i="4"/>
  <c r="BO15" i="1"/>
  <c r="CH15" i="1" s="1"/>
  <c r="DJ15" i="1" s="1"/>
  <c r="BH14" i="4"/>
  <c r="BP14" i="4"/>
  <c r="CW14" i="1"/>
  <c r="BO14" i="1"/>
  <c r="BH13" i="4"/>
  <c r="BP13" i="4"/>
  <c r="CH13" i="1"/>
  <c r="DJ13" i="1" s="1"/>
  <c r="CQ13" i="1"/>
  <c r="BH12" i="4"/>
  <c r="BP12" i="4"/>
  <c r="CH12" i="1"/>
  <c r="DJ12" i="1" s="1"/>
  <c r="CQ12" i="1"/>
  <c r="BH11" i="4"/>
  <c r="BP11" i="4"/>
  <c r="CW11" i="1"/>
  <c r="BO11" i="1"/>
  <c r="BI10" i="4"/>
  <c r="CH10" i="1"/>
  <c r="DJ10" i="1" s="1"/>
  <c r="CQ10" i="1"/>
  <c r="D10" i="1"/>
  <c r="BH9" i="4"/>
  <c r="BP9" i="4"/>
  <c r="CW9" i="1"/>
  <c r="BO9" i="1"/>
  <c r="BI8" i="4"/>
  <c r="BP8" i="4"/>
  <c r="CW8" i="1"/>
  <c r="BO8" i="1"/>
  <c r="CI55" i="4" l="1"/>
  <c r="CQ14" i="2"/>
  <c r="CH14" i="2"/>
  <c r="DJ14" i="2" s="1"/>
  <c r="CI54" i="4"/>
  <c r="CQ12" i="2"/>
  <c r="CH12" i="2"/>
  <c r="DJ12" i="2" s="1"/>
  <c r="CQ11" i="2"/>
  <c r="CH11" i="2"/>
  <c r="DJ11" i="2" s="1"/>
  <c r="CI51" i="4"/>
  <c r="CQ10" i="2"/>
  <c r="CH10" i="2"/>
  <c r="DJ10" i="2" s="1"/>
  <c r="CI49" i="4"/>
  <c r="CQ8" i="2"/>
  <c r="CH8" i="2"/>
  <c r="DJ8" i="2" s="1"/>
  <c r="CI48" i="4"/>
  <c r="CQ48" i="1"/>
  <c r="CQ47" i="1"/>
  <c r="CI46" i="4"/>
  <c r="CQ46" i="1"/>
  <c r="CI45" i="4"/>
  <c r="CQ45" i="1"/>
  <c r="CQ44" i="1"/>
  <c r="CI43" i="4"/>
  <c r="CQ43" i="1"/>
  <c r="CI42" i="4"/>
  <c r="CH42" i="1"/>
  <c r="DJ42" i="1" s="1"/>
  <c r="CQ42" i="1"/>
  <c r="CI41" i="4"/>
  <c r="CI40" i="4"/>
  <c r="CH40" i="1"/>
  <c r="DJ40" i="1" s="1"/>
  <c r="CQ40" i="1"/>
  <c r="CI39" i="4"/>
  <c r="CQ39" i="1"/>
  <c r="CI38" i="4"/>
  <c r="CQ38" i="1"/>
  <c r="CI37" i="4"/>
  <c r="CQ37" i="1"/>
  <c r="CI36" i="4"/>
  <c r="CQ36" i="1"/>
  <c r="CQ35" i="1"/>
  <c r="CI34" i="4"/>
  <c r="CH34" i="1"/>
  <c r="DJ34" i="1" s="1"/>
  <c r="CQ34" i="1"/>
  <c r="CI33" i="4"/>
  <c r="CH33" i="1"/>
  <c r="DJ33" i="1" s="1"/>
  <c r="CQ33" i="1"/>
  <c r="CI32" i="4"/>
  <c r="CQ32" i="1"/>
  <c r="CI31" i="4"/>
  <c r="CQ31" i="1"/>
  <c r="CI30" i="4"/>
  <c r="CQ30" i="1"/>
  <c r="CI29" i="4"/>
  <c r="CH29" i="1"/>
  <c r="DJ29" i="1" s="1"/>
  <c r="CQ29" i="1"/>
  <c r="CI28" i="4"/>
  <c r="CQ28" i="1"/>
  <c r="CI27" i="4"/>
  <c r="CQ27" i="1"/>
  <c r="CQ26" i="1"/>
  <c r="CI25" i="4"/>
  <c r="CQ25" i="1"/>
  <c r="CI24" i="4"/>
  <c r="CQ24" i="1"/>
  <c r="CI23" i="4"/>
  <c r="CQ23" i="1"/>
  <c r="CH22" i="1"/>
  <c r="DJ22" i="1" s="1"/>
  <c r="CQ22" i="1"/>
  <c r="CI21" i="4"/>
  <c r="CQ21" i="1"/>
  <c r="CI20" i="4"/>
  <c r="CQ20" i="1"/>
  <c r="CI18" i="4"/>
  <c r="CH18" i="1"/>
  <c r="DJ18" i="1" s="1"/>
  <c r="CQ18" i="1"/>
  <c r="CI17" i="4"/>
  <c r="CI16" i="4"/>
  <c r="CI15" i="4"/>
  <c r="CQ15" i="1"/>
  <c r="CI14" i="4"/>
  <c r="CH14" i="1"/>
  <c r="DJ14" i="1" s="1"/>
  <c r="CQ14" i="1"/>
  <c r="CI13" i="4"/>
  <c r="CI12" i="4"/>
  <c r="CI11" i="4"/>
  <c r="CH11" i="1"/>
  <c r="DJ11" i="1" s="1"/>
  <c r="CQ11" i="1"/>
  <c r="CI10" i="4"/>
  <c r="BH10" i="4"/>
  <c r="CI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<sst xmlns="http://schemas.openxmlformats.org/spreadsheetml/2006/main" count="2852" uniqueCount="442">
  <si>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</si>
  <si>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</si>
  <si>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</si>
  <si>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</si>
  <si>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</si>
  <si>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</si>
  <si>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</si>
  <si>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</si>
  <si>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</si>
  <si>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</si>
  <si>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</si>
  <si>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</si>
  <si>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</si>
  <si>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</si>
  <si>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</si>
  <si>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</si>
  <si>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</si>
  <si>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</si>
  <si>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</si>
  <si>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</si>
  <si>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</si>
  <si>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</si>
  <si>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</si>
  <si>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</si>
  <si>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</si>
  <si>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</si>
  <si>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</si>
  <si>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</si>
  <si>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</si>
  <si>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</si>
  <si>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</si>
  <si>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</si>
  <si>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</si>
  <si>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</si>
  <si>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</si>
  <si>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</si>
  <si>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</si>
  <si>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</si>
  <si>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</si>
  <si>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</si>
  <si>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</si>
  <si>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</si>
  <si>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</si>
  <si>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</si>
  <si>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</si>
  <si>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</si>
  <si>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</si>
  <si>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</si>
  <si>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</si>
  <si>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</si>
  <si>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</si>
  <si>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</si>
  <si>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</si>
  <si>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</si>
  <si>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</si>
  <si>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</si>
  <si>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</si>
  <si>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</si>
  <si>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</si>
  <si>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</si>
  <si>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</si>
  <si>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</si>
  <si>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</si>
  <si>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</si>
  <si>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</si>
  <si>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</si>
  <si>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</si>
  <si>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</si>
  <si>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</si>
  <si>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</si>
  <si>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</si>
  <si>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</si>
  <si>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</si>
  <si>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</si>
  <si>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</si>
  <si>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</si>
  <si>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</si>
  <si>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</si>
  <si>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</si>
  <si>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</si>
  <si>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</si>
  <si>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</si>
  <si>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</si>
  <si>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</si>
  <si>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</si>
  <si>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</si>
  <si>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</si>
  <si>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</si>
  <si>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</si>
  <si>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</si>
  <si>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</si>
  <si>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</si>
  <si>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</si>
  <si>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</si>
  <si>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</si>
  <si>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</si>
  <si>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</si>
  <si>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</si>
  <si>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</si>
  <si>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</si>
  <si>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</si>
  <si>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</si>
  <si>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</si>
  <si>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</si>
  <si>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</si>
  <si>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</si>
  <si>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</si>
  <si>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</si>
  <si>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</si>
  <si>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</si>
  <si>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</si>
  <si>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</si>
  <si>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</si>
  <si>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</si>
  <si>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</si>
  <si>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</si>
  <si>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</si>
  <si>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</si>
  <si>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</si>
  <si>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</si>
  <si>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</si>
  <si>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</si>
  <si>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</si>
  <si>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</si>
  <si>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</si>
  <si>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</si>
  <si>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</si>
  <si>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</si>
  <si>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</si>
  <si>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</si>
  <si>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</si>
  <si>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</si>
  <si>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</si>
  <si>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</si>
  <si>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</si>
  <si>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</si>
  <si>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</si>
  <si>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</si>
  <si>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</si>
  <si>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</si>
  <si>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</si>
  <si>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</si>
  <si>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</si>
  <si>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</si>
  <si>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</si>
  <si>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</si>
  <si>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</si>
  <si>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</si>
  <si>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</si>
  <si>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</si>
  <si>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</si>
  <si>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</si>
  <si>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</si>
  <si>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</si>
  <si>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</si>
  <si>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</si>
  <si>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</si>
  <si>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</si>
  <si>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</si>
  <si>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</si>
  <si>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</si>
  <si>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</si>
  <si>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</si>
  <si>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</si>
  <si>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</si>
  <si>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</si>
  <si>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</si>
  <si>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</si>
  <si>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</si>
  <si>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</si>
  <si>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</si>
  <si>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</si>
  <si>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</si>
  <si>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</si>
  <si>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</si>
  <si>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</si>
  <si>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</si>
  <si>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</si>
  <si>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</si>
  <si>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</si>
  <si>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</si>
  <si>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</si>
  <si>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</si>
  <si>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</si>
  <si>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</si>
  <si>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</si>
  <si>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</si>
  <si>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</si>
  <si>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</si>
  <si>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</si>
  <si>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</si>
  <si>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</si>
  <si>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</si>
  <si>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</si>
  <si>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</si>
  <si>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</si>
  <si>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</si>
  <si>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</si>
  <si>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</si>
  <si>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</si>
  <si>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熊本県</t>
    <phoneticPr fontId="3"/>
  </si>
  <si>
    <t>43100</t>
  </si>
  <si>
    <t>43100</t>
    <phoneticPr fontId="3"/>
  </si>
  <si>
    <t>熊本市</t>
  </si>
  <si>
    <t>熊本市</t>
    <phoneticPr fontId="3"/>
  </si>
  <si>
    <t>熊本県</t>
    <phoneticPr fontId="3"/>
  </si>
  <si>
    <t>43100</t>
    <phoneticPr fontId="3"/>
  </si>
  <si>
    <t>熊本市</t>
    <phoneticPr fontId="3"/>
  </si>
  <si>
    <t>43954</t>
  </si>
  <si>
    <t>山鹿植木広域行政事務組合</t>
  </si>
  <si>
    <t/>
  </si>
  <si>
    <t>43202</t>
    <phoneticPr fontId="3"/>
  </si>
  <si>
    <t>八代市</t>
    <phoneticPr fontId="3"/>
  </si>
  <si>
    <t>43202</t>
    <phoneticPr fontId="3"/>
  </si>
  <si>
    <t>八代市</t>
    <phoneticPr fontId="3"/>
  </si>
  <si>
    <t>43204</t>
    <phoneticPr fontId="3"/>
  </si>
  <si>
    <t>荒尾市</t>
    <phoneticPr fontId="3"/>
  </si>
  <si>
    <t>43204</t>
    <phoneticPr fontId="3"/>
  </si>
  <si>
    <t>荒尾市</t>
    <phoneticPr fontId="3"/>
  </si>
  <si>
    <t>43205</t>
    <phoneticPr fontId="3"/>
  </si>
  <si>
    <t>水俣市</t>
    <phoneticPr fontId="3"/>
  </si>
  <si>
    <t>43205</t>
    <phoneticPr fontId="3"/>
  </si>
  <si>
    <t>水俣市</t>
    <phoneticPr fontId="3"/>
  </si>
  <si>
    <t>43206</t>
    <phoneticPr fontId="3"/>
  </si>
  <si>
    <t>玉名市</t>
    <phoneticPr fontId="3"/>
  </si>
  <si>
    <t>43206</t>
    <phoneticPr fontId="3"/>
  </si>
  <si>
    <t>玉名市</t>
    <phoneticPr fontId="3"/>
  </si>
  <si>
    <t>43208</t>
  </si>
  <si>
    <t>43208</t>
    <phoneticPr fontId="3"/>
  </si>
  <si>
    <t>山鹿市</t>
  </si>
  <si>
    <t>山鹿市</t>
    <phoneticPr fontId="3"/>
  </si>
  <si>
    <t>43208</t>
    <phoneticPr fontId="3"/>
  </si>
  <si>
    <t>山鹿市</t>
    <phoneticPr fontId="3"/>
  </si>
  <si>
    <t>43210</t>
    <phoneticPr fontId="3"/>
  </si>
  <si>
    <t>菊池市</t>
    <phoneticPr fontId="3"/>
  </si>
  <si>
    <t>43210</t>
    <phoneticPr fontId="3"/>
  </si>
  <si>
    <t>菊池市</t>
    <phoneticPr fontId="3"/>
  </si>
  <si>
    <t>43211</t>
  </si>
  <si>
    <t>43211</t>
    <phoneticPr fontId="3"/>
  </si>
  <si>
    <t>宇土市</t>
  </si>
  <si>
    <t>宇土市</t>
    <phoneticPr fontId="3"/>
  </si>
  <si>
    <t>43211</t>
    <phoneticPr fontId="3"/>
  </si>
  <si>
    <t>宇土市</t>
    <phoneticPr fontId="3"/>
  </si>
  <si>
    <t>43212</t>
    <phoneticPr fontId="3"/>
  </si>
  <si>
    <t>上天草市</t>
    <phoneticPr fontId="3"/>
  </si>
  <si>
    <t>43212</t>
    <phoneticPr fontId="3"/>
  </si>
  <si>
    <t>上天草市</t>
    <phoneticPr fontId="3"/>
  </si>
  <si>
    <t>43213</t>
    <phoneticPr fontId="3"/>
  </si>
  <si>
    <t>宇城市</t>
  </si>
  <si>
    <t>宇城市</t>
    <phoneticPr fontId="3"/>
  </si>
  <si>
    <t>宇城市</t>
    <phoneticPr fontId="3"/>
  </si>
  <si>
    <t>43995</t>
  </si>
  <si>
    <t>宇城広域連合</t>
  </si>
  <si>
    <t>43213</t>
    <phoneticPr fontId="3"/>
  </si>
  <si>
    <t>宇城市</t>
    <phoneticPr fontId="3"/>
  </si>
  <si>
    <t>43214</t>
    <phoneticPr fontId="3"/>
  </si>
  <si>
    <t>阿蘇市</t>
    <phoneticPr fontId="3"/>
  </si>
  <si>
    <t>43214</t>
    <phoneticPr fontId="3"/>
  </si>
  <si>
    <t>阿蘇市</t>
    <phoneticPr fontId="3"/>
  </si>
  <si>
    <t>43215</t>
    <phoneticPr fontId="3"/>
  </si>
  <si>
    <t>天草市</t>
    <phoneticPr fontId="3"/>
  </si>
  <si>
    <t>43215</t>
    <phoneticPr fontId="3"/>
  </si>
  <si>
    <t>天草市</t>
    <phoneticPr fontId="3"/>
  </si>
  <si>
    <t>43216</t>
    <phoneticPr fontId="3"/>
  </si>
  <si>
    <t>合志市</t>
    <phoneticPr fontId="3"/>
  </si>
  <si>
    <t>43216</t>
    <phoneticPr fontId="3"/>
  </si>
  <si>
    <t>合志市</t>
    <phoneticPr fontId="3"/>
  </si>
  <si>
    <t>43348</t>
  </si>
  <si>
    <t>43348</t>
    <phoneticPr fontId="3"/>
  </si>
  <si>
    <t>美里町</t>
  </si>
  <si>
    <t>美里町</t>
    <phoneticPr fontId="3"/>
  </si>
  <si>
    <t>43348</t>
    <phoneticPr fontId="3"/>
  </si>
  <si>
    <t>美里町</t>
    <phoneticPr fontId="3"/>
  </si>
  <si>
    <t>43364</t>
    <phoneticPr fontId="3"/>
  </si>
  <si>
    <t>玉東町</t>
    <phoneticPr fontId="3"/>
  </si>
  <si>
    <t>43364</t>
    <phoneticPr fontId="3"/>
  </si>
  <si>
    <t>玉東町</t>
    <phoneticPr fontId="3"/>
  </si>
  <si>
    <t>43367</t>
    <phoneticPr fontId="3"/>
  </si>
  <si>
    <t>南関町</t>
    <phoneticPr fontId="3"/>
  </si>
  <si>
    <t>43367</t>
    <phoneticPr fontId="3"/>
  </si>
  <si>
    <t>南関町</t>
    <phoneticPr fontId="3"/>
  </si>
  <si>
    <t>43368</t>
    <phoneticPr fontId="3"/>
  </si>
  <si>
    <t>長洲町</t>
    <phoneticPr fontId="3"/>
  </si>
  <si>
    <t>43368</t>
    <phoneticPr fontId="3"/>
  </si>
  <si>
    <t>長洲町</t>
    <phoneticPr fontId="3"/>
  </si>
  <si>
    <t>43369</t>
    <phoneticPr fontId="3"/>
  </si>
  <si>
    <t>和水町</t>
    <phoneticPr fontId="3"/>
  </si>
  <si>
    <t>43369</t>
    <phoneticPr fontId="3"/>
  </si>
  <si>
    <t>和水町</t>
    <phoneticPr fontId="3"/>
  </si>
  <si>
    <t>43403</t>
    <phoneticPr fontId="3"/>
  </si>
  <si>
    <t>大津町</t>
    <phoneticPr fontId="3"/>
  </si>
  <si>
    <t>43403</t>
    <phoneticPr fontId="3"/>
  </si>
  <si>
    <t>大津町</t>
    <phoneticPr fontId="3"/>
  </si>
  <si>
    <t>43404</t>
    <phoneticPr fontId="3"/>
  </si>
  <si>
    <t>菊陽町</t>
    <phoneticPr fontId="3"/>
  </si>
  <si>
    <t>43404</t>
    <phoneticPr fontId="3"/>
  </si>
  <si>
    <t>菊陽町</t>
    <phoneticPr fontId="3"/>
  </si>
  <si>
    <t>43423</t>
    <phoneticPr fontId="3"/>
  </si>
  <si>
    <t>南小国町</t>
    <phoneticPr fontId="3"/>
  </si>
  <si>
    <t>43423</t>
    <phoneticPr fontId="3"/>
  </si>
  <si>
    <t>南小国町</t>
    <phoneticPr fontId="3"/>
  </si>
  <si>
    <t>43424</t>
    <phoneticPr fontId="3"/>
  </si>
  <si>
    <t>小国町</t>
    <phoneticPr fontId="3"/>
  </si>
  <si>
    <t>43424</t>
    <phoneticPr fontId="3"/>
  </si>
  <si>
    <t>小国町</t>
    <phoneticPr fontId="3"/>
  </si>
  <si>
    <t>43424</t>
    <phoneticPr fontId="3"/>
  </si>
  <si>
    <t>小国町</t>
    <phoneticPr fontId="3"/>
  </si>
  <si>
    <t>43425</t>
    <phoneticPr fontId="3"/>
  </si>
  <si>
    <t>産山村</t>
    <phoneticPr fontId="3"/>
  </si>
  <si>
    <t>43425</t>
    <phoneticPr fontId="3"/>
  </si>
  <si>
    <t>産山村</t>
    <phoneticPr fontId="3"/>
  </si>
  <si>
    <t>43428</t>
    <phoneticPr fontId="3"/>
  </si>
  <si>
    <t>高森町</t>
    <phoneticPr fontId="3"/>
  </si>
  <si>
    <t>43428</t>
    <phoneticPr fontId="3"/>
  </si>
  <si>
    <t>高森町</t>
    <phoneticPr fontId="3"/>
  </si>
  <si>
    <t>43432</t>
  </si>
  <si>
    <t>43432</t>
    <phoneticPr fontId="3"/>
  </si>
  <si>
    <t>西原村</t>
  </si>
  <si>
    <t>西原村</t>
    <phoneticPr fontId="3"/>
  </si>
  <si>
    <t>43439</t>
  </si>
  <si>
    <t>益城・嘉島・西原環境衛生施設組合</t>
  </si>
  <si>
    <t>43432</t>
    <phoneticPr fontId="3"/>
  </si>
  <si>
    <t>西原村</t>
    <phoneticPr fontId="3"/>
  </si>
  <si>
    <t>43433</t>
    <phoneticPr fontId="3"/>
  </si>
  <si>
    <t>南阿蘇村</t>
    <phoneticPr fontId="3"/>
  </si>
  <si>
    <t>43433</t>
    <phoneticPr fontId="3"/>
  </si>
  <si>
    <t>南阿蘇村</t>
    <phoneticPr fontId="3"/>
  </si>
  <si>
    <t>43441</t>
  </si>
  <si>
    <t>43441</t>
    <phoneticPr fontId="3"/>
  </si>
  <si>
    <t>御船町</t>
  </si>
  <si>
    <t>御船町</t>
    <phoneticPr fontId="3"/>
  </si>
  <si>
    <t>43937</t>
  </si>
  <si>
    <t>御船町甲佐町衛生施設組合</t>
  </si>
  <si>
    <t>43441</t>
    <phoneticPr fontId="3"/>
  </si>
  <si>
    <t>御船町</t>
    <phoneticPr fontId="3"/>
  </si>
  <si>
    <t>43442</t>
  </si>
  <si>
    <t>43442</t>
    <phoneticPr fontId="3"/>
  </si>
  <si>
    <t>嘉島町</t>
  </si>
  <si>
    <t>嘉島町</t>
    <phoneticPr fontId="3"/>
  </si>
  <si>
    <t>43949</t>
  </si>
  <si>
    <t>益城、嘉島、西原衛生施設組合</t>
  </si>
  <si>
    <t>43442</t>
    <phoneticPr fontId="3"/>
  </si>
  <si>
    <t>嘉島町</t>
    <phoneticPr fontId="3"/>
  </si>
  <si>
    <t>43443</t>
  </si>
  <si>
    <t>43443</t>
    <phoneticPr fontId="3"/>
  </si>
  <si>
    <t>益城町</t>
  </si>
  <si>
    <t>益城町</t>
    <phoneticPr fontId="3"/>
  </si>
  <si>
    <t>43443</t>
    <phoneticPr fontId="3"/>
  </si>
  <si>
    <t>益城町</t>
    <phoneticPr fontId="3"/>
  </si>
  <si>
    <t>益城、嘉島、西原環境衛生施設組合</t>
  </si>
  <si>
    <t>43443</t>
    <phoneticPr fontId="3"/>
  </si>
  <si>
    <t>益城町</t>
    <phoneticPr fontId="3"/>
  </si>
  <si>
    <t>43444</t>
  </si>
  <si>
    <t>43444</t>
    <phoneticPr fontId="3"/>
  </si>
  <si>
    <t>甲佐町</t>
  </si>
  <si>
    <t>甲佐町</t>
    <phoneticPr fontId="3"/>
  </si>
  <si>
    <t>43444</t>
    <phoneticPr fontId="3"/>
  </si>
  <si>
    <t>甲佐町</t>
    <phoneticPr fontId="3"/>
  </si>
  <si>
    <t>43447</t>
    <phoneticPr fontId="3"/>
  </si>
  <si>
    <t>山都町</t>
    <phoneticPr fontId="3"/>
  </si>
  <si>
    <t>43447</t>
    <phoneticPr fontId="3"/>
  </si>
  <si>
    <t>山都町</t>
    <phoneticPr fontId="3"/>
  </si>
  <si>
    <t>43468</t>
    <phoneticPr fontId="3"/>
  </si>
  <si>
    <t>氷川町</t>
    <phoneticPr fontId="3"/>
  </si>
  <si>
    <t>43468</t>
    <phoneticPr fontId="3"/>
  </si>
  <si>
    <t>氷川町</t>
    <phoneticPr fontId="3"/>
  </si>
  <si>
    <t>43482</t>
    <phoneticPr fontId="3"/>
  </si>
  <si>
    <t>芦北町</t>
    <phoneticPr fontId="3"/>
  </si>
  <si>
    <t>43482</t>
    <phoneticPr fontId="3"/>
  </si>
  <si>
    <t>芦北町</t>
    <phoneticPr fontId="3"/>
  </si>
  <si>
    <t>43484</t>
    <phoneticPr fontId="3"/>
  </si>
  <si>
    <t>津奈木町</t>
    <phoneticPr fontId="3"/>
  </si>
  <si>
    <t>43484</t>
    <phoneticPr fontId="3"/>
  </si>
  <si>
    <t>津奈木町</t>
    <phoneticPr fontId="3"/>
  </si>
  <si>
    <t>43505</t>
    <phoneticPr fontId="3"/>
  </si>
  <si>
    <t>多良木町</t>
    <phoneticPr fontId="3"/>
  </si>
  <si>
    <t>43505</t>
    <phoneticPr fontId="3"/>
  </si>
  <si>
    <t>多良木町</t>
    <phoneticPr fontId="3"/>
  </si>
  <si>
    <t>43507</t>
    <phoneticPr fontId="3"/>
  </si>
  <si>
    <t>水上村</t>
    <phoneticPr fontId="3"/>
  </si>
  <si>
    <t>43507</t>
    <phoneticPr fontId="3"/>
  </si>
  <si>
    <t>水上村</t>
    <phoneticPr fontId="3"/>
  </si>
  <si>
    <t>43510</t>
    <phoneticPr fontId="3"/>
  </si>
  <si>
    <t>相良村</t>
    <phoneticPr fontId="3"/>
  </si>
  <si>
    <t>43510</t>
    <phoneticPr fontId="3"/>
  </si>
  <si>
    <t>相良村</t>
    <phoneticPr fontId="3"/>
  </si>
  <si>
    <t>43512</t>
    <phoneticPr fontId="3"/>
  </si>
  <si>
    <t>山江村</t>
    <phoneticPr fontId="3"/>
  </si>
  <si>
    <t>43512</t>
    <phoneticPr fontId="3"/>
  </si>
  <si>
    <t>山江村</t>
    <phoneticPr fontId="3"/>
  </si>
  <si>
    <t>43513</t>
    <phoneticPr fontId="3"/>
  </si>
  <si>
    <t>球磨村</t>
    <phoneticPr fontId="3"/>
  </si>
  <si>
    <t>43513</t>
    <phoneticPr fontId="3"/>
  </si>
  <si>
    <t>球磨村</t>
    <phoneticPr fontId="3"/>
  </si>
  <si>
    <t>43514</t>
    <phoneticPr fontId="3"/>
  </si>
  <si>
    <t>あさぎり町</t>
    <phoneticPr fontId="3"/>
  </si>
  <si>
    <t>43514</t>
    <phoneticPr fontId="3"/>
  </si>
  <si>
    <t>あさぎり町</t>
    <phoneticPr fontId="3"/>
  </si>
  <si>
    <t>43531</t>
    <phoneticPr fontId="3"/>
  </si>
  <si>
    <t>苓北町</t>
    <phoneticPr fontId="3"/>
  </si>
  <si>
    <t>43531</t>
    <phoneticPr fontId="3"/>
  </si>
  <si>
    <t>苓北町</t>
    <phoneticPr fontId="3"/>
  </si>
  <si>
    <t>43854</t>
    <phoneticPr fontId="3"/>
  </si>
  <si>
    <t>菊池環境保全組合</t>
    <phoneticPr fontId="3"/>
  </si>
  <si>
    <t>熊本県</t>
    <phoneticPr fontId="3"/>
  </si>
  <si>
    <t>43854</t>
    <phoneticPr fontId="3"/>
  </si>
  <si>
    <t>菊池環境保全組合</t>
    <phoneticPr fontId="3"/>
  </si>
  <si>
    <t>43937</t>
    <phoneticPr fontId="3"/>
  </si>
  <si>
    <t>御船町甲佐町衛生施設組合</t>
    <phoneticPr fontId="3"/>
  </si>
  <si>
    <t>43937</t>
    <phoneticPr fontId="3"/>
  </si>
  <si>
    <t>御船町甲佐町衛生施設組合</t>
    <phoneticPr fontId="3"/>
  </si>
  <si>
    <t>43949</t>
    <phoneticPr fontId="3"/>
  </si>
  <si>
    <t>益城、嘉島、西原環境衛生施設組合</t>
    <phoneticPr fontId="3"/>
  </si>
  <si>
    <t>43949</t>
    <phoneticPr fontId="3"/>
  </si>
  <si>
    <t>益城、嘉島、西原環境衛生施設組合</t>
    <phoneticPr fontId="3"/>
  </si>
  <si>
    <t>43954</t>
    <phoneticPr fontId="3"/>
  </si>
  <si>
    <t>山鹿植木広域行政事務組合</t>
    <phoneticPr fontId="3"/>
  </si>
  <si>
    <t>43954</t>
    <phoneticPr fontId="3"/>
  </si>
  <si>
    <t>山鹿植木広域行政事務組合</t>
    <phoneticPr fontId="3"/>
  </si>
  <si>
    <t>43985</t>
    <phoneticPr fontId="3"/>
  </si>
  <si>
    <t>阿蘇広域行政事務組合</t>
    <phoneticPr fontId="3"/>
  </si>
  <si>
    <t>阿蘇広域行政事務組合</t>
    <phoneticPr fontId="3"/>
  </si>
  <si>
    <t>43985</t>
    <phoneticPr fontId="3"/>
  </si>
  <si>
    <t>阿蘇広域行政事務組合</t>
    <phoneticPr fontId="3"/>
  </si>
  <si>
    <t>43991</t>
    <phoneticPr fontId="3"/>
  </si>
  <si>
    <t>有明広域行政事務組合</t>
    <phoneticPr fontId="3"/>
  </si>
  <si>
    <t>43991</t>
    <phoneticPr fontId="3"/>
  </si>
  <si>
    <t>有明広域行政事務組合</t>
    <phoneticPr fontId="3"/>
  </si>
  <si>
    <t>43995</t>
    <phoneticPr fontId="3"/>
  </si>
  <si>
    <t>宇城広域連合</t>
    <phoneticPr fontId="3"/>
  </si>
  <si>
    <t>43201</t>
  </si>
  <si>
    <t>43995</t>
    <phoneticPr fontId="3"/>
  </si>
  <si>
    <t>宇城広域連合</t>
    <phoneticPr fontId="3"/>
  </si>
  <si>
    <t>43996</t>
    <phoneticPr fontId="3"/>
  </si>
  <si>
    <t>菊池広域連合</t>
    <phoneticPr fontId="3"/>
  </si>
  <si>
    <t>43996</t>
    <phoneticPr fontId="3"/>
  </si>
  <si>
    <t>菊池広域連合</t>
    <phoneticPr fontId="3"/>
  </si>
  <si>
    <t>熊本県</t>
    <phoneticPr fontId="3"/>
  </si>
  <si>
    <t>43000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</si>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</sst>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0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437</v>
      </c>
      <c r="B7" s="92" t="s">
        <v>438</v>
      </c>
      <c r="C7" s="78" t="s">
        <v>439</v>
      </c>
      <c r="D7" s="79">
        <f>SUM($D$8:$D$48)</f>
        <v>65303528</v>
      </c>
      <c r="E7" s="79">
        <f>SUM($E$8:$E$48)</f>
        <v>63511611</v>
      </c>
      <c r="F7" s="79">
        <f>SUM($F$8:$F$48)</f>
        <v>32856828</v>
      </c>
      <c r="G7" s="79">
        <f>SUM($G$8:$G$48)</f>
        <v>0</v>
      </c>
      <c r="H7" s="79">
        <f>SUM($H$8:$H$48)</f>
        <v>30640689</v>
      </c>
      <c r="I7" s="79">
        <f>SUM($I$8:$I$48)</f>
        <v>0</v>
      </c>
      <c r="J7" s="93" t="s">
        <v>440</v>
      </c>
      <c r="K7" s="79">
        <f>SUM($K$8:$K$48)</f>
        <v>14094</v>
      </c>
      <c r="L7" s="79">
        <f>SUM($L$8:$L$48)</f>
        <v>1791917</v>
      </c>
      <c r="M7" s="79">
        <f>SUM($M$8:$M$48)</f>
        <v>21572</v>
      </c>
      <c r="N7" s="79">
        <f>SUM($N$8:$N$48)</f>
        <v>21531</v>
      </c>
      <c r="O7" s="79">
        <f>SUM($O$8:$O$48)</f>
        <v>3559</v>
      </c>
      <c r="P7" s="79">
        <f>SUM($P$8:$P$48)</f>
        <v>14601</v>
      </c>
      <c r="Q7" s="79">
        <f>SUM($Q$8:$Q$48)</f>
        <v>3371</v>
      </c>
      <c r="R7" s="79">
        <f>SUM($R$8:$R$48)</f>
        <v>0</v>
      </c>
      <c r="S7" s="93" t="s">
        <v>440</v>
      </c>
      <c r="T7" s="79">
        <f>SUM($T$8:$T$48)</f>
        <v>0</v>
      </c>
      <c r="U7" s="79">
        <f>SUM($U$8:$U$48)</f>
        <v>41</v>
      </c>
      <c r="V7" s="79">
        <f>SUM($V$8:$V$48)</f>
        <v>65325100</v>
      </c>
      <c r="W7" s="79">
        <f>SUM($W$8:$W$48)</f>
        <v>63533142</v>
      </c>
      <c r="X7" s="79">
        <f>SUM($X$8:$X$48)</f>
        <v>32860387</v>
      </c>
      <c r="Y7" s="79">
        <f>SUM($Y$8:$Y$48)</f>
        <v>14601</v>
      </c>
      <c r="Z7" s="79">
        <f>SUM($Z$8:$Z$48)</f>
        <v>30644060</v>
      </c>
      <c r="AA7" s="79">
        <f>SUM($AA$8:$AA$48)</f>
        <v>0</v>
      </c>
      <c r="AB7" s="93" t="s">
        <v>441</v>
      </c>
      <c r="AC7" s="79">
        <f>SUM($AC$8:$AC$48)</f>
        <v>14094</v>
      </c>
      <c r="AD7" s="79">
        <f>SUM($AD$8:$AD$48)</f>
        <v>1791958</v>
      </c>
      <c r="AE7" s="79">
        <f>SUM($AE$8:$AE$48)</f>
        <v>15524993</v>
      </c>
      <c r="AF7" s="79">
        <f>SUM($AF$8:$AF$48)</f>
        <v>15524993</v>
      </c>
      <c r="AG7" s="79">
        <f>SUM($AG$8:$AG$48)</f>
        <v>9383</v>
      </c>
      <c r="AH7" s="79">
        <f>SUM($AH$8:$AH$48)</f>
        <v>1071124</v>
      </c>
      <c r="AI7" s="79">
        <f>SUM($AI$8:$AI$48)</f>
        <v>35425</v>
      </c>
      <c r="AJ7" s="79">
        <f>SUM($AJ$8:$AJ$48)</f>
        <v>14409061</v>
      </c>
      <c r="AK7" s="79">
        <f>SUM($AK$8:$AK$48)</f>
        <v>0</v>
      </c>
      <c r="AL7" s="79">
        <f>SUM($AL$8:$AL$48)</f>
        <v>0</v>
      </c>
      <c r="AM7" s="79">
        <f>SUM($AM$8:$AM$48)</f>
        <v>45428209</v>
      </c>
      <c r="AN7" s="79">
        <f>SUM($AN$8:$AN$48)</f>
        <v>144353</v>
      </c>
      <c r="AO7" s="79">
        <f>SUM($AO$8:$AO$48)</f>
        <v>139842</v>
      </c>
      <c r="AP7" s="79">
        <f>SUM($AP$8:$AP$48)</f>
        <v>0</v>
      </c>
      <c r="AQ7" s="79">
        <f>SUM($AQ$8:$AQ$48)</f>
        <v>4511</v>
      </c>
      <c r="AR7" s="79">
        <f>SUM($AR$8:$AR$48)</f>
        <v>0</v>
      </c>
      <c r="AS7" s="79">
        <f>SUM($AS$8:$AS$48)</f>
        <v>8519254</v>
      </c>
      <c r="AT7" s="79">
        <f>SUM($AT$8:$AT$48)</f>
        <v>868105</v>
      </c>
      <c r="AU7" s="79">
        <f>SUM($AU$8:$AU$48)</f>
        <v>3993</v>
      </c>
      <c r="AV7" s="79">
        <f>SUM($AV$8:$AV$48)</f>
        <v>7647156</v>
      </c>
      <c r="AW7" s="79">
        <f>SUM($AW$8:$AW$48)</f>
        <v>0</v>
      </c>
      <c r="AX7" s="79">
        <f>SUM($AX$8:$AX$48)</f>
        <v>36763685</v>
      </c>
      <c r="AY7" s="79">
        <f>SUM($AY$8:$AY$48)</f>
        <v>6935857</v>
      </c>
      <c r="AZ7" s="79">
        <f>SUM($AZ$8:$AZ$48)</f>
        <v>4878894</v>
      </c>
      <c r="BA7" s="79">
        <f>SUM($BA$8:$BA$48)</f>
        <v>5868894</v>
      </c>
      <c r="BB7" s="79">
        <f>SUM($BB$8:$BB$48)</f>
        <v>19080040</v>
      </c>
      <c r="BC7" s="79">
        <f>SUM($BC$8:$BC$48)</f>
        <v>0</v>
      </c>
      <c r="BD7" s="79">
        <f>SUM($BD$8:$BD$48)</f>
        <v>917</v>
      </c>
      <c r="BE7" s="79">
        <f>SUM($BE$8:$BE$48)</f>
        <v>4164341</v>
      </c>
      <c r="BF7" s="79">
        <f>SUM($BF$8:$BF$48)</f>
        <v>65117543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9710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2887</v>
      </c>
      <c r="BV7" s="79">
        <f>SUM($BV$8:$BV$48)</f>
        <v>2739</v>
      </c>
      <c r="BW7" s="79">
        <f>SUM($BW$8:$BW$48)</f>
        <v>0</v>
      </c>
      <c r="BX7" s="79">
        <f>SUM($BX$8:$BX$48)</f>
        <v>148</v>
      </c>
      <c r="BY7" s="79">
        <f>SUM($BY$8:$BY$48)</f>
        <v>0</v>
      </c>
      <c r="BZ7" s="79">
        <f>SUM($BZ$8:$BZ$48)</f>
        <v>6823</v>
      </c>
      <c r="CA7" s="79">
        <f>SUM($CA$8:$CA$48)</f>
        <v>6823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11862</v>
      </c>
      <c r="CH7" s="79">
        <f>SUM($CH$8:$CH$48)</f>
        <v>21572</v>
      </c>
      <c r="CI7" s="79">
        <f>SUM($CI$8:$CI$48)</f>
        <v>15524993</v>
      </c>
      <c r="CJ7" s="79">
        <f>SUM($CJ$8:$CJ$48)</f>
        <v>15524993</v>
      </c>
      <c r="CK7" s="79">
        <f>SUM($CK$8:$CK$48)</f>
        <v>9383</v>
      </c>
      <c r="CL7" s="79">
        <f>SUM($CL$8:$CL$48)</f>
        <v>1071124</v>
      </c>
      <c r="CM7" s="79">
        <f>SUM($CM$8:$CM$48)</f>
        <v>35425</v>
      </c>
      <c r="CN7" s="79">
        <f>SUM($CN$8:$CN$48)</f>
        <v>14409061</v>
      </c>
      <c r="CO7" s="79">
        <f>SUM($CO$8:$CO$48)</f>
        <v>0</v>
      </c>
      <c r="CP7" s="79">
        <f>SUM($CP$8:$CP$48)</f>
        <v>0</v>
      </c>
      <c r="CQ7" s="79">
        <f>SUM($CQ$8:$CQ$48)</f>
        <v>45437919</v>
      </c>
      <c r="CR7" s="79">
        <f>SUM($CR$8:$CR$48)</f>
        <v>144353</v>
      </c>
      <c r="CS7" s="79">
        <f>SUM($CS$8:$CS$48)</f>
        <v>139842</v>
      </c>
      <c r="CT7" s="79">
        <f>SUM($CT$8:$CT$48)</f>
        <v>0</v>
      </c>
      <c r="CU7" s="79">
        <f>SUM($CU$8:$CU$48)</f>
        <v>4511</v>
      </c>
      <c r="CV7" s="79">
        <f>SUM($CV$8:$CV$48)</f>
        <v>0</v>
      </c>
      <c r="CW7" s="79">
        <f>SUM($CW$8:$CW$48)</f>
        <v>8522141</v>
      </c>
      <c r="CX7" s="79">
        <f>SUM($CX$8:$CX$48)</f>
        <v>870844</v>
      </c>
      <c r="CY7" s="79">
        <f>SUM($CY$8:$CY$48)</f>
        <v>3993</v>
      </c>
      <c r="CZ7" s="79">
        <f>SUM($CZ$8:$CZ$48)</f>
        <v>7647304</v>
      </c>
      <c r="DA7" s="79">
        <f>SUM($DA$8:$DA$48)</f>
        <v>0</v>
      </c>
      <c r="DB7" s="79">
        <f>SUM($DB$8:$DB$48)</f>
        <v>36770508</v>
      </c>
      <c r="DC7" s="79">
        <f>SUM($DC$8:$DC$48)</f>
        <v>6942680</v>
      </c>
      <c r="DD7" s="79">
        <f>SUM($DD$8:$DD$48)</f>
        <v>4878894</v>
      </c>
      <c r="DE7" s="79">
        <f>SUM($DE$8:$DE$48)</f>
        <v>5868894</v>
      </c>
      <c r="DF7" s="79">
        <f>SUM($DF$8:$DF$48)</f>
        <v>19080040</v>
      </c>
      <c r="DG7" s="79">
        <f>SUM($DG$8:$DG$48)</f>
        <v>0</v>
      </c>
      <c r="DH7" s="79">
        <f>SUM($DH$8:$DH$48)</f>
        <v>917</v>
      </c>
      <c r="DI7" s="79">
        <f>SUM($DI$8:$DI$48)</f>
        <v>4176203</v>
      </c>
      <c r="DJ7" s="79">
        <f>SUM($DJ$8:$DJ$48)</f>
        <v>65139115</v>
      </c>
    </row>
    <row r="8" spans="1:114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28886874</v>
      </c>
      <c r="E8" s="84">
        <f>SUM(F8:I8)+K8</f>
        <v>28577920</v>
      </c>
      <c r="F8" s="84">
        <v>14691220</v>
      </c>
      <c r="G8" s="84">
        <v>0</v>
      </c>
      <c r="H8" s="84">
        <v>13886700</v>
      </c>
      <c r="I8" s="84">
        <v>0</v>
      </c>
      <c r="J8" s="94" t="s">
        <v>193</v>
      </c>
      <c r="K8" s="84">
        <v>0</v>
      </c>
      <c r="L8" s="84">
        <v>308954</v>
      </c>
      <c r="M8" s="84">
        <f>SUM(N8,+U8)</f>
        <v>14601</v>
      </c>
      <c r="N8" s="84">
        <f>SUM(O8:R8)+T8</f>
        <v>14601</v>
      </c>
      <c r="O8" s="84">
        <v>0</v>
      </c>
      <c r="P8" s="84">
        <v>14601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28901475</v>
      </c>
      <c r="W8" s="84">
        <v>28592521</v>
      </c>
      <c r="X8" s="84">
        <v>14691220</v>
      </c>
      <c r="Y8" s="84">
        <v>14601</v>
      </c>
      <c r="Z8" s="84">
        <v>13886700</v>
      </c>
      <c r="AA8" s="84">
        <v>0</v>
      </c>
      <c r="AB8" s="94" t="s">
        <v>193</v>
      </c>
      <c r="AC8" s="84">
        <v>0</v>
      </c>
      <c r="AD8" s="84">
        <v>308954</v>
      </c>
      <c r="AE8" s="84">
        <f>SUM(AF8,+AK8)</f>
        <v>14239976</v>
      </c>
      <c r="AF8" s="84">
        <f>SUM(AG8:AJ8)</f>
        <v>14239976</v>
      </c>
      <c r="AG8" s="84">
        <v>9383</v>
      </c>
      <c r="AH8" s="84">
        <v>1067861</v>
      </c>
      <c r="AI8" s="84">
        <v>35425</v>
      </c>
      <c r="AJ8" s="84">
        <v>13127307</v>
      </c>
      <c r="AK8" s="84">
        <v>0</v>
      </c>
      <c r="AL8" s="84">
        <v>0</v>
      </c>
      <c r="AM8" s="84">
        <f>SUM(AN8,AS8,AW8,AX8,BD8)</f>
        <v>14286854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7934752</v>
      </c>
      <c r="AT8" s="84">
        <v>679482</v>
      </c>
      <c r="AU8" s="84">
        <v>0</v>
      </c>
      <c r="AV8" s="84">
        <v>7255270</v>
      </c>
      <c r="AW8" s="84">
        <v>0</v>
      </c>
      <c r="AX8" s="84">
        <f>SUM(AY8:BB8)</f>
        <v>6352102</v>
      </c>
      <c r="AY8" s="84">
        <v>259145</v>
      </c>
      <c r="AZ8" s="84">
        <v>0</v>
      </c>
      <c r="BA8" s="84">
        <v>0</v>
      </c>
      <c r="BB8" s="84">
        <v>6092957</v>
      </c>
      <c r="BC8" s="84">
        <v>0</v>
      </c>
      <c r="BD8" s="84">
        <v>0</v>
      </c>
      <c r="BE8" s="84">
        <v>352167</v>
      </c>
      <c r="BF8" s="84">
        <f>SUM(AE8,+AM8,+BE8)</f>
        <v>28878997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2739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2739</v>
      </c>
      <c r="BV8" s="84">
        <v>2739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11862</v>
      </c>
      <c r="CH8" s="84">
        <f>SUM(BG8,+BO8,+CG8)</f>
        <v>14601</v>
      </c>
      <c r="CI8" s="84">
        <f t="shared" ref="CI8:CI48" si="0">SUM(AE8,+BG8)</f>
        <v>14239976</v>
      </c>
      <c r="CJ8" s="84">
        <f t="shared" ref="CJ8:CJ48" si="1">SUM(AF8,+BH8)</f>
        <v>14239976</v>
      </c>
      <c r="CK8" s="84">
        <f t="shared" ref="CK8:CK48" si="2">SUM(AG8,+BI8)</f>
        <v>9383</v>
      </c>
      <c r="CL8" s="84">
        <f t="shared" ref="CL8:CL48" si="3">SUM(AH8,+BJ8)</f>
        <v>1067861</v>
      </c>
      <c r="CM8" s="84">
        <f t="shared" ref="CM8:CM48" si="4">SUM(AI8,+BK8)</f>
        <v>35425</v>
      </c>
      <c r="CN8" s="84">
        <f t="shared" ref="CN8:CN48" si="5">SUM(AJ8,+BL8)</f>
        <v>13127307</v>
      </c>
      <c r="CO8" s="84">
        <f t="shared" ref="CO8:CO48" si="6">SUM(AK8,+BM8)</f>
        <v>0</v>
      </c>
      <c r="CP8" s="84">
        <f t="shared" ref="CP8:CP48" si="7">SUM(AL8,+BN8)</f>
        <v>0</v>
      </c>
      <c r="CQ8" s="84">
        <f t="shared" ref="CQ8:CQ48" si="8">SUM(AM8,+BO8)</f>
        <v>14289593</v>
      </c>
      <c r="CR8" s="84">
        <f t="shared" ref="CR8:CR48" si="9">SUM(AN8,+BP8)</f>
        <v>0</v>
      </c>
      <c r="CS8" s="84">
        <f t="shared" ref="CS8:CS48" si="10">SUM(AO8,+BQ8)</f>
        <v>0</v>
      </c>
      <c r="CT8" s="84">
        <f t="shared" ref="CT8:CT48" si="11">SUM(AP8,+BR8)</f>
        <v>0</v>
      </c>
      <c r="CU8" s="84">
        <f t="shared" ref="CU8:CU48" si="12">SUM(AQ8,+BS8)</f>
        <v>0</v>
      </c>
      <c r="CV8" s="84">
        <f t="shared" ref="CV8:CV48" si="13">SUM(AR8,+BT8)</f>
        <v>0</v>
      </c>
      <c r="CW8" s="84">
        <f t="shared" ref="CW8:CW48" si="14">SUM(AS8,+BU8)</f>
        <v>7937491</v>
      </c>
      <c r="CX8" s="84">
        <f t="shared" ref="CX8:CX48" si="15">SUM(AT8,+BV8)</f>
        <v>682221</v>
      </c>
      <c r="CY8" s="84">
        <f t="shared" ref="CY8:CY48" si="16">SUM(AU8,+BW8)</f>
        <v>0</v>
      </c>
      <c r="CZ8" s="84">
        <f t="shared" ref="CZ8:CZ48" si="17">SUM(AV8,+BX8)</f>
        <v>7255270</v>
      </c>
      <c r="DA8" s="84">
        <f t="shared" ref="DA8:DA48" si="18">SUM(AW8,+BY8)</f>
        <v>0</v>
      </c>
      <c r="DB8" s="84">
        <f t="shared" ref="DB8:DB48" si="19">SUM(AX8,+BZ8)</f>
        <v>6352102</v>
      </c>
      <c r="DC8" s="84">
        <f t="shared" ref="DC8:DC48" si="20">SUM(AY8,+CA8)</f>
        <v>259145</v>
      </c>
      <c r="DD8" s="84">
        <f t="shared" ref="DD8:DD48" si="21">SUM(AZ8,+CB8)</f>
        <v>0</v>
      </c>
      <c r="DE8" s="84">
        <f t="shared" ref="DE8:DE48" si="22">SUM(BA8,+CC8)</f>
        <v>0</v>
      </c>
      <c r="DF8" s="84">
        <f t="shared" ref="DF8:DF48" si="23">SUM(BB8,+CD8)</f>
        <v>6092957</v>
      </c>
      <c r="DG8" s="84">
        <f t="shared" ref="DG8:DG48" si="24">SUM(BC8,+CE8)</f>
        <v>0</v>
      </c>
      <c r="DH8" s="84">
        <f t="shared" ref="DH8:DH48" si="25">SUM(BD8,+CF8)</f>
        <v>0</v>
      </c>
      <c r="DI8" s="84">
        <f t="shared" ref="DI8:DI48" si="26">SUM(BE8,+CG8)</f>
        <v>364029</v>
      </c>
      <c r="DJ8" s="84">
        <f t="shared" ref="DJ8:DJ48" si="27">SUM(BF8,+CH8)</f>
        <v>28893598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593341</v>
      </c>
      <c r="E9" s="84">
        <f>SUM(F9:I9)+K9</f>
        <v>296670</v>
      </c>
      <c r="F9" s="84">
        <v>296670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296671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593341</v>
      </c>
      <c r="W9" s="84">
        <v>296670</v>
      </c>
      <c r="X9" s="84">
        <v>296670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296671</v>
      </c>
      <c r="AE9" s="84">
        <f>SUM(AF9,+AK9)</f>
        <v>293138</v>
      </c>
      <c r="AF9" s="84">
        <f>SUM(AG9:AJ9)</f>
        <v>293138</v>
      </c>
      <c r="AG9" s="84">
        <v>0</v>
      </c>
      <c r="AH9" s="84">
        <v>0</v>
      </c>
      <c r="AI9" s="84">
        <v>0</v>
      </c>
      <c r="AJ9" s="84">
        <v>293138</v>
      </c>
      <c r="AK9" s="84">
        <v>0</v>
      </c>
      <c r="AL9" s="84">
        <v>0</v>
      </c>
      <c r="AM9" s="84">
        <f>SUM(AN9,AS9,AW9,AX9,BD9)</f>
        <v>210474</v>
      </c>
      <c r="AN9" s="84">
        <f>SUM(AO9:AR9)</f>
        <v>698</v>
      </c>
      <c r="AO9" s="84">
        <v>698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209776</v>
      </c>
      <c r="AY9" s="84">
        <v>62173</v>
      </c>
      <c r="AZ9" s="84">
        <v>0</v>
      </c>
      <c r="BA9" s="84">
        <v>147603</v>
      </c>
      <c r="BB9" s="84">
        <v>0</v>
      </c>
      <c r="BC9" s="84">
        <v>0</v>
      </c>
      <c r="BD9" s="84">
        <v>0</v>
      </c>
      <c r="BE9" s="84">
        <v>89729</v>
      </c>
      <c r="BF9" s="84">
        <f>SUM(AE9,+AM9,+BE9)</f>
        <v>593341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293138</v>
      </c>
      <c r="CJ9" s="84">
        <f t="shared" si="1"/>
        <v>293138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293138</v>
      </c>
      <c r="CO9" s="84">
        <f t="shared" si="6"/>
        <v>0</v>
      </c>
      <c r="CP9" s="84">
        <f t="shared" si="7"/>
        <v>0</v>
      </c>
      <c r="CQ9" s="84">
        <f t="shared" si="8"/>
        <v>210474</v>
      </c>
      <c r="CR9" s="84">
        <f t="shared" si="9"/>
        <v>698</v>
      </c>
      <c r="CS9" s="84">
        <f t="shared" si="10"/>
        <v>698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209776</v>
      </c>
      <c r="DC9" s="84">
        <f t="shared" si="20"/>
        <v>62173</v>
      </c>
      <c r="DD9" s="84">
        <f t="shared" si="21"/>
        <v>0</v>
      </c>
      <c r="DE9" s="84">
        <f t="shared" si="22"/>
        <v>147603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89729</v>
      </c>
      <c r="DJ9" s="84">
        <f t="shared" si="27"/>
        <v>593341</v>
      </c>
    </row>
    <row r="10" spans="1:114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38848</v>
      </c>
      <c r="E12" s="84">
        <f>SUM(F12:I12)+K12</f>
        <v>19424</v>
      </c>
      <c r="F12" s="84">
        <v>19424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19424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38848</v>
      </c>
      <c r="W12" s="84">
        <v>19424</v>
      </c>
      <c r="X12" s="84">
        <v>19424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19424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38848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38848</v>
      </c>
      <c r="AY12" s="84">
        <v>0</v>
      </c>
      <c r="AZ12" s="84">
        <v>0</v>
      </c>
      <c r="BA12" s="84">
        <v>0</v>
      </c>
      <c r="BB12" s="84">
        <v>38848</v>
      </c>
      <c r="BC12" s="84">
        <v>0</v>
      </c>
      <c r="BD12" s="84">
        <v>0</v>
      </c>
      <c r="BE12" s="84">
        <v>0</v>
      </c>
      <c r="BF12" s="84">
        <f>SUM(AE12,+AM12,+BE12)</f>
        <v>38848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38848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38848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38848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38848</v>
      </c>
    </row>
    <row r="13" spans="1:114" s="8" customFormat="1" ht="12" customHeight="1">
      <c r="A13" s="80" t="s">
        <v>200</v>
      </c>
      <c r="B13" s="83" t="s">
        <v>228</v>
      </c>
      <c r="C13" s="80" t="s">
        <v>230</v>
      </c>
      <c r="D13" s="84">
        <f>SUM(E13,+L13)</f>
        <v>75</v>
      </c>
      <c r="E13" s="84">
        <f>SUM(F13:I13)+K13</f>
        <v>75</v>
      </c>
      <c r="F13" s="84">
        <v>75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75</v>
      </c>
      <c r="W13" s="84">
        <v>75</v>
      </c>
      <c r="X13" s="84">
        <v>75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233</v>
      </c>
      <c r="C14" s="80" t="s">
        <v>234</v>
      </c>
      <c r="D14" s="84">
        <f>SUM(E14,+L14)</f>
        <v>3009306</v>
      </c>
      <c r="E14" s="84">
        <f>SUM(F14:I14)+K14</f>
        <v>3009252</v>
      </c>
      <c r="F14" s="84">
        <v>1504652</v>
      </c>
      <c r="G14" s="84">
        <v>0</v>
      </c>
      <c r="H14" s="84">
        <v>1504600</v>
      </c>
      <c r="I14" s="84">
        <v>0</v>
      </c>
      <c r="J14" s="94" t="s">
        <v>193</v>
      </c>
      <c r="K14" s="84">
        <v>0</v>
      </c>
      <c r="L14" s="84">
        <v>54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3009306</v>
      </c>
      <c r="W14" s="84">
        <v>3009252</v>
      </c>
      <c r="X14" s="84">
        <v>1504652</v>
      </c>
      <c r="Y14" s="84">
        <v>0</v>
      </c>
      <c r="Z14" s="84">
        <v>1504600</v>
      </c>
      <c r="AA14" s="84">
        <v>0</v>
      </c>
      <c r="AB14" s="94" t="s">
        <v>193</v>
      </c>
      <c r="AC14" s="84">
        <v>0</v>
      </c>
      <c r="AD14" s="84">
        <v>54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1584897</v>
      </c>
      <c r="AN14" s="84">
        <f>SUM(AO14:AR14)</f>
        <v>4898</v>
      </c>
      <c r="AO14" s="84">
        <v>4898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1579999</v>
      </c>
      <c r="AY14" s="84">
        <v>266575</v>
      </c>
      <c r="AZ14" s="84">
        <v>621469</v>
      </c>
      <c r="BA14" s="84">
        <v>621469</v>
      </c>
      <c r="BB14" s="84">
        <v>70486</v>
      </c>
      <c r="BC14" s="84">
        <v>0</v>
      </c>
      <c r="BD14" s="84">
        <v>0</v>
      </c>
      <c r="BE14" s="84">
        <v>1424409</v>
      </c>
      <c r="BF14" s="84">
        <f>SUM(AE14,+AM14,+BE14)</f>
        <v>3009306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1584897</v>
      </c>
      <c r="CR14" s="84">
        <f t="shared" si="9"/>
        <v>4898</v>
      </c>
      <c r="CS14" s="84">
        <f t="shared" si="10"/>
        <v>4898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1579999</v>
      </c>
      <c r="DC14" s="84">
        <f t="shared" si="20"/>
        <v>266575</v>
      </c>
      <c r="DD14" s="84">
        <f t="shared" si="21"/>
        <v>621469</v>
      </c>
      <c r="DE14" s="84">
        <f t="shared" si="22"/>
        <v>621469</v>
      </c>
      <c r="DF14" s="84">
        <f t="shared" si="23"/>
        <v>70486</v>
      </c>
      <c r="DG14" s="84">
        <f t="shared" si="24"/>
        <v>0</v>
      </c>
      <c r="DH14" s="84">
        <f t="shared" si="25"/>
        <v>0</v>
      </c>
      <c r="DI14" s="84">
        <f t="shared" si="26"/>
        <v>1424409</v>
      </c>
      <c r="DJ14" s="84">
        <f t="shared" si="27"/>
        <v>3009306</v>
      </c>
    </row>
    <row r="15" spans="1:114" s="8" customFormat="1" ht="12" customHeight="1">
      <c r="A15" s="80" t="s">
        <v>200</v>
      </c>
      <c r="B15" s="83" t="s">
        <v>238</v>
      </c>
      <c r="C15" s="80" t="s">
        <v>240</v>
      </c>
      <c r="D15" s="84">
        <f>SUM(E15,+L15)</f>
        <v>1628856</v>
      </c>
      <c r="E15" s="84">
        <f>SUM(F15:I15)+K15</f>
        <v>1628827</v>
      </c>
      <c r="F15" s="84">
        <v>814427</v>
      </c>
      <c r="G15" s="84">
        <v>0</v>
      </c>
      <c r="H15" s="84">
        <v>814400</v>
      </c>
      <c r="I15" s="84">
        <v>0</v>
      </c>
      <c r="J15" s="94" t="s">
        <v>193</v>
      </c>
      <c r="K15" s="84">
        <v>0</v>
      </c>
      <c r="L15" s="84">
        <v>29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1628856</v>
      </c>
      <c r="W15" s="84">
        <v>1628827</v>
      </c>
      <c r="X15" s="84">
        <v>814427</v>
      </c>
      <c r="Y15" s="84">
        <v>0</v>
      </c>
      <c r="Z15" s="84">
        <v>814400</v>
      </c>
      <c r="AA15" s="84">
        <v>0</v>
      </c>
      <c r="AB15" s="94" t="s">
        <v>193</v>
      </c>
      <c r="AC15" s="84">
        <v>0</v>
      </c>
      <c r="AD15" s="84">
        <v>29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687947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687947</v>
      </c>
      <c r="AY15" s="84">
        <v>236047</v>
      </c>
      <c r="AZ15" s="84">
        <v>451900</v>
      </c>
      <c r="BA15" s="84">
        <v>0</v>
      </c>
      <c r="BB15" s="84">
        <v>0</v>
      </c>
      <c r="BC15" s="84">
        <v>0</v>
      </c>
      <c r="BD15" s="84">
        <v>0</v>
      </c>
      <c r="BE15" s="84">
        <v>940909</v>
      </c>
      <c r="BF15" s="84">
        <f>SUM(AE15,+AM15,+BE15)</f>
        <v>1628856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687947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687947</v>
      </c>
      <c r="DC15" s="84">
        <f t="shared" si="20"/>
        <v>236047</v>
      </c>
      <c r="DD15" s="84">
        <f t="shared" si="21"/>
        <v>451900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940909</v>
      </c>
      <c r="DJ15" s="84">
        <f t="shared" si="27"/>
        <v>1628856</v>
      </c>
    </row>
    <row r="16" spans="1:114" s="8" customFormat="1" ht="12" customHeight="1">
      <c r="A16" s="80" t="s">
        <v>200</v>
      </c>
      <c r="B16" s="83" t="s">
        <v>243</v>
      </c>
      <c r="C16" s="80" t="s">
        <v>244</v>
      </c>
      <c r="D16" s="84">
        <f>SUM(E16,+L16)</f>
        <v>9162</v>
      </c>
      <c r="E16" s="84">
        <f>SUM(F16:I16)+K16</f>
        <v>4581</v>
      </c>
      <c r="F16" s="84">
        <v>4581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4581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9162</v>
      </c>
      <c r="W16" s="84">
        <v>4581</v>
      </c>
      <c r="X16" s="84">
        <v>4581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4581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9162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9162</v>
      </c>
      <c r="AY16" s="84">
        <v>1682</v>
      </c>
      <c r="AZ16" s="84">
        <v>3974</v>
      </c>
      <c r="BA16" s="84">
        <v>0</v>
      </c>
      <c r="BB16" s="84">
        <v>3506</v>
      </c>
      <c r="BC16" s="84">
        <v>0</v>
      </c>
      <c r="BD16" s="84">
        <v>0</v>
      </c>
      <c r="BE16" s="84">
        <v>0</v>
      </c>
      <c r="BF16" s="84">
        <f>SUM(AE16,+AM16,+BE16)</f>
        <v>9162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9162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9162</v>
      </c>
      <c r="DC16" s="84">
        <f t="shared" si="20"/>
        <v>1682</v>
      </c>
      <c r="DD16" s="84">
        <f t="shared" si="21"/>
        <v>3974</v>
      </c>
      <c r="DE16" s="84">
        <f t="shared" si="22"/>
        <v>0</v>
      </c>
      <c r="DF16" s="84">
        <f t="shared" si="23"/>
        <v>3506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9162</v>
      </c>
    </row>
    <row r="17" spans="1:114" s="8" customFormat="1" ht="12" customHeight="1">
      <c r="A17" s="80" t="s">
        <v>200</v>
      </c>
      <c r="B17" s="83" t="s">
        <v>247</v>
      </c>
      <c r="C17" s="80" t="s">
        <v>249</v>
      </c>
      <c r="D17" s="84">
        <f>SUM(E17,+L17)</f>
        <v>2366768</v>
      </c>
      <c r="E17" s="84">
        <f>SUM(F17:I17)+K17</f>
        <v>2306028</v>
      </c>
      <c r="F17" s="84">
        <v>1153028</v>
      </c>
      <c r="G17" s="84">
        <v>0</v>
      </c>
      <c r="H17" s="84">
        <v>1153000</v>
      </c>
      <c r="I17" s="84">
        <v>0</v>
      </c>
      <c r="J17" s="94" t="s">
        <v>193</v>
      </c>
      <c r="K17" s="84">
        <v>0</v>
      </c>
      <c r="L17" s="84">
        <v>60740</v>
      </c>
      <c r="M17" s="84">
        <f>SUM(N17,+U17)</f>
        <v>1880</v>
      </c>
      <c r="N17" s="84">
        <f>SUM(O17:R17)+T17</f>
        <v>1840</v>
      </c>
      <c r="O17" s="84">
        <v>940</v>
      </c>
      <c r="P17" s="84">
        <v>0</v>
      </c>
      <c r="Q17" s="84">
        <v>900</v>
      </c>
      <c r="R17" s="84">
        <v>0</v>
      </c>
      <c r="S17" s="94" t="s">
        <v>193</v>
      </c>
      <c r="T17" s="84">
        <v>0</v>
      </c>
      <c r="U17" s="84">
        <v>40</v>
      </c>
      <c r="V17" s="84">
        <v>2368648</v>
      </c>
      <c r="W17" s="84">
        <v>2307868</v>
      </c>
      <c r="X17" s="84">
        <v>1153968</v>
      </c>
      <c r="Y17" s="84">
        <v>0</v>
      </c>
      <c r="Z17" s="84">
        <v>1153900</v>
      </c>
      <c r="AA17" s="84">
        <v>0</v>
      </c>
      <c r="AB17" s="94" t="s">
        <v>193</v>
      </c>
      <c r="AC17" s="84">
        <v>0</v>
      </c>
      <c r="AD17" s="84">
        <v>60780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1784181</v>
      </c>
      <c r="AN17" s="84">
        <f>SUM(AO17:AR17)</f>
        <v>3594</v>
      </c>
      <c r="AO17" s="84">
        <v>3594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1780587</v>
      </c>
      <c r="AY17" s="84">
        <v>455647</v>
      </c>
      <c r="AZ17" s="84">
        <v>441222</v>
      </c>
      <c r="BA17" s="84">
        <v>339514</v>
      </c>
      <c r="BB17" s="84">
        <v>544204</v>
      </c>
      <c r="BC17" s="84">
        <v>0</v>
      </c>
      <c r="BD17" s="84">
        <v>0</v>
      </c>
      <c r="BE17" s="84">
        <v>521876</v>
      </c>
      <c r="BF17" s="84">
        <f>SUM(AE17,+AM17,+BE17)</f>
        <v>2306057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1880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1880</v>
      </c>
      <c r="CA17" s="84">
        <v>1880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1880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1786061</v>
      </c>
      <c r="CR17" s="84">
        <f t="shared" si="9"/>
        <v>3594</v>
      </c>
      <c r="CS17" s="84">
        <f t="shared" si="10"/>
        <v>3594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1782467</v>
      </c>
      <c r="DC17" s="84">
        <f t="shared" si="20"/>
        <v>457527</v>
      </c>
      <c r="DD17" s="84">
        <f t="shared" si="21"/>
        <v>441222</v>
      </c>
      <c r="DE17" s="84">
        <f t="shared" si="22"/>
        <v>339514</v>
      </c>
      <c r="DF17" s="84">
        <f t="shared" si="23"/>
        <v>544204</v>
      </c>
      <c r="DG17" s="84">
        <f t="shared" si="24"/>
        <v>0</v>
      </c>
      <c r="DH17" s="84">
        <f t="shared" si="25"/>
        <v>0</v>
      </c>
      <c r="DI17" s="84">
        <f t="shared" si="26"/>
        <v>521876</v>
      </c>
      <c r="DJ17" s="84">
        <f t="shared" si="27"/>
        <v>2307937</v>
      </c>
    </row>
    <row r="18" spans="1:114" s="8" customFormat="1" ht="12" customHeight="1">
      <c r="A18" s="80" t="s">
        <v>200</v>
      </c>
      <c r="B18" s="83" t="s">
        <v>255</v>
      </c>
      <c r="C18" s="80" t="s">
        <v>256</v>
      </c>
      <c r="D18" s="84">
        <f>SUM(E18,+L18)</f>
        <v>2338156</v>
      </c>
      <c r="E18" s="84">
        <f>SUM(F18:I18)+K18</f>
        <v>2338139</v>
      </c>
      <c r="F18" s="84">
        <v>1163117</v>
      </c>
      <c r="G18" s="84">
        <v>0</v>
      </c>
      <c r="H18" s="84">
        <v>1163100</v>
      </c>
      <c r="I18" s="84">
        <v>0</v>
      </c>
      <c r="J18" s="94" t="s">
        <v>193</v>
      </c>
      <c r="K18" s="84">
        <v>11922</v>
      </c>
      <c r="L18" s="84">
        <v>17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2338156</v>
      </c>
      <c r="W18" s="84">
        <v>2338139</v>
      </c>
      <c r="X18" s="84">
        <v>1163117</v>
      </c>
      <c r="Y18" s="84">
        <v>0</v>
      </c>
      <c r="Z18" s="84">
        <v>1163100</v>
      </c>
      <c r="AA18" s="84">
        <v>0</v>
      </c>
      <c r="AB18" s="94" t="s">
        <v>193</v>
      </c>
      <c r="AC18" s="84">
        <v>11922</v>
      </c>
      <c r="AD18" s="84">
        <v>17</v>
      </c>
      <c r="AE18" s="84">
        <f>SUM(AF18,+AK18)</f>
        <v>25844</v>
      </c>
      <c r="AF18" s="84">
        <f>SUM(AG18:AJ18)</f>
        <v>25844</v>
      </c>
      <c r="AG18" s="84">
        <v>0</v>
      </c>
      <c r="AH18" s="84">
        <v>0</v>
      </c>
      <c r="AI18" s="84">
        <v>0</v>
      </c>
      <c r="AJ18" s="84">
        <v>25844</v>
      </c>
      <c r="AK18" s="84">
        <v>0</v>
      </c>
      <c r="AL18" s="84">
        <v>0</v>
      </c>
      <c r="AM18" s="84">
        <f>SUM(AN18,AS18,AW18,AX18,BD18)</f>
        <v>2301163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2300407</v>
      </c>
      <c r="AY18" s="84">
        <v>1660714</v>
      </c>
      <c r="AZ18" s="84">
        <v>529165</v>
      </c>
      <c r="BA18" s="84">
        <v>108715</v>
      </c>
      <c r="BB18" s="84">
        <v>1813</v>
      </c>
      <c r="BC18" s="84">
        <v>0</v>
      </c>
      <c r="BD18" s="84">
        <v>756</v>
      </c>
      <c r="BE18" s="84">
        <v>11149</v>
      </c>
      <c r="BF18" s="84">
        <f>SUM(AE18,+AM18,+BE18)</f>
        <v>2338156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25844</v>
      </c>
      <c r="CJ18" s="84">
        <f t="shared" si="1"/>
        <v>25844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25844</v>
      </c>
      <c r="CO18" s="84">
        <f t="shared" si="6"/>
        <v>0</v>
      </c>
      <c r="CP18" s="84">
        <f t="shared" si="7"/>
        <v>0</v>
      </c>
      <c r="CQ18" s="84">
        <f t="shared" si="8"/>
        <v>2301163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2300407</v>
      </c>
      <c r="DC18" s="84">
        <f t="shared" si="20"/>
        <v>1660714</v>
      </c>
      <c r="DD18" s="84">
        <f t="shared" si="21"/>
        <v>529165</v>
      </c>
      <c r="DE18" s="84">
        <f t="shared" si="22"/>
        <v>108715</v>
      </c>
      <c r="DF18" s="84">
        <f t="shared" si="23"/>
        <v>1813</v>
      </c>
      <c r="DG18" s="84">
        <f t="shared" si="24"/>
        <v>0</v>
      </c>
      <c r="DH18" s="84">
        <f t="shared" si="25"/>
        <v>756</v>
      </c>
      <c r="DI18" s="84">
        <f t="shared" si="26"/>
        <v>11149</v>
      </c>
      <c r="DJ18" s="84">
        <f t="shared" si="27"/>
        <v>2338156</v>
      </c>
    </row>
    <row r="19" spans="1:114" s="8" customFormat="1" ht="12" customHeight="1">
      <c r="A19" s="80" t="s">
        <v>200</v>
      </c>
      <c r="B19" s="83" t="s">
        <v>259</v>
      </c>
      <c r="C19" s="80" t="s">
        <v>260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263</v>
      </c>
      <c r="C20" s="80" t="s">
        <v>264</v>
      </c>
      <c r="D20" s="84">
        <f>SUM(E20,+L20)</f>
        <v>1117441</v>
      </c>
      <c r="E20" s="84">
        <f>SUM(F20:I20)+K20</f>
        <v>558720</v>
      </c>
      <c r="F20" s="84">
        <v>558720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558721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1117441</v>
      </c>
      <c r="W20" s="84">
        <v>558720</v>
      </c>
      <c r="X20" s="84">
        <v>558720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558721</v>
      </c>
      <c r="AE20" s="84">
        <f>SUM(AF20,+AK20)</f>
        <v>8846</v>
      </c>
      <c r="AF20" s="84">
        <f>SUM(AG20:AJ20)</f>
        <v>8846</v>
      </c>
      <c r="AG20" s="84">
        <v>0</v>
      </c>
      <c r="AH20" s="84">
        <v>0</v>
      </c>
      <c r="AI20" s="84">
        <v>0</v>
      </c>
      <c r="AJ20" s="84">
        <v>8846</v>
      </c>
      <c r="AK20" s="84">
        <v>0</v>
      </c>
      <c r="AL20" s="84">
        <v>0</v>
      </c>
      <c r="AM20" s="84">
        <f>SUM(AN20,AS20,AW20,AX20,BD20)</f>
        <v>1101709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1101709</v>
      </c>
      <c r="AY20" s="84">
        <v>67785</v>
      </c>
      <c r="AZ20" s="84">
        <v>434747</v>
      </c>
      <c r="BA20" s="84">
        <v>0</v>
      </c>
      <c r="BB20" s="84">
        <v>599177</v>
      </c>
      <c r="BC20" s="84">
        <v>0</v>
      </c>
      <c r="BD20" s="84">
        <v>0</v>
      </c>
      <c r="BE20" s="84">
        <v>6886</v>
      </c>
      <c r="BF20" s="84">
        <f>SUM(AE20,+AM20,+BE20)</f>
        <v>1117441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8846</v>
      </c>
      <c r="CJ20" s="84">
        <f t="shared" si="1"/>
        <v>8846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8846</v>
      </c>
      <c r="CO20" s="84">
        <f t="shared" si="6"/>
        <v>0</v>
      </c>
      <c r="CP20" s="84">
        <f t="shared" si="7"/>
        <v>0</v>
      </c>
      <c r="CQ20" s="84">
        <f t="shared" si="8"/>
        <v>1101709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1101709</v>
      </c>
      <c r="DC20" s="84">
        <f t="shared" si="20"/>
        <v>67785</v>
      </c>
      <c r="DD20" s="84">
        <f t="shared" si="21"/>
        <v>434747</v>
      </c>
      <c r="DE20" s="84">
        <f t="shared" si="22"/>
        <v>0</v>
      </c>
      <c r="DF20" s="84">
        <f t="shared" si="23"/>
        <v>599177</v>
      </c>
      <c r="DG20" s="84">
        <f t="shared" si="24"/>
        <v>0</v>
      </c>
      <c r="DH20" s="84">
        <f t="shared" si="25"/>
        <v>0</v>
      </c>
      <c r="DI20" s="84">
        <f t="shared" si="26"/>
        <v>6886</v>
      </c>
      <c r="DJ20" s="84">
        <f t="shared" si="27"/>
        <v>1117441</v>
      </c>
    </row>
    <row r="21" spans="1:114" s="8" customFormat="1" ht="12" customHeight="1">
      <c r="A21" s="80" t="s">
        <v>200</v>
      </c>
      <c r="B21" s="83" t="s">
        <v>268</v>
      </c>
      <c r="C21" s="80" t="s">
        <v>270</v>
      </c>
      <c r="D21" s="84">
        <f>SUM(E21,+L21)</f>
        <v>585085</v>
      </c>
      <c r="E21" s="84">
        <f>SUM(F21:I21)+K21</f>
        <v>292541</v>
      </c>
      <c r="F21" s="84">
        <v>292541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292544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585085</v>
      </c>
      <c r="W21" s="84">
        <v>292541</v>
      </c>
      <c r="X21" s="84">
        <v>292541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292544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580509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580509</v>
      </c>
      <c r="AT21" s="84">
        <v>188623</v>
      </c>
      <c r="AU21" s="84">
        <v>0</v>
      </c>
      <c r="AV21" s="84">
        <v>391886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580509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580509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580509</v>
      </c>
      <c r="CX21" s="84">
        <f t="shared" si="15"/>
        <v>188623</v>
      </c>
      <c r="CY21" s="84">
        <f t="shared" si="16"/>
        <v>0</v>
      </c>
      <c r="CZ21" s="84">
        <f t="shared" si="17"/>
        <v>391886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580509</v>
      </c>
    </row>
    <row r="22" spans="1:114" s="8" customFormat="1" ht="12" customHeight="1">
      <c r="A22" s="80" t="s">
        <v>200</v>
      </c>
      <c r="B22" s="83" t="s">
        <v>273</v>
      </c>
      <c r="C22" s="80" t="s">
        <v>274</v>
      </c>
      <c r="D22" s="84">
        <f>SUM(E22,+L22)</f>
        <v>65830</v>
      </c>
      <c r="E22" s="84">
        <f>SUM(F22:I22)+K22</f>
        <v>32910</v>
      </c>
      <c r="F22" s="84">
        <v>32909</v>
      </c>
      <c r="G22" s="84">
        <v>0</v>
      </c>
      <c r="H22" s="84">
        <v>0</v>
      </c>
      <c r="I22" s="84">
        <v>0</v>
      </c>
      <c r="J22" s="94" t="s">
        <v>193</v>
      </c>
      <c r="K22" s="84">
        <v>1</v>
      </c>
      <c r="L22" s="84">
        <v>32920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65830</v>
      </c>
      <c r="W22" s="84">
        <v>32910</v>
      </c>
      <c r="X22" s="84">
        <v>32909</v>
      </c>
      <c r="Y22" s="84">
        <v>0</v>
      </c>
      <c r="Z22" s="84">
        <v>0</v>
      </c>
      <c r="AA22" s="84">
        <v>0</v>
      </c>
      <c r="AB22" s="94" t="s">
        <v>193</v>
      </c>
      <c r="AC22" s="84">
        <v>1</v>
      </c>
      <c r="AD22" s="84">
        <v>32920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65830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65830</v>
      </c>
      <c r="AY22" s="84">
        <v>1283</v>
      </c>
      <c r="AZ22" s="84">
        <v>7504</v>
      </c>
      <c r="BA22" s="84">
        <v>22278</v>
      </c>
      <c r="BB22" s="84">
        <v>34765</v>
      </c>
      <c r="BC22" s="84">
        <v>0</v>
      </c>
      <c r="BD22" s="84">
        <v>0</v>
      </c>
      <c r="BE22" s="84">
        <v>0</v>
      </c>
      <c r="BF22" s="84">
        <f>SUM(AE22,+AM22,+BE22)</f>
        <v>65830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65830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65830</v>
      </c>
      <c r="DC22" s="84">
        <f t="shared" si="20"/>
        <v>1283</v>
      </c>
      <c r="DD22" s="84">
        <f t="shared" si="21"/>
        <v>7504</v>
      </c>
      <c r="DE22" s="84">
        <f t="shared" si="22"/>
        <v>22278</v>
      </c>
      <c r="DF22" s="84">
        <f t="shared" si="23"/>
        <v>34765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65830</v>
      </c>
    </row>
    <row r="23" spans="1:114" s="8" customFormat="1" ht="12" customHeight="1">
      <c r="A23" s="80" t="s">
        <v>200</v>
      </c>
      <c r="B23" s="83" t="s">
        <v>277</v>
      </c>
      <c r="C23" s="80" t="s">
        <v>278</v>
      </c>
      <c r="D23" s="84">
        <f>SUM(E23,+L23)</f>
        <v>5140</v>
      </c>
      <c r="E23" s="84">
        <f>SUM(F23:I23)+K23</f>
        <v>2570</v>
      </c>
      <c r="F23" s="84">
        <v>2570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2570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5140</v>
      </c>
      <c r="W23" s="84">
        <v>2570</v>
      </c>
      <c r="X23" s="84">
        <v>2570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2570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663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663</v>
      </c>
      <c r="AY23" s="84">
        <v>269</v>
      </c>
      <c r="AZ23" s="84">
        <v>0</v>
      </c>
      <c r="BA23" s="84">
        <v>394</v>
      </c>
      <c r="BB23" s="84">
        <v>0</v>
      </c>
      <c r="BC23" s="84">
        <v>0</v>
      </c>
      <c r="BD23" s="84">
        <v>0</v>
      </c>
      <c r="BE23" s="84">
        <v>4477</v>
      </c>
      <c r="BF23" s="84">
        <f>SUM(AE23,+AM23,+BE23)</f>
        <v>5140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663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663</v>
      </c>
      <c r="DC23" s="84">
        <f t="shared" si="20"/>
        <v>269</v>
      </c>
      <c r="DD23" s="84">
        <f t="shared" si="21"/>
        <v>0</v>
      </c>
      <c r="DE23" s="84">
        <f t="shared" si="22"/>
        <v>394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4477</v>
      </c>
      <c r="DJ23" s="84">
        <f t="shared" si="27"/>
        <v>5140</v>
      </c>
    </row>
    <row r="24" spans="1:114" s="8" customFormat="1" ht="12" customHeight="1">
      <c r="A24" s="80" t="s">
        <v>200</v>
      </c>
      <c r="B24" s="83" t="s">
        <v>281</v>
      </c>
      <c r="C24" s="80" t="s">
        <v>282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285</v>
      </c>
      <c r="C25" s="80" t="s">
        <v>286</v>
      </c>
      <c r="D25" s="84">
        <f>SUM(E25,+L25)</f>
        <v>6190</v>
      </c>
      <c r="E25" s="84">
        <f>SUM(F25:I25)+K25</f>
        <v>3094</v>
      </c>
      <c r="F25" s="84">
        <v>3094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3096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6190</v>
      </c>
      <c r="W25" s="84">
        <v>3094</v>
      </c>
      <c r="X25" s="84">
        <v>3094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3096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6190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6190</v>
      </c>
      <c r="AY25" s="84">
        <v>0</v>
      </c>
      <c r="AZ25" s="84">
        <v>2928</v>
      </c>
      <c r="BA25" s="84">
        <v>0</v>
      </c>
      <c r="BB25" s="84">
        <v>3262</v>
      </c>
      <c r="BC25" s="84">
        <v>0</v>
      </c>
      <c r="BD25" s="84">
        <v>0</v>
      </c>
      <c r="BE25" s="84">
        <v>0</v>
      </c>
      <c r="BF25" s="84">
        <f>SUM(AE25,+AM25,+BE25)</f>
        <v>6190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6190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6190</v>
      </c>
      <c r="DC25" s="84">
        <f t="shared" si="20"/>
        <v>0</v>
      </c>
      <c r="DD25" s="84">
        <f t="shared" si="21"/>
        <v>2928</v>
      </c>
      <c r="DE25" s="84">
        <f t="shared" si="22"/>
        <v>0</v>
      </c>
      <c r="DF25" s="84">
        <f t="shared" si="23"/>
        <v>3262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6190</v>
      </c>
    </row>
    <row r="26" spans="1:114" s="8" customFormat="1" ht="12" customHeight="1">
      <c r="A26" s="80" t="s">
        <v>200</v>
      </c>
      <c r="B26" s="83" t="s">
        <v>289</v>
      </c>
      <c r="C26" s="80" t="s">
        <v>290</v>
      </c>
      <c r="D26" s="84">
        <f>SUM(E26,+L26)</f>
        <v>2394245</v>
      </c>
      <c r="E26" s="84">
        <f>SUM(F26:I26)+K26</f>
        <v>2394222</v>
      </c>
      <c r="F26" s="84">
        <v>1197122</v>
      </c>
      <c r="G26" s="84">
        <v>0</v>
      </c>
      <c r="H26" s="84">
        <v>1197100</v>
      </c>
      <c r="I26" s="84">
        <v>0</v>
      </c>
      <c r="J26" s="94" t="s">
        <v>193</v>
      </c>
      <c r="K26" s="84">
        <v>0</v>
      </c>
      <c r="L26" s="84">
        <v>23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2394245</v>
      </c>
      <c r="W26" s="84">
        <v>2394222</v>
      </c>
      <c r="X26" s="84">
        <v>1197122</v>
      </c>
      <c r="Y26" s="84">
        <v>0</v>
      </c>
      <c r="Z26" s="84">
        <v>1197100</v>
      </c>
      <c r="AA26" s="84">
        <v>0</v>
      </c>
      <c r="AB26" s="94" t="s">
        <v>193</v>
      </c>
      <c r="AC26" s="84">
        <v>0</v>
      </c>
      <c r="AD26" s="84">
        <v>23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1875212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1875212</v>
      </c>
      <c r="AY26" s="84">
        <v>251316</v>
      </c>
      <c r="AZ26" s="84">
        <v>0</v>
      </c>
      <c r="BA26" s="84">
        <v>765743</v>
      </c>
      <c r="BB26" s="84">
        <v>858153</v>
      </c>
      <c r="BC26" s="84">
        <v>0</v>
      </c>
      <c r="BD26" s="84">
        <v>0</v>
      </c>
      <c r="BE26" s="84">
        <v>519033</v>
      </c>
      <c r="BF26" s="84">
        <f>SUM(AE26,+AM26,+BE26)</f>
        <v>2394245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1875212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1875212</v>
      </c>
      <c r="DC26" s="84">
        <f t="shared" si="20"/>
        <v>251316</v>
      </c>
      <c r="DD26" s="84">
        <f t="shared" si="21"/>
        <v>0</v>
      </c>
      <c r="DE26" s="84">
        <f t="shared" si="22"/>
        <v>765743</v>
      </c>
      <c r="DF26" s="84">
        <f t="shared" si="23"/>
        <v>858153</v>
      </c>
      <c r="DG26" s="84">
        <f t="shared" si="24"/>
        <v>0</v>
      </c>
      <c r="DH26" s="84">
        <f t="shared" si="25"/>
        <v>0</v>
      </c>
      <c r="DI26" s="84">
        <f t="shared" si="26"/>
        <v>519033</v>
      </c>
      <c r="DJ26" s="84">
        <f t="shared" si="27"/>
        <v>2394245</v>
      </c>
    </row>
    <row r="27" spans="1:114" s="8" customFormat="1" ht="12" customHeight="1">
      <c r="A27" s="80" t="s">
        <v>200</v>
      </c>
      <c r="B27" s="83" t="s">
        <v>293</v>
      </c>
      <c r="C27" s="80" t="s">
        <v>294</v>
      </c>
      <c r="D27" s="84">
        <f>SUM(E27,+L27)</f>
        <v>954214</v>
      </c>
      <c r="E27" s="84">
        <f>SUM(F27:I27)+K27</f>
        <v>954198</v>
      </c>
      <c r="F27" s="84">
        <v>477107</v>
      </c>
      <c r="G27" s="84">
        <v>0</v>
      </c>
      <c r="H27" s="84">
        <v>477091</v>
      </c>
      <c r="I27" s="84">
        <v>0</v>
      </c>
      <c r="J27" s="94" t="s">
        <v>193</v>
      </c>
      <c r="K27" s="84">
        <v>0</v>
      </c>
      <c r="L27" s="84">
        <v>16</v>
      </c>
      <c r="M27" s="84">
        <f>SUM(N27,+U27)</f>
        <v>19</v>
      </c>
      <c r="N27" s="84">
        <f>SUM(O27:R27)+T27</f>
        <v>18</v>
      </c>
      <c r="O27" s="84">
        <v>9</v>
      </c>
      <c r="P27" s="84">
        <v>0</v>
      </c>
      <c r="Q27" s="84">
        <v>9</v>
      </c>
      <c r="R27" s="84">
        <v>0</v>
      </c>
      <c r="S27" s="94" t="s">
        <v>193</v>
      </c>
      <c r="T27" s="84">
        <v>0</v>
      </c>
      <c r="U27" s="84">
        <v>1</v>
      </c>
      <c r="V27" s="84">
        <v>954233</v>
      </c>
      <c r="W27" s="84">
        <v>954216</v>
      </c>
      <c r="X27" s="84">
        <v>477116</v>
      </c>
      <c r="Y27" s="84">
        <v>0</v>
      </c>
      <c r="Z27" s="84">
        <v>477100</v>
      </c>
      <c r="AA27" s="84">
        <v>0</v>
      </c>
      <c r="AB27" s="94" t="s">
        <v>193</v>
      </c>
      <c r="AC27" s="84">
        <v>0</v>
      </c>
      <c r="AD27" s="84">
        <v>17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954214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3993</v>
      </c>
      <c r="AT27" s="84">
        <v>0</v>
      </c>
      <c r="AU27" s="84">
        <v>3993</v>
      </c>
      <c r="AV27" s="84">
        <v>0</v>
      </c>
      <c r="AW27" s="84">
        <v>0</v>
      </c>
      <c r="AX27" s="84">
        <f>SUM(AY27:BB27)</f>
        <v>950221</v>
      </c>
      <c r="AY27" s="84">
        <v>153197</v>
      </c>
      <c r="AZ27" s="84">
        <v>471283</v>
      </c>
      <c r="BA27" s="84">
        <v>0</v>
      </c>
      <c r="BB27" s="84">
        <v>325741</v>
      </c>
      <c r="BC27" s="84">
        <v>0</v>
      </c>
      <c r="BD27" s="84">
        <v>0</v>
      </c>
      <c r="BE27" s="84">
        <v>0</v>
      </c>
      <c r="BF27" s="84">
        <f>SUM(AE27,+AM27,+BE27)</f>
        <v>954214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19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19</v>
      </c>
      <c r="CA27" s="84">
        <v>19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19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954233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3993</v>
      </c>
      <c r="CX27" s="84">
        <f t="shared" si="15"/>
        <v>0</v>
      </c>
      <c r="CY27" s="84">
        <f t="shared" si="16"/>
        <v>3993</v>
      </c>
      <c r="CZ27" s="84">
        <f t="shared" si="17"/>
        <v>0</v>
      </c>
      <c r="DA27" s="84">
        <f t="shared" si="18"/>
        <v>0</v>
      </c>
      <c r="DB27" s="84">
        <f t="shared" si="19"/>
        <v>950240</v>
      </c>
      <c r="DC27" s="84">
        <f t="shared" si="20"/>
        <v>153216</v>
      </c>
      <c r="DD27" s="84">
        <f t="shared" si="21"/>
        <v>471283</v>
      </c>
      <c r="DE27" s="84">
        <f t="shared" si="22"/>
        <v>0</v>
      </c>
      <c r="DF27" s="84">
        <f t="shared" si="23"/>
        <v>325741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954233</v>
      </c>
    </row>
    <row r="28" spans="1:114" s="8" customFormat="1" ht="12" customHeight="1">
      <c r="A28" s="80" t="s">
        <v>200</v>
      </c>
      <c r="B28" s="83" t="s">
        <v>297</v>
      </c>
      <c r="C28" s="80" t="s">
        <v>298</v>
      </c>
      <c r="D28" s="84">
        <f>SUM(E28,+L28)</f>
        <v>66285</v>
      </c>
      <c r="E28" s="84">
        <f>SUM(F28:I28)+K28</f>
        <v>33142</v>
      </c>
      <c r="F28" s="84">
        <v>33142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33143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66285</v>
      </c>
      <c r="W28" s="84">
        <v>33142</v>
      </c>
      <c r="X28" s="84">
        <v>33142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33143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66285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66285</v>
      </c>
      <c r="AY28" s="84">
        <v>5290</v>
      </c>
      <c r="AZ28" s="84">
        <v>21770</v>
      </c>
      <c r="BA28" s="84">
        <v>0</v>
      </c>
      <c r="BB28" s="84">
        <v>39225</v>
      </c>
      <c r="BC28" s="84">
        <v>0</v>
      </c>
      <c r="BD28" s="84">
        <v>0</v>
      </c>
      <c r="BE28" s="84">
        <v>0</v>
      </c>
      <c r="BF28" s="84">
        <f>SUM(AE28,+AM28,+BE28)</f>
        <v>66285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66285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66285</v>
      </c>
      <c r="DC28" s="84">
        <f t="shared" si="20"/>
        <v>5290</v>
      </c>
      <c r="DD28" s="84">
        <f t="shared" si="21"/>
        <v>21770</v>
      </c>
      <c r="DE28" s="84">
        <f t="shared" si="22"/>
        <v>0</v>
      </c>
      <c r="DF28" s="84">
        <f t="shared" si="23"/>
        <v>39225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66285</v>
      </c>
    </row>
    <row r="29" spans="1:114" s="8" customFormat="1" ht="12" customHeight="1">
      <c r="A29" s="80" t="s">
        <v>200</v>
      </c>
      <c r="B29" s="83" t="s">
        <v>301</v>
      </c>
      <c r="C29" s="80" t="s">
        <v>302</v>
      </c>
      <c r="D29" s="84">
        <f>SUM(E29,+L29)</f>
        <v>6940</v>
      </c>
      <c r="E29" s="84">
        <f>SUM(F29:I29)+K29</f>
        <v>3469</v>
      </c>
      <c r="F29" s="84">
        <v>3469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3471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6940</v>
      </c>
      <c r="W29" s="84">
        <v>3469</v>
      </c>
      <c r="X29" s="84">
        <v>3469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3471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6940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6940</v>
      </c>
      <c r="AY29" s="84">
        <v>1814</v>
      </c>
      <c r="AZ29" s="84">
        <v>0</v>
      </c>
      <c r="BA29" s="84">
        <v>5126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6940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6940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6940</v>
      </c>
      <c r="DC29" s="84">
        <f t="shared" si="20"/>
        <v>1814</v>
      </c>
      <c r="DD29" s="84">
        <f t="shared" si="21"/>
        <v>0</v>
      </c>
      <c r="DE29" s="84">
        <f t="shared" si="22"/>
        <v>5126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6940</v>
      </c>
    </row>
    <row r="30" spans="1:114" s="8" customFormat="1" ht="12" customHeight="1">
      <c r="A30" s="80" t="s">
        <v>200</v>
      </c>
      <c r="B30" s="83" t="s">
        <v>307</v>
      </c>
      <c r="C30" s="80" t="s">
        <v>308</v>
      </c>
      <c r="D30" s="84">
        <f>SUM(E30,+L30)</f>
        <v>75523</v>
      </c>
      <c r="E30" s="84">
        <f>SUM(F30:I30)+K30</f>
        <v>75044</v>
      </c>
      <c r="F30" s="84">
        <v>37544</v>
      </c>
      <c r="G30" s="84">
        <v>0</v>
      </c>
      <c r="H30" s="84">
        <v>37500</v>
      </c>
      <c r="I30" s="84">
        <v>0</v>
      </c>
      <c r="J30" s="94" t="s">
        <v>193</v>
      </c>
      <c r="K30" s="84">
        <v>0</v>
      </c>
      <c r="L30" s="84">
        <v>479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75523</v>
      </c>
      <c r="W30" s="84">
        <v>75044</v>
      </c>
      <c r="X30" s="84">
        <v>37544</v>
      </c>
      <c r="Y30" s="84">
        <v>0</v>
      </c>
      <c r="Z30" s="84">
        <v>37500</v>
      </c>
      <c r="AA30" s="84">
        <v>0</v>
      </c>
      <c r="AB30" s="94" t="s">
        <v>193</v>
      </c>
      <c r="AC30" s="84">
        <v>0</v>
      </c>
      <c r="AD30" s="84">
        <v>479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32827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32827</v>
      </c>
      <c r="AY30" s="84">
        <v>7060</v>
      </c>
      <c r="AZ30" s="84">
        <v>19724</v>
      </c>
      <c r="BA30" s="84">
        <v>0</v>
      </c>
      <c r="BB30" s="84">
        <v>6043</v>
      </c>
      <c r="BC30" s="84">
        <v>0</v>
      </c>
      <c r="BD30" s="84">
        <v>0</v>
      </c>
      <c r="BE30" s="84">
        <v>42696</v>
      </c>
      <c r="BF30" s="84">
        <f>SUM(AE30,+AM30,+BE30)</f>
        <v>75523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32827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32827</v>
      </c>
      <c r="DC30" s="84">
        <f t="shared" si="20"/>
        <v>7060</v>
      </c>
      <c r="DD30" s="84">
        <f t="shared" si="21"/>
        <v>19724</v>
      </c>
      <c r="DE30" s="84">
        <f t="shared" si="22"/>
        <v>0</v>
      </c>
      <c r="DF30" s="84">
        <f t="shared" si="23"/>
        <v>6043</v>
      </c>
      <c r="DG30" s="84">
        <f t="shared" si="24"/>
        <v>0</v>
      </c>
      <c r="DH30" s="84">
        <f t="shared" si="25"/>
        <v>0</v>
      </c>
      <c r="DI30" s="84">
        <f t="shared" si="26"/>
        <v>42696</v>
      </c>
      <c r="DJ30" s="84">
        <f t="shared" si="27"/>
        <v>75523</v>
      </c>
    </row>
    <row r="31" spans="1:114" s="8" customFormat="1" ht="12" customHeight="1">
      <c r="A31" s="80" t="s">
        <v>200</v>
      </c>
      <c r="B31" s="83" t="s">
        <v>311</v>
      </c>
      <c r="C31" s="80" t="s">
        <v>312</v>
      </c>
      <c r="D31" s="84">
        <f>SUM(E31,+L31)</f>
        <v>3151</v>
      </c>
      <c r="E31" s="84">
        <f>SUM(F31:I31)+K31</f>
        <v>3101</v>
      </c>
      <c r="F31" s="84">
        <v>1501</v>
      </c>
      <c r="G31" s="84">
        <v>0</v>
      </c>
      <c r="H31" s="84">
        <v>1600</v>
      </c>
      <c r="I31" s="84">
        <v>0</v>
      </c>
      <c r="J31" s="94" t="s">
        <v>193</v>
      </c>
      <c r="K31" s="84">
        <v>0</v>
      </c>
      <c r="L31" s="84">
        <v>50</v>
      </c>
      <c r="M31" s="84">
        <f>SUM(N31,+U31)</f>
        <v>148</v>
      </c>
      <c r="N31" s="84">
        <f>SUM(O31:R31)+T31</f>
        <v>148</v>
      </c>
      <c r="O31" s="84">
        <v>148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3299</v>
      </c>
      <c r="W31" s="84">
        <v>3249</v>
      </c>
      <c r="X31" s="84">
        <v>1649</v>
      </c>
      <c r="Y31" s="84">
        <v>0</v>
      </c>
      <c r="Z31" s="84">
        <v>1600</v>
      </c>
      <c r="AA31" s="84">
        <v>0</v>
      </c>
      <c r="AB31" s="94" t="s">
        <v>193</v>
      </c>
      <c r="AC31" s="84">
        <v>0</v>
      </c>
      <c r="AD31" s="84">
        <v>50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3151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3151</v>
      </c>
      <c r="AY31" s="84">
        <v>2312</v>
      </c>
      <c r="AZ31" s="84">
        <v>457</v>
      </c>
      <c r="BA31" s="84">
        <v>0</v>
      </c>
      <c r="BB31" s="84">
        <v>382</v>
      </c>
      <c r="BC31" s="84">
        <v>0</v>
      </c>
      <c r="BD31" s="84">
        <v>0</v>
      </c>
      <c r="BE31" s="84">
        <v>0</v>
      </c>
      <c r="BF31" s="84">
        <f>SUM(AE31,+AM31,+BE31)</f>
        <v>3151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148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148</v>
      </c>
      <c r="BV31" s="84">
        <v>0</v>
      </c>
      <c r="BW31" s="84">
        <v>0</v>
      </c>
      <c r="BX31" s="84">
        <v>148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148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3299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148</v>
      </c>
      <c r="CX31" s="84">
        <f t="shared" si="15"/>
        <v>0</v>
      </c>
      <c r="CY31" s="84">
        <f t="shared" si="16"/>
        <v>0</v>
      </c>
      <c r="CZ31" s="84">
        <f t="shared" si="17"/>
        <v>148</v>
      </c>
      <c r="DA31" s="84">
        <f t="shared" si="18"/>
        <v>0</v>
      </c>
      <c r="DB31" s="84">
        <f t="shared" si="19"/>
        <v>3151</v>
      </c>
      <c r="DC31" s="84">
        <f t="shared" si="20"/>
        <v>2312</v>
      </c>
      <c r="DD31" s="84">
        <f t="shared" si="21"/>
        <v>457</v>
      </c>
      <c r="DE31" s="84">
        <f t="shared" si="22"/>
        <v>0</v>
      </c>
      <c r="DF31" s="84">
        <f t="shared" si="23"/>
        <v>382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3299</v>
      </c>
    </row>
    <row r="32" spans="1:114" s="8" customFormat="1" ht="12" customHeight="1">
      <c r="A32" s="80" t="s">
        <v>200</v>
      </c>
      <c r="B32" s="83" t="s">
        <v>316</v>
      </c>
      <c r="C32" s="80" t="s">
        <v>318</v>
      </c>
      <c r="D32" s="84">
        <f>SUM(E32,+L32)</f>
        <v>3629997</v>
      </c>
      <c r="E32" s="84">
        <f>SUM(F32:I32)+K32</f>
        <v>3629956</v>
      </c>
      <c r="F32" s="84">
        <v>1814940</v>
      </c>
      <c r="G32" s="84">
        <v>0</v>
      </c>
      <c r="H32" s="84">
        <v>1814900</v>
      </c>
      <c r="I32" s="84">
        <v>0</v>
      </c>
      <c r="J32" s="94" t="s">
        <v>193</v>
      </c>
      <c r="K32" s="84">
        <v>116</v>
      </c>
      <c r="L32" s="84">
        <v>41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3629997</v>
      </c>
      <c r="W32" s="84">
        <v>3629956</v>
      </c>
      <c r="X32" s="84">
        <v>1814940</v>
      </c>
      <c r="Y32" s="84">
        <v>0</v>
      </c>
      <c r="Z32" s="84">
        <v>1814900</v>
      </c>
      <c r="AA32" s="84">
        <v>0</v>
      </c>
      <c r="AB32" s="94" t="s">
        <v>193</v>
      </c>
      <c r="AC32" s="84">
        <v>116</v>
      </c>
      <c r="AD32" s="84">
        <v>41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3584269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3584269</v>
      </c>
      <c r="AY32" s="84">
        <v>358866</v>
      </c>
      <c r="AZ32" s="84">
        <v>833851</v>
      </c>
      <c r="BA32" s="84">
        <v>0</v>
      </c>
      <c r="BB32" s="84">
        <v>2391552</v>
      </c>
      <c r="BC32" s="84">
        <v>0</v>
      </c>
      <c r="BD32" s="84">
        <v>0</v>
      </c>
      <c r="BE32" s="84">
        <v>27710</v>
      </c>
      <c r="BF32" s="84">
        <f>SUM(AE32,+AM32,+BE32)</f>
        <v>3611979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3584269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3584269</v>
      </c>
      <c r="DC32" s="84">
        <f t="shared" si="20"/>
        <v>358866</v>
      </c>
      <c r="DD32" s="84">
        <f t="shared" si="21"/>
        <v>833851</v>
      </c>
      <c r="DE32" s="84">
        <f t="shared" si="22"/>
        <v>0</v>
      </c>
      <c r="DF32" s="84">
        <f t="shared" si="23"/>
        <v>2391552</v>
      </c>
      <c r="DG32" s="84">
        <f t="shared" si="24"/>
        <v>0</v>
      </c>
      <c r="DH32" s="84">
        <f t="shared" si="25"/>
        <v>0</v>
      </c>
      <c r="DI32" s="84">
        <f t="shared" si="26"/>
        <v>27710</v>
      </c>
      <c r="DJ32" s="84">
        <f t="shared" si="27"/>
        <v>3611979</v>
      </c>
    </row>
    <row r="33" spans="1:114" s="8" customFormat="1" ht="12" customHeight="1">
      <c r="A33" s="80" t="s">
        <v>200</v>
      </c>
      <c r="B33" s="83" t="s">
        <v>323</v>
      </c>
      <c r="C33" s="80" t="s">
        <v>324</v>
      </c>
      <c r="D33" s="84">
        <f>SUM(E33,+L33)</f>
        <v>2739287</v>
      </c>
      <c r="E33" s="84">
        <f>SUM(F33:I33)+K33</f>
        <v>2739270</v>
      </c>
      <c r="F33" s="84">
        <v>1368617</v>
      </c>
      <c r="G33" s="84">
        <v>0</v>
      </c>
      <c r="H33" s="84">
        <v>1368600</v>
      </c>
      <c r="I33" s="84">
        <v>0</v>
      </c>
      <c r="J33" s="94" t="s">
        <v>193</v>
      </c>
      <c r="K33" s="84">
        <v>2053</v>
      </c>
      <c r="L33" s="84">
        <v>17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2739287</v>
      </c>
      <c r="W33" s="84">
        <v>2739270</v>
      </c>
      <c r="X33" s="84">
        <v>1368617</v>
      </c>
      <c r="Y33" s="84">
        <v>0</v>
      </c>
      <c r="Z33" s="84">
        <v>1368600</v>
      </c>
      <c r="AA33" s="84">
        <v>0</v>
      </c>
      <c r="AB33" s="94" t="s">
        <v>193</v>
      </c>
      <c r="AC33" s="84">
        <v>2053</v>
      </c>
      <c r="AD33" s="84">
        <v>17</v>
      </c>
      <c r="AE33" s="84">
        <f>SUM(AF33,+AK33)</f>
        <v>934392</v>
      </c>
      <c r="AF33" s="84">
        <f>SUM(AG33:AJ33)</f>
        <v>934392</v>
      </c>
      <c r="AG33" s="84">
        <v>0</v>
      </c>
      <c r="AH33" s="84">
        <v>0</v>
      </c>
      <c r="AI33" s="84">
        <v>0</v>
      </c>
      <c r="AJ33" s="84">
        <v>934392</v>
      </c>
      <c r="AK33" s="84">
        <v>0</v>
      </c>
      <c r="AL33" s="84">
        <v>0</v>
      </c>
      <c r="AM33" s="84">
        <f>SUM(AN33,AS33,AW33,AX33,BD33)</f>
        <v>1804895</v>
      </c>
      <c r="AN33" s="84">
        <f>SUM(AO33:AR33)</f>
        <v>129310</v>
      </c>
      <c r="AO33" s="84">
        <v>129310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1675585</v>
      </c>
      <c r="AY33" s="84">
        <v>276996</v>
      </c>
      <c r="AZ33" s="84">
        <v>806198</v>
      </c>
      <c r="BA33" s="84">
        <v>0</v>
      </c>
      <c r="BB33" s="84">
        <v>592391</v>
      </c>
      <c r="BC33" s="84">
        <v>0</v>
      </c>
      <c r="BD33" s="84">
        <v>0</v>
      </c>
      <c r="BE33" s="84">
        <v>0</v>
      </c>
      <c r="BF33" s="84">
        <f>SUM(AE33,+AM33,+BE33)</f>
        <v>2739287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934392</v>
      </c>
      <c r="CJ33" s="84">
        <f t="shared" si="1"/>
        <v>934392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934392</v>
      </c>
      <c r="CO33" s="84">
        <f t="shared" si="6"/>
        <v>0</v>
      </c>
      <c r="CP33" s="84">
        <f t="shared" si="7"/>
        <v>0</v>
      </c>
      <c r="CQ33" s="84">
        <f t="shared" si="8"/>
        <v>1804895</v>
      </c>
      <c r="CR33" s="84">
        <f t="shared" si="9"/>
        <v>129310</v>
      </c>
      <c r="CS33" s="84">
        <f t="shared" si="10"/>
        <v>129310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1675585</v>
      </c>
      <c r="DC33" s="84">
        <f t="shared" si="20"/>
        <v>276996</v>
      </c>
      <c r="DD33" s="84">
        <f t="shared" si="21"/>
        <v>806198</v>
      </c>
      <c r="DE33" s="84">
        <f t="shared" si="22"/>
        <v>0</v>
      </c>
      <c r="DF33" s="84">
        <f t="shared" si="23"/>
        <v>592391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2739287</v>
      </c>
    </row>
    <row r="34" spans="1:114" s="8" customFormat="1" ht="12" customHeight="1">
      <c r="A34" s="80" t="s">
        <v>200</v>
      </c>
      <c r="B34" s="83" t="s">
        <v>328</v>
      </c>
      <c r="C34" s="80" t="s">
        <v>330</v>
      </c>
      <c r="D34" s="84">
        <f>SUM(E34,+L34)</f>
        <v>3266777</v>
      </c>
      <c r="E34" s="84">
        <f>SUM(F34:I34)+K34</f>
        <v>3266654</v>
      </c>
      <c r="F34" s="84">
        <v>1627154</v>
      </c>
      <c r="G34" s="84">
        <v>0</v>
      </c>
      <c r="H34" s="84">
        <v>1639500</v>
      </c>
      <c r="I34" s="84">
        <v>0</v>
      </c>
      <c r="J34" s="94" t="s">
        <v>193</v>
      </c>
      <c r="K34" s="84">
        <v>0</v>
      </c>
      <c r="L34" s="84">
        <v>123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3266777</v>
      </c>
      <c r="W34" s="84">
        <v>3266654</v>
      </c>
      <c r="X34" s="84">
        <v>1627154</v>
      </c>
      <c r="Y34" s="84">
        <v>0</v>
      </c>
      <c r="Z34" s="84">
        <v>1639500</v>
      </c>
      <c r="AA34" s="84">
        <v>0</v>
      </c>
      <c r="AB34" s="94" t="s">
        <v>193</v>
      </c>
      <c r="AC34" s="84">
        <v>0</v>
      </c>
      <c r="AD34" s="84">
        <v>123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3254308</v>
      </c>
      <c r="AN34" s="84">
        <f>SUM(AO34:AR34)</f>
        <v>1342</v>
      </c>
      <c r="AO34" s="84">
        <v>1342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3252966</v>
      </c>
      <c r="AY34" s="84">
        <v>1824922</v>
      </c>
      <c r="AZ34" s="84">
        <v>0</v>
      </c>
      <c r="BA34" s="84">
        <v>1414267</v>
      </c>
      <c r="BB34" s="84">
        <v>13777</v>
      </c>
      <c r="BC34" s="84">
        <v>0</v>
      </c>
      <c r="BD34" s="84">
        <v>0</v>
      </c>
      <c r="BE34" s="84">
        <v>0</v>
      </c>
      <c r="BF34" s="84">
        <f>SUM(AE34,+AM34,+BE34)</f>
        <v>3254308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3254308</v>
      </c>
      <c r="CR34" s="84">
        <f t="shared" si="9"/>
        <v>1342</v>
      </c>
      <c r="CS34" s="84">
        <f t="shared" si="10"/>
        <v>1342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3252966</v>
      </c>
      <c r="DC34" s="84">
        <f t="shared" si="20"/>
        <v>1824922</v>
      </c>
      <c r="DD34" s="84">
        <f t="shared" si="21"/>
        <v>0</v>
      </c>
      <c r="DE34" s="84">
        <f t="shared" si="22"/>
        <v>1414267</v>
      </c>
      <c r="DF34" s="84">
        <f t="shared" si="23"/>
        <v>13777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3254308</v>
      </c>
    </row>
    <row r="35" spans="1:114" s="8" customFormat="1" ht="12" customHeight="1">
      <c r="A35" s="80" t="s">
        <v>200</v>
      </c>
      <c r="B35" s="83" t="s">
        <v>336</v>
      </c>
      <c r="C35" s="80" t="s">
        <v>338</v>
      </c>
      <c r="D35" s="84">
        <f>SUM(E35,+L35)</f>
        <v>20738</v>
      </c>
      <c r="E35" s="84">
        <f>SUM(F35:I35)+K35</f>
        <v>10369</v>
      </c>
      <c r="F35" s="84">
        <v>10369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10369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20738</v>
      </c>
      <c r="W35" s="84">
        <v>10369</v>
      </c>
      <c r="X35" s="84">
        <v>10369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10369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344</v>
      </c>
      <c r="C36" s="80" t="s">
        <v>346</v>
      </c>
      <c r="D36" s="84">
        <f>SUM(E36,+L36)</f>
        <v>10802400</v>
      </c>
      <c r="E36" s="84">
        <f>SUM(F36:I36)+K36</f>
        <v>10802400</v>
      </c>
      <c r="F36" s="84">
        <v>5401200</v>
      </c>
      <c r="G36" s="84">
        <v>0</v>
      </c>
      <c r="H36" s="84">
        <v>5401198</v>
      </c>
      <c r="I36" s="84">
        <v>0</v>
      </c>
      <c r="J36" s="94" t="s">
        <v>193</v>
      </c>
      <c r="K36" s="84">
        <v>2</v>
      </c>
      <c r="L36" s="84">
        <v>0</v>
      </c>
      <c r="M36" s="84">
        <f>SUM(N36,+U36)</f>
        <v>4924</v>
      </c>
      <c r="N36" s="84">
        <f>SUM(O36:R36)+T36</f>
        <v>4924</v>
      </c>
      <c r="O36" s="84">
        <v>2462</v>
      </c>
      <c r="P36" s="84">
        <v>0</v>
      </c>
      <c r="Q36" s="84">
        <v>2462</v>
      </c>
      <c r="R36" s="84">
        <v>0</v>
      </c>
      <c r="S36" s="94" t="s">
        <v>193</v>
      </c>
      <c r="T36" s="84">
        <v>0</v>
      </c>
      <c r="U36" s="84">
        <v>0</v>
      </c>
      <c r="V36" s="84">
        <v>10807324</v>
      </c>
      <c r="W36" s="84">
        <v>10807324</v>
      </c>
      <c r="X36" s="84">
        <v>5403662</v>
      </c>
      <c r="Y36" s="84">
        <v>0</v>
      </c>
      <c r="Z36" s="84">
        <v>5403660</v>
      </c>
      <c r="AA36" s="84">
        <v>0</v>
      </c>
      <c r="AB36" s="94" t="s">
        <v>193</v>
      </c>
      <c r="AC36" s="84">
        <v>2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10749880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10749880</v>
      </c>
      <c r="AY36" s="84">
        <v>918494</v>
      </c>
      <c r="AZ36" s="84">
        <v>0</v>
      </c>
      <c r="BA36" s="84">
        <v>2430291</v>
      </c>
      <c r="BB36" s="84">
        <v>7401095</v>
      </c>
      <c r="BC36" s="84">
        <v>0</v>
      </c>
      <c r="BD36" s="84">
        <v>0</v>
      </c>
      <c r="BE36" s="84">
        <v>0</v>
      </c>
      <c r="BF36" s="84">
        <f>SUM(AE36,+AM36,+BE36)</f>
        <v>10749880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4924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4924</v>
      </c>
      <c r="CA36" s="84">
        <v>4924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4924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10754804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10754804</v>
      </c>
      <c r="DC36" s="84">
        <f t="shared" si="20"/>
        <v>923418</v>
      </c>
      <c r="DD36" s="84">
        <f t="shared" si="21"/>
        <v>0</v>
      </c>
      <c r="DE36" s="84">
        <f t="shared" si="22"/>
        <v>2430291</v>
      </c>
      <c r="DF36" s="84">
        <f t="shared" si="23"/>
        <v>7401095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10754804</v>
      </c>
    </row>
    <row r="37" spans="1:114" s="8" customFormat="1" ht="12" customHeight="1">
      <c r="A37" s="80" t="s">
        <v>200</v>
      </c>
      <c r="B37" s="83" t="s">
        <v>353</v>
      </c>
      <c r="C37" s="80" t="s">
        <v>355</v>
      </c>
      <c r="D37" s="84">
        <f>SUM(E37,+L37)</f>
        <v>18002</v>
      </c>
      <c r="E37" s="84">
        <f>SUM(F37:I37)+K37</f>
        <v>9001</v>
      </c>
      <c r="F37" s="84">
        <v>9001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9001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18002</v>
      </c>
      <c r="W37" s="84">
        <v>9001</v>
      </c>
      <c r="X37" s="84">
        <v>9001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9001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8090</v>
      </c>
      <c r="AN37" s="84">
        <f>SUM(AO37:AR37)</f>
        <v>4511</v>
      </c>
      <c r="AO37" s="84">
        <v>0</v>
      </c>
      <c r="AP37" s="84">
        <v>0</v>
      </c>
      <c r="AQ37" s="84">
        <v>4511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3579</v>
      </c>
      <c r="AY37" s="84">
        <v>595</v>
      </c>
      <c r="AZ37" s="84">
        <v>2153</v>
      </c>
      <c r="BA37" s="84">
        <v>831</v>
      </c>
      <c r="BB37" s="84">
        <v>0</v>
      </c>
      <c r="BC37" s="84">
        <v>0</v>
      </c>
      <c r="BD37" s="84">
        <v>0</v>
      </c>
      <c r="BE37" s="84">
        <v>911</v>
      </c>
      <c r="BF37" s="84">
        <f>SUM(AE37,+AM37,+BE37)</f>
        <v>9001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8090</v>
      </c>
      <c r="CR37" s="84">
        <f t="shared" si="9"/>
        <v>4511</v>
      </c>
      <c r="CS37" s="84">
        <f t="shared" si="10"/>
        <v>0</v>
      </c>
      <c r="CT37" s="84">
        <f t="shared" si="11"/>
        <v>0</v>
      </c>
      <c r="CU37" s="84">
        <f t="shared" si="12"/>
        <v>4511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3579</v>
      </c>
      <c r="DC37" s="84">
        <f t="shared" si="20"/>
        <v>595</v>
      </c>
      <c r="DD37" s="84">
        <f t="shared" si="21"/>
        <v>2153</v>
      </c>
      <c r="DE37" s="84">
        <f t="shared" si="22"/>
        <v>831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911</v>
      </c>
      <c r="DJ37" s="84">
        <f t="shared" si="27"/>
        <v>9001</v>
      </c>
    </row>
    <row r="38" spans="1:114" s="8" customFormat="1" ht="12" customHeight="1">
      <c r="A38" s="80" t="s">
        <v>200</v>
      </c>
      <c r="B38" s="83" t="s">
        <v>358</v>
      </c>
      <c r="C38" s="80" t="s">
        <v>359</v>
      </c>
      <c r="D38" s="84">
        <f>SUM(E38,+L38)</f>
        <v>299413</v>
      </c>
      <c r="E38" s="84">
        <f>SUM(F38:I38)+K38</f>
        <v>150893</v>
      </c>
      <c r="F38" s="84">
        <v>150893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148520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299413</v>
      </c>
      <c r="W38" s="84">
        <v>150893</v>
      </c>
      <c r="X38" s="84">
        <v>150893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148520</v>
      </c>
      <c r="AE38" s="84">
        <f>SUM(AF38,+AK38)</f>
        <v>3263</v>
      </c>
      <c r="AF38" s="84">
        <f>SUM(AG38:AJ38)</f>
        <v>3263</v>
      </c>
      <c r="AG38" s="84">
        <v>0</v>
      </c>
      <c r="AH38" s="84">
        <v>3263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296150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295989</v>
      </c>
      <c r="AY38" s="84">
        <v>81094</v>
      </c>
      <c r="AZ38" s="84">
        <v>213535</v>
      </c>
      <c r="BA38" s="84">
        <v>0</v>
      </c>
      <c r="BB38" s="84">
        <v>1360</v>
      </c>
      <c r="BC38" s="84">
        <v>0</v>
      </c>
      <c r="BD38" s="84">
        <v>161</v>
      </c>
      <c r="BE38" s="84">
        <v>0</v>
      </c>
      <c r="BF38" s="84">
        <f>SUM(AE38,+AM38,+BE38)</f>
        <v>299413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3263</v>
      </c>
      <c r="CJ38" s="84">
        <f t="shared" si="1"/>
        <v>3263</v>
      </c>
      <c r="CK38" s="84">
        <f t="shared" si="2"/>
        <v>0</v>
      </c>
      <c r="CL38" s="84">
        <f t="shared" si="3"/>
        <v>3263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296150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295989</v>
      </c>
      <c r="DC38" s="84">
        <f t="shared" si="20"/>
        <v>81094</v>
      </c>
      <c r="DD38" s="84">
        <f t="shared" si="21"/>
        <v>213535</v>
      </c>
      <c r="DE38" s="84">
        <f t="shared" si="22"/>
        <v>0</v>
      </c>
      <c r="DF38" s="84">
        <f t="shared" si="23"/>
        <v>1360</v>
      </c>
      <c r="DG38" s="84">
        <f t="shared" si="24"/>
        <v>0</v>
      </c>
      <c r="DH38" s="84">
        <f t="shared" si="25"/>
        <v>161</v>
      </c>
      <c r="DI38" s="84">
        <f t="shared" si="26"/>
        <v>0</v>
      </c>
      <c r="DJ38" s="84">
        <f t="shared" si="27"/>
        <v>299413</v>
      </c>
    </row>
    <row r="39" spans="1:114" s="8" customFormat="1" ht="12" customHeight="1">
      <c r="A39" s="80" t="s">
        <v>200</v>
      </c>
      <c r="B39" s="83" t="s">
        <v>362</v>
      </c>
      <c r="C39" s="80" t="s">
        <v>363</v>
      </c>
      <c r="D39" s="84">
        <f>SUM(E39,+L39)</f>
        <v>362940</v>
      </c>
      <c r="E39" s="84">
        <f>SUM(F39:I39)+K39</f>
        <v>362869</v>
      </c>
      <c r="F39" s="84">
        <v>181469</v>
      </c>
      <c r="G39" s="84">
        <v>0</v>
      </c>
      <c r="H39" s="84">
        <v>181400</v>
      </c>
      <c r="I39" s="84">
        <v>0</v>
      </c>
      <c r="J39" s="94" t="s">
        <v>193</v>
      </c>
      <c r="K39" s="84">
        <v>0</v>
      </c>
      <c r="L39" s="84">
        <v>71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362940</v>
      </c>
      <c r="W39" s="84">
        <v>362869</v>
      </c>
      <c r="X39" s="84">
        <v>181469</v>
      </c>
      <c r="Y39" s="84">
        <v>0</v>
      </c>
      <c r="Z39" s="84">
        <v>181400</v>
      </c>
      <c r="AA39" s="84">
        <v>0</v>
      </c>
      <c r="AB39" s="94" t="s">
        <v>193</v>
      </c>
      <c r="AC39" s="84">
        <v>0</v>
      </c>
      <c r="AD39" s="84">
        <v>71</v>
      </c>
      <c r="AE39" s="84">
        <f>SUM(AF39,+AK39)</f>
        <v>19534</v>
      </c>
      <c r="AF39" s="84">
        <f>SUM(AG39:AJ39)</f>
        <v>19534</v>
      </c>
      <c r="AG39" s="84">
        <v>0</v>
      </c>
      <c r="AH39" s="84">
        <v>0</v>
      </c>
      <c r="AI39" s="84">
        <v>0</v>
      </c>
      <c r="AJ39" s="84">
        <v>19534</v>
      </c>
      <c r="AK39" s="84">
        <v>0</v>
      </c>
      <c r="AL39" s="84">
        <v>0</v>
      </c>
      <c r="AM39" s="84">
        <f>SUM(AN39,AS39,AW39,AX39,BD39)</f>
        <v>133561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133561</v>
      </c>
      <c r="AY39" s="84">
        <v>42581</v>
      </c>
      <c r="AZ39" s="84">
        <v>17014</v>
      </c>
      <c r="BA39" s="84">
        <v>12663</v>
      </c>
      <c r="BB39" s="84">
        <v>61303</v>
      </c>
      <c r="BC39" s="84">
        <v>0</v>
      </c>
      <c r="BD39" s="84">
        <v>0</v>
      </c>
      <c r="BE39" s="84">
        <v>209845</v>
      </c>
      <c r="BF39" s="84">
        <f>SUM(AE39,+AM39,+BE39)</f>
        <v>362940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19534</v>
      </c>
      <c r="CJ39" s="84">
        <f t="shared" si="1"/>
        <v>19534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19534</v>
      </c>
      <c r="CO39" s="84">
        <f t="shared" si="6"/>
        <v>0</v>
      </c>
      <c r="CP39" s="84">
        <f t="shared" si="7"/>
        <v>0</v>
      </c>
      <c r="CQ39" s="84">
        <f t="shared" si="8"/>
        <v>133561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133561</v>
      </c>
      <c r="DC39" s="84">
        <f t="shared" si="20"/>
        <v>42581</v>
      </c>
      <c r="DD39" s="84">
        <f t="shared" si="21"/>
        <v>17014</v>
      </c>
      <c r="DE39" s="84">
        <f t="shared" si="22"/>
        <v>12663</v>
      </c>
      <c r="DF39" s="84">
        <f t="shared" si="23"/>
        <v>61303</v>
      </c>
      <c r="DG39" s="84">
        <f t="shared" si="24"/>
        <v>0</v>
      </c>
      <c r="DH39" s="84">
        <f t="shared" si="25"/>
        <v>0</v>
      </c>
      <c r="DI39" s="84">
        <f t="shared" si="26"/>
        <v>209845</v>
      </c>
      <c r="DJ39" s="84">
        <f t="shared" si="27"/>
        <v>362940</v>
      </c>
    </row>
    <row r="40" spans="1:114" s="8" customFormat="1" ht="12" customHeight="1">
      <c r="A40" s="80" t="s">
        <v>200</v>
      </c>
      <c r="B40" s="83" t="s">
        <v>366</v>
      </c>
      <c r="C40" s="80" t="s">
        <v>367</v>
      </c>
      <c r="D40" s="84">
        <f>SUM(E40,+L40)</f>
        <v>12544</v>
      </c>
      <c r="E40" s="84">
        <f>SUM(F40:I40)+K40</f>
        <v>6272</v>
      </c>
      <c r="F40" s="84">
        <v>6272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6272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12544</v>
      </c>
      <c r="W40" s="84">
        <v>6272</v>
      </c>
      <c r="X40" s="84">
        <v>6272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6272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12544</v>
      </c>
      <c r="BF40" s="84">
        <f>SUM(AE40,+AM40,+BE40)</f>
        <v>12544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12544</v>
      </c>
      <c r="DJ40" s="84">
        <f t="shared" si="27"/>
        <v>12544</v>
      </c>
    </row>
    <row r="41" spans="1:114" s="8" customFormat="1" ht="12" customHeight="1">
      <c r="A41" s="80" t="s">
        <v>200</v>
      </c>
      <c r="B41" s="83" t="s">
        <v>370</v>
      </c>
      <c r="C41" s="80" t="s">
        <v>371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374</v>
      </c>
      <c r="C42" s="80" t="s">
        <v>375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378</v>
      </c>
      <c r="C43" s="80" t="s">
        <v>379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382</v>
      </c>
      <c r="C44" s="80" t="s">
        <v>383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386</v>
      </c>
      <c r="C45" s="80" t="s">
        <v>387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390</v>
      </c>
      <c r="C46" s="80" t="s">
        <v>391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394</v>
      </c>
      <c r="C47" s="80" t="s">
        <v>395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200</v>
      </c>
      <c r="B48" s="83" t="s">
        <v>398</v>
      </c>
      <c r="C48" s="80" t="s">
        <v>399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7:DJ991">
    <cfRule type="expression" dxfId="608" priority="53" stopIfTrue="1">
      <formula>$A57&lt;&gt;""</formula>
    </cfRule>
  </conditionalFormatting>
  <conditionalFormatting sqref="A7:DJ7">
    <cfRule type="expression" dxfId="607" priority="1" stopIfTrue="1">
      <formula>$A7&lt;&gt;""</formula>
    </cfRule>
  </conditionalFormatting>
  <conditionalFormatting sqref="A8:DJ8">
    <cfRule type="expression" dxfId="606" priority="51" stopIfTrue="1">
      <formula>$A8&lt;&gt;""</formula>
    </cfRule>
  </conditionalFormatting>
  <conditionalFormatting sqref="A9:DJ9">
    <cfRule type="expression" dxfId="605" priority="50" stopIfTrue="1">
      <formula>$A9&lt;&gt;""</formula>
    </cfRule>
  </conditionalFormatting>
  <conditionalFormatting sqref="A10:DJ10">
    <cfRule type="expression" dxfId="604" priority="49" stopIfTrue="1">
      <formula>$A10&lt;&gt;""</formula>
    </cfRule>
  </conditionalFormatting>
  <conditionalFormatting sqref="A11:DJ11">
    <cfRule type="expression" dxfId="603" priority="48" stopIfTrue="1">
      <formula>$A11&lt;&gt;""</formula>
    </cfRule>
  </conditionalFormatting>
  <conditionalFormatting sqref="A12:DJ12">
    <cfRule type="expression" dxfId="602" priority="47" stopIfTrue="1">
      <formula>$A12&lt;&gt;""</formula>
    </cfRule>
  </conditionalFormatting>
  <conditionalFormatting sqref="A13:DJ13">
    <cfRule type="expression" dxfId="601" priority="46" stopIfTrue="1">
      <formula>$A13&lt;&gt;""</formula>
    </cfRule>
  </conditionalFormatting>
  <conditionalFormatting sqref="A14:DJ14">
    <cfRule type="expression" dxfId="600" priority="45" stopIfTrue="1">
      <formula>$A14&lt;&gt;""</formula>
    </cfRule>
  </conditionalFormatting>
  <conditionalFormatting sqref="A15:DJ15">
    <cfRule type="expression" dxfId="599" priority="44" stopIfTrue="1">
      <formula>$A15&lt;&gt;""</formula>
    </cfRule>
  </conditionalFormatting>
  <conditionalFormatting sqref="A16:DJ16">
    <cfRule type="expression" dxfId="598" priority="43" stopIfTrue="1">
      <formula>$A16&lt;&gt;""</formula>
    </cfRule>
  </conditionalFormatting>
  <conditionalFormatting sqref="A17:DJ17">
    <cfRule type="expression" dxfId="597" priority="42" stopIfTrue="1">
      <formula>$A17&lt;&gt;""</formula>
    </cfRule>
  </conditionalFormatting>
  <conditionalFormatting sqref="A18:DJ18">
    <cfRule type="expression" dxfId="596" priority="41" stopIfTrue="1">
      <formula>$A18&lt;&gt;""</formula>
    </cfRule>
  </conditionalFormatting>
  <conditionalFormatting sqref="A19:DJ19">
    <cfRule type="expression" dxfId="595" priority="40" stopIfTrue="1">
      <formula>$A19&lt;&gt;""</formula>
    </cfRule>
  </conditionalFormatting>
  <conditionalFormatting sqref="A20:DJ20">
    <cfRule type="expression" dxfId="594" priority="39" stopIfTrue="1">
      <formula>$A20&lt;&gt;""</formula>
    </cfRule>
  </conditionalFormatting>
  <conditionalFormatting sqref="A21:DJ21">
    <cfRule type="expression" dxfId="593" priority="38" stopIfTrue="1">
      <formula>$A21&lt;&gt;""</formula>
    </cfRule>
  </conditionalFormatting>
  <conditionalFormatting sqref="A22:DJ22">
    <cfRule type="expression" dxfId="592" priority="37" stopIfTrue="1">
      <formula>$A22&lt;&gt;""</formula>
    </cfRule>
  </conditionalFormatting>
  <conditionalFormatting sqref="A23:DJ23">
    <cfRule type="expression" dxfId="591" priority="36" stopIfTrue="1">
      <formula>$A23&lt;&gt;""</formula>
    </cfRule>
  </conditionalFormatting>
  <conditionalFormatting sqref="A24:DJ24">
    <cfRule type="expression" dxfId="590" priority="35" stopIfTrue="1">
      <formula>$A24&lt;&gt;""</formula>
    </cfRule>
  </conditionalFormatting>
  <conditionalFormatting sqref="A25:DJ25">
    <cfRule type="expression" dxfId="589" priority="34" stopIfTrue="1">
      <formula>$A25&lt;&gt;""</formula>
    </cfRule>
  </conditionalFormatting>
  <conditionalFormatting sqref="A26:DJ26">
    <cfRule type="expression" dxfId="588" priority="33" stopIfTrue="1">
      <formula>$A26&lt;&gt;""</formula>
    </cfRule>
  </conditionalFormatting>
  <conditionalFormatting sqref="A27:DJ27">
    <cfRule type="expression" dxfId="587" priority="32" stopIfTrue="1">
      <formula>$A27&lt;&gt;""</formula>
    </cfRule>
  </conditionalFormatting>
  <conditionalFormatting sqref="A28:DJ28">
    <cfRule type="expression" dxfId="586" priority="31" stopIfTrue="1">
      <formula>$A28&lt;&gt;""</formula>
    </cfRule>
  </conditionalFormatting>
  <conditionalFormatting sqref="A29:DJ29">
    <cfRule type="expression" dxfId="585" priority="30" stopIfTrue="1">
      <formula>$A29&lt;&gt;""</formula>
    </cfRule>
  </conditionalFormatting>
  <conditionalFormatting sqref="A30:DJ30">
    <cfRule type="expression" dxfId="584" priority="29" stopIfTrue="1">
      <formula>$A30&lt;&gt;""</formula>
    </cfRule>
  </conditionalFormatting>
  <conditionalFormatting sqref="A31:DJ31">
    <cfRule type="expression" dxfId="583" priority="28" stopIfTrue="1">
      <formula>$A31&lt;&gt;""</formula>
    </cfRule>
  </conditionalFormatting>
  <conditionalFormatting sqref="A32:DJ32">
    <cfRule type="expression" dxfId="582" priority="27" stopIfTrue="1">
      <formula>$A32&lt;&gt;""</formula>
    </cfRule>
  </conditionalFormatting>
  <conditionalFormatting sqref="A33:DJ33">
    <cfRule type="expression" dxfId="581" priority="26" stopIfTrue="1">
      <formula>$A33&lt;&gt;""</formula>
    </cfRule>
  </conditionalFormatting>
  <conditionalFormatting sqref="A34:DJ34">
    <cfRule type="expression" dxfId="580" priority="25" stopIfTrue="1">
      <formula>$A34&lt;&gt;""</formula>
    </cfRule>
  </conditionalFormatting>
  <conditionalFormatting sqref="A35:DJ35">
    <cfRule type="expression" dxfId="579" priority="24" stopIfTrue="1">
      <formula>$A35&lt;&gt;""</formula>
    </cfRule>
  </conditionalFormatting>
  <conditionalFormatting sqref="A36:DJ36">
    <cfRule type="expression" dxfId="578" priority="23" stopIfTrue="1">
      <formula>$A36&lt;&gt;""</formula>
    </cfRule>
  </conditionalFormatting>
  <conditionalFormatting sqref="A37:DJ37">
    <cfRule type="expression" dxfId="577" priority="22" stopIfTrue="1">
      <formula>$A37&lt;&gt;""</formula>
    </cfRule>
  </conditionalFormatting>
  <conditionalFormatting sqref="A38:DJ38">
    <cfRule type="expression" dxfId="576" priority="21" stopIfTrue="1">
      <formula>$A38&lt;&gt;""</formula>
    </cfRule>
  </conditionalFormatting>
  <conditionalFormatting sqref="A39:DJ39">
    <cfRule type="expression" dxfId="575" priority="20" stopIfTrue="1">
      <formula>$A39&lt;&gt;""</formula>
    </cfRule>
  </conditionalFormatting>
  <conditionalFormatting sqref="A40:DJ40">
    <cfRule type="expression" dxfId="574" priority="19" stopIfTrue="1">
      <formula>$A40&lt;&gt;""</formula>
    </cfRule>
  </conditionalFormatting>
  <conditionalFormatting sqref="A41:DJ41">
    <cfRule type="expression" dxfId="573" priority="18" stopIfTrue="1">
      <formula>$A41&lt;&gt;""</formula>
    </cfRule>
  </conditionalFormatting>
  <conditionalFormatting sqref="A42:DJ42">
    <cfRule type="expression" dxfId="572" priority="17" stopIfTrue="1">
      <formula>$A42&lt;&gt;""</formula>
    </cfRule>
  </conditionalFormatting>
  <conditionalFormatting sqref="A43:DJ43">
    <cfRule type="expression" dxfId="571" priority="16" stopIfTrue="1">
      <formula>$A43&lt;&gt;""</formula>
    </cfRule>
  </conditionalFormatting>
  <conditionalFormatting sqref="A44:DJ44">
    <cfRule type="expression" dxfId="570" priority="15" stopIfTrue="1">
      <formula>$A44&lt;&gt;""</formula>
    </cfRule>
  </conditionalFormatting>
  <conditionalFormatting sqref="A45:DJ45">
    <cfRule type="expression" dxfId="569" priority="14" stopIfTrue="1">
      <formula>$A45&lt;&gt;""</formula>
    </cfRule>
  </conditionalFormatting>
  <conditionalFormatting sqref="A46:DJ46">
    <cfRule type="expression" dxfId="568" priority="13" stopIfTrue="1">
      <formula>$A46&lt;&gt;""</formula>
    </cfRule>
  </conditionalFormatting>
  <conditionalFormatting sqref="A47:DJ47">
    <cfRule type="expression" dxfId="567" priority="12" stopIfTrue="1">
      <formula>$A47&lt;&gt;""</formula>
    </cfRule>
  </conditionalFormatting>
  <conditionalFormatting sqref="A48:DJ48">
    <cfRule type="expression" dxfId="566" priority="11" stopIfTrue="1">
      <formula>$A48&lt;&gt;""</formula>
    </cfRule>
  </conditionalFormatting>
  <conditionalFormatting sqref="A49:DJ49">
    <cfRule type="expression" dxfId="564" priority="9" stopIfTrue="1">
      <formula>$A49&lt;&gt;""</formula>
    </cfRule>
  </conditionalFormatting>
  <conditionalFormatting sqref="A50:DJ50">
    <cfRule type="expression" dxfId="563" priority="8" stopIfTrue="1">
      <formula>$A50&lt;&gt;""</formula>
    </cfRule>
  </conditionalFormatting>
  <conditionalFormatting sqref="A51:DJ51">
    <cfRule type="expression" dxfId="562" priority="7" stopIfTrue="1">
      <formula>$A51&lt;&gt;""</formula>
    </cfRule>
  </conditionalFormatting>
  <conditionalFormatting sqref="A52:DJ52">
    <cfRule type="expression" dxfId="561" priority="6" stopIfTrue="1">
      <formula>$A52&lt;&gt;""</formula>
    </cfRule>
  </conditionalFormatting>
  <conditionalFormatting sqref="A53:DJ53">
    <cfRule type="expression" dxfId="560" priority="5" stopIfTrue="1">
      <formula>$A53&lt;&gt;""</formula>
    </cfRule>
  </conditionalFormatting>
  <conditionalFormatting sqref="A54:DJ54">
    <cfRule type="expression" dxfId="559" priority="4" stopIfTrue="1">
      <formula>$A54&lt;&gt;""</formula>
    </cfRule>
  </conditionalFormatting>
  <conditionalFormatting sqref="A55:DJ55">
    <cfRule type="expression" dxfId="558" priority="3" stopIfTrue="1">
      <formula>$A55&lt;&gt;""</formula>
    </cfRule>
  </conditionalFormatting>
  <conditionalFormatting sqref="A56:DJ56">
    <cfRule type="expression" dxfId="557" priority="2" stopIfTrue="1">
      <formula>$A56&lt;&gt;""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437</v>
      </c>
      <c r="B7" s="92" t="s">
        <v>438</v>
      </c>
      <c r="C7" s="78" t="s">
        <v>439</v>
      </c>
      <c r="D7" s="79">
        <f>SUM($D$8:$D$15)</f>
        <v>645752</v>
      </c>
      <c r="E7" s="79">
        <f>SUM($E$8:$E$15)</f>
        <v>584407</v>
      </c>
      <c r="F7" s="79">
        <f>SUM($F$8:$F$15)</f>
        <v>509407</v>
      </c>
      <c r="G7" s="79">
        <f>SUM($G$8:$G$15)</f>
        <v>0</v>
      </c>
      <c r="H7" s="79">
        <f>SUM($H$8:$H$15)</f>
        <v>75000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61345</v>
      </c>
      <c r="M7" s="79">
        <f>SUM($M$8:$M$15)</f>
        <v>7288</v>
      </c>
      <c r="N7" s="79">
        <f>SUM($N$8:$N$15)</f>
        <v>3644</v>
      </c>
      <c r="O7" s="79">
        <f>SUM($O$8:$O$15)</f>
        <v>3644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3644</v>
      </c>
      <c r="V7" s="79">
        <f>SUM($V$8:$V$15)</f>
        <v>653040</v>
      </c>
      <c r="W7" s="79">
        <f>SUM($W$8:$W$15)</f>
        <v>588051</v>
      </c>
      <c r="X7" s="79">
        <f>SUM($X$8:$X$15)</f>
        <v>513051</v>
      </c>
      <c r="Y7" s="79">
        <f>SUM($Y$8:$Y$15)</f>
        <v>0</v>
      </c>
      <c r="Z7" s="79">
        <f>SUM($Z$8:$Z$15)</f>
        <v>75000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64989</v>
      </c>
      <c r="AE7" s="79">
        <f>SUM($AE$8:$AE$15)</f>
        <v>375300</v>
      </c>
      <c r="AF7" s="79">
        <f>SUM($AF$8:$AF$15)</f>
        <v>375300</v>
      </c>
      <c r="AG7" s="79">
        <f>SUM($AG$8:$AG$15)</f>
        <v>0</v>
      </c>
      <c r="AH7" s="79">
        <f>SUM($AH$8:$AH$15)</f>
        <v>375300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440</v>
      </c>
      <c r="AM7" s="79">
        <f>SUM($AM$8:$AM$15)</f>
        <v>435384</v>
      </c>
      <c r="AN7" s="79">
        <f>SUM($AN$8:$AN$15)</f>
        <v>21520</v>
      </c>
      <c r="AO7" s="79">
        <f>SUM($AO$8:$AO$15)</f>
        <v>0</v>
      </c>
      <c r="AP7" s="79">
        <f>SUM($AP$8:$AP$15)</f>
        <v>0</v>
      </c>
      <c r="AQ7" s="79">
        <f>SUM($AQ$8:$AQ$15)</f>
        <v>21520</v>
      </c>
      <c r="AR7" s="79">
        <f>SUM($AR$8:$AR$15)</f>
        <v>0</v>
      </c>
      <c r="AS7" s="79">
        <f>SUM($AS$8:$AS$15)</f>
        <v>29150</v>
      </c>
      <c r="AT7" s="79">
        <f>SUM($AT$8:$AT$15)</f>
        <v>0</v>
      </c>
      <c r="AU7" s="79">
        <f>SUM($AU$8:$AU$15)</f>
        <v>29150</v>
      </c>
      <c r="AV7" s="79">
        <f>SUM($AV$8:$AV$15)</f>
        <v>0</v>
      </c>
      <c r="AW7" s="79">
        <f>SUM($AW$8:$AW$15)</f>
        <v>0</v>
      </c>
      <c r="AX7" s="79">
        <f>SUM($AX$8:$AX$15)</f>
        <v>384714</v>
      </c>
      <c r="AY7" s="79">
        <f>SUM($AY$8:$AY$15)</f>
        <v>105147</v>
      </c>
      <c r="AZ7" s="79">
        <f>SUM($AZ$8:$AZ$15)</f>
        <v>182497</v>
      </c>
      <c r="BA7" s="79">
        <f>SUM($BA$8:$BA$15)</f>
        <v>94645</v>
      </c>
      <c r="BB7" s="79">
        <f>SUM($BB$8:$BB$15)</f>
        <v>2425</v>
      </c>
      <c r="BC7" s="93" t="s">
        <v>440</v>
      </c>
      <c r="BD7" s="79">
        <f>SUM($BD$8:$BD$15)</f>
        <v>0</v>
      </c>
      <c r="BE7" s="79">
        <f>SUM($BE$8:$BE$15)</f>
        <v>21113</v>
      </c>
      <c r="BF7" s="79">
        <f>SUM($BF$8:$BF$15)</f>
        <v>831797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440</v>
      </c>
      <c r="BO7" s="79">
        <f>SUM($BO$8:$BO$15)</f>
        <v>7288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7288</v>
      </c>
      <c r="CA7" s="79">
        <f>SUM($CA$8:$CA$15)</f>
        <v>0</v>
      </c>
      <c r="CB7" s="79">
        <f>SUM($CB$8:$CB$15)</f>
        <v>7288</v>
      </c>
      <c r="CC7" s="79">
        <f>SUM($CC$8:$CC$15)</f>
        <v>0</v>
      </c>
      <c r="CD7" s="79">
        <f>SUM($CD$8:$CD$15)</f>
        <v>0</v>
      </c>
      <c r="CE7" s="93" t="s">
        <v>440</v>
      </c>
      <c r="CF7" s="79">
        <f>SUM($CF$8:$CF$15)</f>
        <v>0</v>
      </c>
      <c r="CG7" s="79">
        <f>SUM($CG$8:$CG$15)</f>
        <v>0</v>
      </c>
      <c r="CH7" s="79">
        <f>SUM($CH$8:$CH$15)</f>
        <v>7288</v>
      </c>
      <c r="CI7" s="79">
        <f>SUM($CI$8:$CI$15)</f>
        <v>375300</v>
      </c>
      <c r="CJ7" s="79">
        <f>SUM($CJ$8:$CJ$15)</f>
        <v>375300</v>
      </c>
      <c r="CK7" s="79">
        <f>SUM($CK$8:$CK$15)</f>
        <v>0</v>
      </c>
      <c r="CL7" s="79">
        <f>SUM($CL$8:$CL$15)</f>
        <v>375300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440</v>
      </c>
      <c r="CQ7" s="79">
        <f>SUM($CQ$8:$CQ$15)</f>
        <v>442672</v>
      </c>
      <c r="CR7" s="79">
        <f>SUM($CR$8:$CR$15)</f>
        <v>21520</v>
      </c>
      <c r="CS7" s="79">
        <f>SUM($CS$8:$CS$15)</f>
        <v>0</v>
      </c>
      <c r="CT7" s="79">
        <f>SUM($CT$8:$CT$15)</f>
        <v>0</v>
      </c>
      <c r="CU7" s="79">
        <f>SUM($CU$8:$CU$15)</f>
        <v>21520</v>
      </c>
      <c r="CV7" s="79">
        <f>SUM($CV$8:$CV$15)</f>
        <v>0</v>
      </c>
      <c r="CW7" s="79">
        <f>SUM($CW$8:$CW$15)</f>
        <v>29150</v>
      </c>
      <c r="CX7" s="79">
        <f>SUM($CX$8:$CX$15)</f>
        <v>0</v>
      </c>
      <c r="CY7" s="79">
        <f>SUM($CY$8:$CY$15)</f>
        <v>29150</v>
      </c>
      <c r="CZ7" s="79">
        <f>SUM($CZ$8:$CZ$15)</f>
        <v>0</v>
      </c>
      <c r="DA7" s="79">
        <f>SUM($DA$8:$DA$15)</f>
        <v>0</v>
      </c>
      <c r="DB7" s="79">
        <f>SUM($DB$8:$DB$15)</f>
        <v>392002</v>
      </c>
      <c r="DC7" s="79">
        <f>SUM($DC$8:$DC$15)</f>
        <v>105147</v>
      </c>
      <c r="DD7" s="79">
        <f>SUM($DD$8:$DD$15)</f>
        <v>189785</v>
      </c>
      <c r="DE7" s="79">
        <f>SUM($DE$8:$DE$15)</f>
        <v>94645</v>
      </c>
      <c r="DF7" s="79">
        <f>SUM($DF$8:$DF$15)</f>
        <v>2425</v>
      </c>
      <c r="DG7" s="93" t="s">
        <v>440</v>
      </c>
      <c r="DH7" s="79">
        <f>SUM($DH$8:$DH$15)</f>
        <v>0</v>
      </c>
      <c r="DI7" s="79">
        <f>SUM($DI$8:$DI$15)</f>
        <v>21113</v>
      </c>
      <c r="DJ7" s="79">
        <f>SUM($DJ$8:$DJ$15)</f>
        <v>839085</v>
      </c>
    </row>
    <row r="8" spans="1:114" s="8" customFormat="1" ht="12" customHeight="1">
      <c r="A8" s="80" t="s">
        <v>200</v>
      </c>
      <c r="B8" s="83" t="s">
        <v>402</v>
      </c>
      <c r="C8" s="80" t="s">
        <v>403</v>
      </c>
      <c r="D8" s="84">
        <f>SUM(E8,+L8)</f>
        <v>42492</v>
      </c>
      <c r="E8" s="84">
        <f>SUM(F8:I8)+K8</f>
        <v>21246</v>
      </c>
      <c r="F8" s="84">
        <v>21246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21246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42492</v>
      </c>
      <c r="W8" s="84">
        <v>21246</v>
      </c>
      <c r="X8" s="84">
        <v>21246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21246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42386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42386</v>
      </c>
      <c r="AY8" s="84">
        <v>7417</v>
      </c>
      <c r="AZ8" s="84">
        <v>34969</v>
      </c>
      <c r="BA8" s="84">
        <v>0</v>
      </c>
      <c r="BB8" s="84">
        <v>0</v>
      </c>
      <c r="BC8" s="94" t="s">
        <v>192</v>
      </c>
      <c r="BD8" s="84">
        <v>0</v>
      </c>
      <c r="BE8" s="84">
        <v>106</v>
      </c>
      <c r="BF8" s="84">
        <f>SUM(AE8,+AM8,+BE8)</f>
        <v>42492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192</v>
      </c>
      <c r="CQ8" s="84">
        <f t="shared" ref="CQ8:CQ15" si="7">SUM(AM8,+BO8)</f>
        <v>42386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42386</v>
      </c>
      <c r="DC8" s="84">
        <f t="shared" ref="DC8:DC15" si="19">SUM(AY8,+CA8)</f>
        <v>7417</v>
      </c>
      <c r="DD8" s="84">
        <f t="shared" ref="DD8:DD15" si="20">SUM(AZ8,+CB8)</f>
        <v>34969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192</v>
      </c>
      <c r="DH8" s="84">
        <f t="shared" ref="DH8:DH15" si="23">SUM(BD8,+CF8)</f>
        <v>0</v>
      </c>
      <c r="DI8" s="84">
        <f t="shared" ref="DI8:DI15" si="24">SUM(BE8,+CG8)</f>
        <v>106</v>
      </c>
      <c r="DJ8" s="84">
        <f t="shared" ref="DJ8:DJ15" si="25">SUM(BF8,+CH8)</f>
        <v>42492</v>
      </c>
    </row>
    <row r="9" spans="1:114" s="8" customFormat="1" ht="12" customHeight="1">
      <c r="A9" s="80" t="s">
        <v>200</v>
      </c>
      <c r="B9" s="83" t="s">
        <v>407</v>
      </c>
      <c r="C9" s="80" t="s">
        <v>408</v>
      </c>
      <c r="D9" s="84">
        <f>SUM(E9,+L9)</f>
        <v>21470</v>
      </c>
      <c r="E9" s="84">
        <f>SUM(F9:I9)+K9</f>
        <v>21470</v>
      </c>
      <c r="F9" s="84">
        <v>21470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21470</v>
      </c>
      <c r="W9" s="84">
        <v>21470</v>
      </c>
      <c r="X9" s="84">
        <v>21470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38595</v>
      </c>
      <c r="AN9" s="84">
        <f>SUM(AO9:AR9)</f>
        <v>21520</v>
      </c>
      <c r="AO9" s="84">
        <v>0</v>
      </c>
      <c r="AP9" s="84">
        <v>0</v>
      </c>
      <c r="AQ9" s="84">
        <v>21520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17075</v>
      </c>
      <c r="AY9" s="84">
        <v>2838</v>
      </c>
      <c r="AZ9" s="84">
        <v>10270</v>
      </c>
      <c r="BA9" s="84">
        <v>3967</v>
      </c>
      <c r="BB9" s="84">
        <v>0</v>
      </c>
      <c r="BC9" s="94" t="s">
        <v>192</v>
      </c>
      <c r="BD9" s="84">
        <v>0</v>
      </c>
      <c r="BE9" s="84">
        <v>4345</v>
      </c>
      <c r="BF9" s="84">
        <f>SUM(AE9,+AM9,+BE9)</f>
        <v>42940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38595</v>
      </c>
      <c r="CR9" s="84">
        <f t="shared" si="8"/>
        <v>21520</v>
      </c>
      <c r="CS9" s="84">
        <f t="shared" si="9"/>
        <v>0</v>
      </c>
      <c r="CT9" s="84">
        <f t="shared" si="10"/>
        <v>0</v>
      </c>
      <c r="CU9" s="84">
        <f t="shared" si="11"/>
        <v>21520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17075</v>
      </c>
      <c r="DC9" s="84">
        <f t="shared" si="19"/>
        <v>2838</v>
      </c>
      <c r="DD9" s="84">
        <f t="shared" si="20"/>
        <v>10270</v>
      </c>
      <c r="DE9" s="84">
        <f t="shared" si="21"/>
        <v>3967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4345</v>
      </c>
      <c r="DJ9" s="84">
        <f t="shared" si="25"/>
        <v>42940</v>
      </c>
    </row>
    <row r="10" spans="1:114" s="8" customFormat="1" ht="12" customHeight="1">
      <c r="A10" s="80" t="s">
        <v>200</v>
      </c>
      <c r="B10" s="83" t="s">
        <v>411</v>
      </c>
      <c r="C10" s="80" t="s">
        <v>412</v>
      </c>
      <c r="D10" s="84">
        <f>SUM(E10,+L10)</f>
        <v>466455</v>
      </c>
      <c r="E10" s="84">
        <f>SUM(F10:I10)+K10</f>
        <v>466455</v>
      </c>
      <c r="F10" s="84">
        <v>391455</v>
      </c>
      <c r="G10" s="84">
        <v>0</v>
      </c>
      <c r="H10" s="84">
        <v>75000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466455</v>
      </c>
      <c r="W10" s="84">
        <v>466455</v>
      </c>
      <c r="X10" s="84">
        <v>391455</v>
      </c>
      <c r="Y10" s="84">
        <v>0</v>
      </c>
      <c r="Z10" s="84">
        <v>75000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375300</v>
      </c>
      <c r="AF10" s="84">
        <f>SUM(AG10:AJ10)</f>
        <v>375300</v>
      </c>
      <c r="AG10" s="84">
        <v>0</v>
      </c>
      <c r="AH10" s="84">
        <v>375300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182431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28775</v>
      </c>
      <c r="AT10" s="84">
        <v>0</v>
      </c>
      <c r="AU10" s="84">
        <v>28775</v>
      </c>
      <c r="AV10" s="84">
        <v>0</v>
      </c>
      <c r="AW10" s="84">
        <v>0</v>
      </c>
      <c r="AX10" s="84">
        <f>SUM(AY10:BB10)</f>
        <v>153656</v>
      </c>
      <c r="AY10" s="84">
        <v>29635</v>
      </c>
      <c r="AZ10" s="84">
        <v>121596</v>
      </c>
      <c r="BA10" s="84">
        <v>0</v>
      </c>
      <c r="BB10" s="84">
        <v>2425</v>
      </c>
      <c r="BC10" s="94" t="s">
        <v>192</v>
      </c>
      <c r="BD10" s="84">
        <v>0</v>
      </c>
      <c r="BE10" s="84">
        <v>0</v>
      </c>
      <c r="BF10" s="84">
        <f>SUM(AE10,+AM10,+BE10)</f>
        <v>557731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375300</v>
      </c>
      <c r="CJ10" s="84">
        <f t="shared" si="1"/>
        <v>375300</v>
      </c>
      <c r="CK10" s="84">
        <f t="shared" si="2"/>
        <v>0</v>
      </c>
      <c r="CL10" s="84">
        <f t="shared" si="3"/>
        <v>375300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182431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28775</v>
      </c>
      <c r="CX10" s="84">
        <f t="shared" si="14"/>
        <v>0</v>
      </c>
      <c r="CY10" s="84">
        <f t="shared" si="15"/>
        <v>28775</v>
      </c>
      <c r="CZ10" s="84">
        <f t="shared" si="16"/>
        <v>0</v>
      </c>
      <c r="DA10" s="84">
        <f t="shared" si="17"/>
        <v>0</v>
      </c>
      <c r="DB10" s="84">
        <f t="shared" si="18"/>
        <v>153656</v>
      </c>
      <c r="DC10" s="84">
        <f t="shared" si="19"/>
        <v>29635</v>
      </c>
      <c r="DD10" s="84">
        <f t="shared" si="20"/>
        <v>121596</v>
      </c>
      <c r="DE10" s="84">
        <f t="shared" si="21"/>
        <v>0</v>
      </c>
      <c r="DF10" s="84">
        <f t="shared" si="22"/>
        <v>2425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557731</v>
      </c>
    </row>
    <row r="11" spans="1:114" s="8" customFormat="1" ht="12" customHeight="1">
      <c r="A11" s="80" t="s">
        <v>200</v>
      </c>
      <c r="B11" s="83" t="s">
        <v>415</v>
      </c>
      <c r="C11" s="80" t="s">
        <v>416</v>
      </c>
      <c r="D11" s="84">
        <f>SUM(E11,+L11)</f>
        <v>7951</v>
      </c>
      <c r="E11" s="84">
        <f>SUM(F11:I11)+K11</f>
        <v>7951</v>
      </c>
      <c r="F11" s="84">
        <v>7951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7951</v>
      </c>
      <c r="W11" s="84">
        <v>7951</v>
      </c>
      <c r="X11" s="84">
        <v>7951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375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375</v>
      </c>
      <c r="AT11" s="84">
        <v>0</v>
      </c>
      <c r="AU11" s="84">
        <v>375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15528</v>
      </c>
      <c r="BF11" s="84">
        <f>SUM(AE11,+AM11,+BE11)</f>
        <v>15903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375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375</v>
      </c>
      <c r="CX11" s="84">
        <f t="shared" si="14"/>
        <v>0</v>
      </c>
      <c r="CY11" s="84">
        <f t="shared" si="15"/>
        <v>375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15528</v>
      </c>
      <c r="DJ11" s="84">
        <f t="shared" si="25"/>
        <v>15903</v>
      </c>
    </row>
    <row r="12" spans="1:114" s="8" customFormat="1" ht="12" customHeight="1">
      <c r="A12" s="80" t="s">
        <v>200</v>
      </c>
      <c r="B12" s="83" t="s">
        <v>419</v>
      </c>
      <c r="C12" s="80" t="s">
        <v>420</v>
      </c>
      <c r="D12" s="84">
        <f>SUM(E12,+L12)</f>
        <v>39809</v>
      </c>
      <c r="E12" s="84">
        <f>SUM(F12:I12)+K12</f>
        <v>825</v>
      </c>
      <c r="F12" s="84">
        <v>825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38984</v>
      </c>
      <c r="M12" s="84">
        <f>SUM(N12,+U12)</f>
        <v>7288</v>
      </c>
      <c r="N12" s="84">
        <f>SUM(O12:R12)+T12</f>
        <v>3644</v>
      </c>
      <c r="O12" s="84">
        <v>3644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3644</v>
      </c>
      <c r="V12" s="84">
        <v>47097</v>
      </c>
      <c r="W12" s="84">
        <v>4469</v>
      </c>
      <c r="X12" s="84">
        <v>4469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42628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39809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39809</v>
      </c>
      <c r="AY12" s="84">
        <v>24147</v>
      </c>
      <c r="AZ12" s="84">
        <v>15662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39809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7288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7288</v>
      </c>
      <c r="CA12" s="84">
        <v>0</v>
      </c>
      <c r="CB12" s="84">
        <v>7288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7288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47097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47097</v>
      </c>
      <c r="DC12" s="84">
        <f t="shared" si="19"/>
        <v>24147</v>
      </c>
      <c r="DD12" s="84">
        <f t="shared" si="20"/>
        <v>22950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47097</v>
      </c>
    </row>
    <row r="13" spans="1:114" s="8" customFormat="1" ht="12" customHeight="1">
      <c r="A13" s="80" t="s">
        <v>200</v>
      </c>
      <c r="B13" s="83" t="s">
        <v>424</v>
      </c>
      <c r="C13" s="80" t="s">
        <v>425</v>
      </c>
      <c r="D13" s="84">
        <f>SUM(E13,+L13)</f>
        <v>2229</v>
      </c>
      <c r="E13" s="84">
        <f>SUM(F13:I13)+K13</f>
        <v>1114</v>
      </c>
      <c r="F13" s="84">
        <v>1114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1115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2229</v>
      </c>
      <c r="W13" s="84">
        <v>1114</v>
      </c>
      <c r="X13" s="84">
        <v>1114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1115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2229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2229</v>
      </c>
      <c r="AY13" s="84">
        <v>0</v>
      </c>
      <c r="AZ13" s="84">
        <v>0</v>
      </c>
      <c r="BA13" s="84">
        <v>2229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2229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2229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2229</v>
      </c>
      <c r="DC13" s="84">
        <f t="shared" si="19"/>
        <v>0</v>
      </c>
      <c r="DD13" s="84">
        <f t="shared" si="20"/>
        <v>0</v>
      </c>
      <c r="DE13" s="84">
        <f t="shared" si="21"/>
        <v>2229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2229</v>
      </c>
    </row>
    <row r="14" spans="1:114" s="8" customFormat="1" ht="12" customHeight="1">
      <c r="A14" s="80" t="s">
        <v>200</v>
      </c>
      <c r="B14" s="83" t="s">
        <v>428</v>
      </c>
      <c r="C14" s="80" t="s">
        <v>429</v>
      </c>
      <c r="D14" s="84">
        <f>SUM(E14,+L14)</f>
        <v>65346</v>
      </c>
      <c r="E14" s="84">
        <f>SUM(F14:I14)+K14</f>
        <v>65346</v>
      </c>
      <c r="F14" s="84">
        <v>65346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65346</v>
      </c>
      <c r="W14" s="84">
        <v>65346</v>
      </c>
      <c r="X14" s="84">
        <v>65346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129559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129559</v>
      </c>
      <c r="AY14" s="84">
        <v>41110</v>
      </c>
      <c r="AZ14" s="84">
        <v>0</v>
      </c>
      <c r="BA14" s="84">
        <v>88449</v>
      </c>
      <c r="BB14" s="84">
        <v>0</v>
      </c>
      <c r="BC14" s="94" t="s">
        <v>192</v>
      </c>
      <c r="BD14" s="84">
        <v>0</v>
      </c>
      <c r="BE14" s="84">
        <v>1134</v>
      </c>
      <c r="BF14" s="84">
        <f>SUM(AE14,+AM14,+BE14)</f>
        <v>130693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129559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129559</v>
      </c>
      <c r="DC14" s="84">
        <f t="shared" si="19"/>
        <v>41110</v>
      </c>
      <c r="DD14" s="84">
        <f t="shared" si="20"/>
        <v>0</v>
      </c>
      <c r="DE14" s="84">
        <f t="shared" si="21"/>
        <v>88449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1134</v>
      </c>
      <c r="DJ14" s="84">
        <f t="shared" si="25"/>
        <v>130693</v>
      </c>
    </row>
    <row r="15" spans="1:114" s="8" customFormat="1" ht="12" customHeight="1">
      <c r="A15" s="80" t="s">
        <v>200</v>
      </c>
      <c r="B15" s="83" t="s">
        <v>433</v>
      </c>
      <c r="C15" s="80" t="s">
        <v>434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50">
    <cfRule type="expression" dxfId="555" priority="53" stopIfTrue="1">
      <formula>$A16&lt;&gt;""</formula>
    </cfRule>
  </conditionalFormatting>
  <conditionalFormatting sqref="A15:DJ15">
    <cfRule type="expression" dxfId="554" priority="2" stopIfTrue="1">
      <formula>$A15&lt;&gt;""</formula>
    </cfRule>
  </conditionalFormatting>
  <conditionalFormatting sqref="A7:DJ7">
    <cfRule type="expression" dxfId="512" priority="1" stopIfTrue="1">
      <formula>$A7&lt;&gt;""</formula>
    </cfRule>
  </conditionalFormatting>
  <conditionalFormatting sqref="A8:DJ8">
    <cfRule type="expression" dxfId="511" priority="9" stopIfTrue="1">
      <formula>$A8&lt;&gt;""</formula>
    </cfRule>
  </conditionalFormatting>
  <conditionalFormatting sqref="A9:DJ9">
    <cfRule type="expression" dxfId="510" priority="8" stopIfTrue="1">
      <formula>$A9&lt;&gt;""</formula>
    </cfRule>
  </conditionalFormatting>
  <conditionalFormatting sqref="A10:DJ10">
    <cfRule type="expression" dxfId="509" priority="7" stopIfTrue="1">
      <formula>$A10&lt;&gt;""</formula>
    </cfRule>
  </conditionalFormatting>
  <conditionalFormatting sqref="A11:DJ11">
    <cfRule type="expression" dxfId="508" priority="6" stopIfTrue="1">
      <formula>$A11&lt;&gt;""</formula>
    </cfRule>
  </conditionalFormatting>
  <conditionalFormatting sqref="A12:DJ12">
    <cfRule type="expression" dxfId="507" priority="5" stopIfTrue="1">
      <formula>$A12&lt;&gt;""</formula>
    </cfRule>
  </conditionalFormatting>
  <conditionalFormatting sqref="A13:DJ13">
    <cfRule type="expression" dxfId="506" priority="4" stopIfTrue="1">
      <formula>$A13&lt;&gt;""</formula>
    </cfRule>
  </conditionalFormatting>
  <conditionalFormatting sqref="A14:DJ14">
    <cfRule type="expression" dxfId="505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437</v>
      </c>
      <c r="B7" s="92" t="s">
        <v>438</v>
      </c>
      <c r="C7" s="78" t="s">
        <v>439</v>
      </c>
      <c r="D7" s="79">
        <f>SUM($D$8:$D$56)</f>
        <v>65949280</v>
      </c>
      <c r="E7" s="79">
        <f>SUM($E$8:$E$56)</f>
        <v>64096018</v>
      </c>
      <c r="F7" s="79">
        <f>SUM($F$8:$F$56)</f>
        <v>33366235</v>
      </c>
      <c r="G7" s="79">
        <f>SUM($G$8:$G$56)</f>
        <v>0</v>
      </c>
      <c r="H7" s="79">
        <f>SUM($H$8:$H$56)</f>
        <v>30715689</v>
      </c>
      <c r="I7" s="79">
        <f>SUM($I$8:$I$56)</f>
        <v>0</v>
      </c>
      <c r="J7" s="79">
        <f>SUM($J$8:$J$56)</f>
        <v>0</v>
      </c>
      <c r="K7" s="79">
        <f>SUM($K$8:$K$56)</f>
        <v>14094</v>
      </c>
      <c r="L7" s="79">
        <f>SUM($L$8:$L$56)</f>
        <v>1853262</v>
      </c>
      <c r="M7" s="79">
        <f>SUM($M$8:$M$56)</f>
        <v>28860</v>
      </c>
      <c r="N7" s="79">
        <f>SUM($N$8:$N$56)</f>
        <v>25175</v>
      </c>
      <c r="O7" s="79">
        <f>SUM($O$8:$O$56)</f>
        <v>7203</v>
      </c>
      <c r="P7" s="79">
        <f>SUM($P$8:$P$56)</f>
        <v>14601</v>
      </c>
      <c r="Q7" s="79">
        <f>SUM($Q$8:$Q$56)</f>
        <v>3371</v>
      </c>
      <c r="R7" s="79">
        <f>SUM($R$8:$R$56)</f>
        <v>0</v>
      </c>
      <c r="S7" s="79">
        <f>SUM($S$8:$S$56)</f>
        <v>0</v>
      </c>
      <c r="T7" s="79">
        <f>SUM($T$8:$T$56)</f>
        <v>0</v>
      </c>
      <c r="U7" s="79">
        <f>SUM($U$8:$U$56)</f>
        <v>3685</v>
      </c>
      <c r="V7" s="79">
        <f>SUM($V$8:$V$56)</f>
        <v>65978140</v>
      </c>
      <c r="W7" s="79">
        <f>SUM($W$8:$W$56)</f>
        <v>64121193</v>
      </c>
      <c r="X7" s="79">
        <f>SUM($X$8:$X$56)</f>
        <v>33373438</v>
      </c>
      <c r="Y7" s="79">
        <f>SUM($Y$8:$Y$56)</f>
        <v>14601</v>
      </c>
      <c r="Z7" s="79">
        <f>SUM($Z$8:$Z$56)</f>
        <v>30719060</v>
      </c>
      <c r="AA7" s="79">
        <f>SUM($AA$8:$AA$56)</f>
        <v>0</v>
      </c>
      <c r="AB7" s="79">
        <f>SUM($AB$8:$AB$56)</f>
        <v>0</v>
      </c>
      <c r="AC7" s="79">
        <f>SUM($AC$8:$AC$56)</f>
        <v>14094</v>
      </c>
      <c r="AD7" s="79">
        <f>SUM($AD$8:$AD$56)</f>
        <v>1856947</v>
      </c>
    </row>
    <row r="8" spans="1:30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28886874</v>
      </c>
      <c r="E8" s="84">
        <v>28577920</v>
      </c>
      <c r="F8" s="84">
        <v>14691220</v>
      </c>
      <c r="G8" s="84">
        <v>0</v>
      </c>
      <c r="H8" s="84">
        <v>13886700</v>
      </c>
      <c r="I8" s="84">
        <v>0</v>
      </c>
      <c r="J8" s="94">
        <v>0</v>
      </c>
      <c r="K8" s="84">
        <v>0</v>
      </c>
      <c r="L8" s="84">
        <v>308954</v>
      </c>
      <c r="M8" s="84">
        <f>SUM(N8,+U8)</f>
        <v>14601</v>
      </c>
      <c r="N8" s="84">
        <v>14601</v>
      </c>
      <c r="O8" s="84">
        <v>0</v>
      </c>
      <c r="P8" s="84">
        <v>14601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28901475</v>
      </c>
      <c r="W8" s="84">
        <v>28592521</v>
      </c>
      <c r="X8" s="84">
        <v>14691220</v>
      </c>
      <c r="Y8" s="84">
        <v>14601</v>
      </c>
      <c r="Z8" s="84">
        <v>13886700</v>
      </c>
      <c r="AA8" s="84">
        <v>0</v>
      </c>
      <c r="AB8" s="94">
        <v>0</v>
      </c>
      <c r="AC8" s="84">
        <v>0</v>
      </c>
      <c r="AD8" s="84">
        <v>308954</v>
      </c>
    </row>
    <row r="9" spans="1:30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593341</v>
      </c>
      <c r="E9" s="84">
        <v>296670</v>
      </c>
      <c r="F9" s="84">
        <v>296670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296671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593341</v>
      </c>
      <c r="W9" s="84">
        <v>296670</v>
      </c>
      <c r="X9" s="84">
        <v>296670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296671</v>
      </c>
    </row>
    <row r="10" spans="1:30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38848</v>
      </c>
      <c r="E12" s="84">
        <v>19424</v>
      </c>
      <c r="F12" s="84">
        <v>19424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19424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38848</v>
      </c>
      <c r="W12" s="84">
        <v>19424</v>
      </c>
      <c r="X12" s="84">
        <v>19424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19424</v>
      </c>
    </row>
    <row r="13" spans="1:30" s="8" customFormat="1" ht="12" customHeight="1">
      <c r="A13" s="80" t="s">
        <v>200</v>
      </c>
      <c r="B13" s="83" t="s">
        <v>228</v>
      </c>
      <c r="C13" s="80" t="s">
        <v>230</v>
      </c>
      <c r="D13" s="84">
        <f>SUM(E13,+L13)</f>
        <v>75</v>
      </c>
      <c r="E13" s="84">
        <v>75</v>
      </c>
      <c r="F13" s="84">
        <v>75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75</v>
      </c>
      <c r="W13" s="84">
        <v>75</v>
      </c>
      <c r="X13" s="84">
        <v>75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233</v>
      </c>
      <c r="C14" s="80" t="s">
        <v>234</v>
      </c>
      <c r="D14" s="84">
        <f>SUM(E14,+L14)</f>
        <v>3009306</v>
      </c>
      <c r="E14" s="84">
        <v>3009252</v>
      </c>
      <c r="F14" s="84">
        <v>1504652</v>
      </c>
      <c r="G14" s="84">
        <v>0</v>
      </c>
      <c r="H14" s="84">
        <v>1504600</v>
      </c>
      <c r="I14" s="84">
        <v>0</v>
      </c>
      <c r="J14" s="94">
        <v>0</v>
      </c>
      <c r="K14" s="84">
        <v>0</v>
      </c>
      <c r="L14" s="84">
        <v>54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3009306</v>
      </c>
      <c r="W14" s="84">
        <v>3009252</v>
      </c>
      <c r="X14" s="84">
        <v>1504652</v>
      </c>
      <c r="Y14" s="84">
        <v>0</v>
      </c>
      <c r="Z14" s="84">
        <v>1504600</v>
      </c>
      <c r="AA14" s="84">
        <v>0</v>
      </c>
      <c r="AB14" s="94">
        <v>0</v>
      </c>
      <c r="AC14" s="84">
        <v>0</v>
      </c>
      <c r="AD14" s="84">
        <v>54</v>
      </c>
    </row>
    <row r="15" spans="1:30" s="8" customFormat="1" ht="12" customHeight="1">
      <c r="A15" s="80" t="s">
        <v>200</v>
      </c>
      <c r="B15" s="83" t="s">
        <v>238</v>
      </c>
      <c r="C15" s="80" t="s">
        <v>240</v>
      </c>
      <c r="D15" s="84">
        <f>SUM(E15,+L15)</f>
        <v>1628856</v>
      </c>
      <c r="E15" s="84">
        <v>1628827</v>
      </c>
      <c r="F15" s="84">
        <v>814427</v>
      </c>
      <c r="G15" s="84">
        <v>0</v>
      </c>
      <c r="H15" s="84">
        <v>814400</v>
      </c>
      <c r="I15" s="84">
        <v>0</v>
      </c>
      <c r="J15" s="94">
        <v>0</v>
      </c>
      <c r="K15" s="84">
        <v>0</v>
      </c>
      <c r="L15" s="84">
        <v>29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1628856</v>
      </c>
      <c r="W15" s="84">
        <v>1628827</v>
      </c>
      <c r="X15" s="84">
        <v>814427</v>
      </c>
      <c r="Y15" s="84">
        <v>0</v>
      </c>
      <c r="Z15" s="84">
        <v>814400</v>
      </c>
      <c r="AA15" s="84">
        <v>0</v>
      </c>
      <c r="AB15" s="94">
        <v>0</v>
      </c>
      <c r="AC15" s="84">
        <v>0</v>
      </c>
      <c r="AD15" s="84">
        <v>29</v>
      </c>
    </row>
    <row r="16" spans="1:30" s="8" customFormat="1" ht="12" customHeight="1">
      <c r="A16" s="80" t="s">
        <v>200</v>
      </c>
      <c r="B16" s="83" t="s">
        <v>243</v>
      </c>
      <c r="C16" s="80" t="s">
        <v>244</v>
      </c>
      <c r="D16" s="84">
        <f>SUM(E16,+L16)</f>
        <v>9162</v>
      </c>
      <c r="E16" s="84">
        <v>4581</v>
      </c>
      <c r="F16" s="84">
        <v>4581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4581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9162</v>
      </c>
      <c r="W16" s="84">
        <v>4581</v>
      </c>
      <c r="X16" s="84">
        <v>4581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4581</v>
      </c>
    </row>
    <row r="17" spans="1:30" s="8" customFormat="1" ht="12" customHeight="1">
      <c r="A17" s="80" t="s">
        <v>200</v>
      </c>
      <c r="B17" s="83" t="s">
        <v>247</v>
      </c>
      <c r="C17" s="80" t="s">
        <v>250</v>
      </c>
      <c r="D17" s="84">
        <f>SUM(E17,+L17)</f>
        <v>2366768</v>
      </c>
      <c r="E17" s="84">
        <v>2306028</v>
      </c>
      <c r="F17" s="84">
        <v>1153028</v>
      </c>
      <c r="G17" s="84">
        <v>0</v>
      </c>
      <c r="H17" s="84">
        <v>1153000</v>
      </c>
      <c r="I17" s="84">
        <v>0</v>
      </c>
      <c r="J17" s="94">
        <v>0</v>
      </c>
      <c r="K17" s="84">
        <v>0</v>
      </c>
      <c r="L17" s="84">
        <v>60740</v>
      </c>
      <c r="M17" s="84">
        <f>SUM(N17,+U17)</f>
        <v>1880</v>
      </c>
      <c r="N17" s="84">
        <v>1840</v>
      </c>
      <c r="O17" s="84">
        <v>940</v>
      </c>
      <c r="P17" s="84">
        <v>0</v>
      </c>
      <c r="Q17" s="84">
        <v>900</v>
      </c>
      <c r="R17" s="84">
        <v>0</v>
      </c>
      <c r="S17" s="94">
        <v>0</v>
      </c>
      <c r="T17" s="84">
        <v>0</v>
      </c>
      <c r="U17" s="84">
        <v>40</v>
      </c>
      <c r="V17" s="84">
        <v>2368648</v>
      </c>
      <c r="W17" s="84">
        <v>2307868</v>
      </c>
      <c r="X17" s="84">
        <v>1153968</v>
      </c>
      <c r="Y17" s="84">
        <v>0</v>
      </c>
      <c r="Z17" s="84">
        <v>1153900</v>
      </c>
      <c r="AA17" s="84">
        <v>0</v>
      </c>
      <c r="AB17" s="94">
        <v>0</v>
      </c>
      <c r="AC17" s="84">
        <v>0</v>
      </c>
      <c r="AD17" s="84">
        <v>60780</v>
      </c>
    </row>
    <row r="18" spans="1:30" s="8" customFormat="1" ht="12" customHeight="1">
      <c r="A18" s="80" t="s">
        <v>200</v>
      </c>
      <c r="B18" s="83" t="s">
        <v>255</v>
      </c>
      <c r="C18" s="80" t="s">
        <v>256</v>
      </c>
      <c r="D18" s="84">
        <f>SUM(E18,+L18)</f>
        <v>2338156</v>
      </c>
      <c r="E18" s="84">
        <v>2338139</v>
      </c>
      <c r="F18" s="84">
        <v>1163117</v>
      </c>
      <c r="G18" s="84">
        <v>0</v>
      </c>
      <c r="H18" s="84">
        <v>1163100</v>
      </c>
      <c r="I18" s="84">
        <v>0</v>
      </c>
      <c r="J18" s="94">
        <v>0</v>
      </c>
      <c r="K18" s="84">
        <v>11922</v>
      </c>
      <c r="L18" s="84">
        <v>17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2338156</v>
      </c>
      <c r="W18" s="84">
        <v>2338139</v>
      </c>
      <c r="X18" s="84">
        <v>1163117</v>
      </c>
      <c r="Y18" s="84">
        <v>0</v>
      </c>
      <c r="Z18" s="84">
        <v>1163100</v>
      </c>
      <c r="AA18" s="84">
        <v>0</v>
      </c>
      <c r="AB18" s="94">
        <v>0</v>
      </c>
      <c r="AC18" s="84">
        <v>11922</v>
      </c>
      <c r="AD18" s="84">
        <v>17</v>
      </c>
    </row>
    <row r="19" spans="1:30" s="8" customFormat="1" ht="12" customHeight="1">
      <c r="A19" s="80" t="s">
        <v>200</v>
      </c>
      <c r="B19" s="83" t="s">
        <v>259</v>
      </c>
      <c r="C19" s="80" t="s">
        <v>260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263</v>
      </c>
      <c r="C20" s="80" t="s">
        <v>264</v>
      </c>
      <c r="D20" s="84">
        <f>SUM(E20,+L20)</f>
        <v>1117441</v>
      </c>
      <c r="E20" s="84">
        <v>558720</v>
      </c>
      <c r="F20" s="84">
        <v>558720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558721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1117441</v>
      </c>
      <c r="W20" s="84">
        <v>558720</v>
      </c>
      <c r="X20" s="84">
        <v>558720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558721</v>
      </c>
    </row>
    <row r="21" spans="1:30" s="8" customFormat="1" ht="12" customHeight="1">
      <c r="A21" s="80" t="s">
        <v>200</v>
      </c>
      <c r="B21" s="83" t="s">
        <v>268</v>
      </c>
      <c r="C21" s="80" t="s">
        <v>270</v>
      </c>
      <c r="D21" s="84">
        <f>SUM(E21,+L21)</f>
        <v>585085</v>
      </c>
      <c r="E21" s="84">
        <v>292541</v>
      </c>
      <c r="F21" s="84">
        <v>292541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292544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585085</v>
      </c>
      <c r="W21" s="84">
        <v>292541</v>
      </c>
      <c r="X21" s="84">
        <v>292541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292544</v>
      </c>
    </row>
    <row r="22" spans="1:30" s="8" customFormat="1" ht="12" customHeight="1">
      <c r="A22" s="80" t="s">
        <v>200</v>
      </c>
      <c r="B22" s="83" t="s">
        <v>273</v>
      </c>
      <c r="C22" s="80" t="s">
        <v>274</v>
      </c>
      <c r="D22" s="84">
        <f>SUM(E22,+L22)</f>
        <v>65830</v>
      </c>
      <c r="E22" s="84">
        <v>32910</v>
      </c>
      <c r="F22" s="84">
        <v>32909</v>
      </c>
      <c r="G22" s="84">
        <v>0</v>
      </c>
      <c r="H22" s="84">
        <v>0</v>
      </c>
      <c r="I22" s="84">
        <v>0</v>
      </c>
      <c r="J22" s="94">
        <v>0</v>
      </c>
      <c r="K22" s="84">
        <v>1</v>
      </c>
      <c r="L22" s="84">
        <v>32920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65830</v>
      </c>
      <c r="W22" s="84">
        <v>32910</v>
      </c>
      <c r="X22" s="84">
        <v>32909</v>
      </c>
      <c r="Y22" s="84">
        <v>0</v>
      </c>
      <c r="Z22" s="84">
        <v>0</v>
      </c>
      <c r="AA22" s="84">
        <v>0</v>
      </c>
      <c r="AB22" s="94">
        <v>0</v>
      </c>
      <c r="AC22" s="84">
        <v>1</v>
      </c>
      <c r="AD22" s="84">
        <v>32920</v>
      </c>
    </row>
    <row r="23" spans="1:30" s="8" customFormat="1" ht="12" customHeight="1">
      <c r="A23" s="80" t="s">
        <v>200</v>
      </c>
      <c r="B23" s="83" t="s">
        <v>277</v>
      </c>
      <c r="C23" s="80" t="s">
        <v>278</v>
      </c>
      <c r="D23" s="84">
        <f>SUM(E23,+L23)</f>
        <v>5140</v>
      </c>
      <c r="E23" s="84">
        <v>2570</v>
      </c>
      <c r="F23" s="84">
        <v>2570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2570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5140</v>
      </c>
      <c r="W23" s="84">
        <v>2570</v>
      </c>
      <c r="X23" s="84">
        <v>2570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2570</v>
      </c>
    </row>
    <row r="24" spans="1:30" s="8" customFormat="1" ht="12" customHeight="1">
      <c r="A24" s="80" t="s">
        <v>200</v>
      </c>
      <c r="B24" s="83" t="s">
        <v>281</v>
      </c>
      <c r="C24" s="80" t="s">
        <v>282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285</v>
      </c>
      <c r="C25" s="80" t="s">
        <v>286</v>
      </c>
      <c r="D25" s="84">
        <f>SUM(E25,+L25)</f>
        <v>6190</v>
      </c>
      <c r="E25" s="84">
        <v>3094</v>
      </c>
      <c r="F25" s="84">
        <v>3094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3096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6190</v>
      </c>
      <c r="W25" s="84">
        <v>3094</v>
      </c>
      <c r="X25" s="84">
        <v>3094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3096</v>
      </c>
    </row>
    <row r="26" spans="1:30" s="8" customFormat="1" ht="12" customHeight="1">
      <c r="A26" s="80" t="s">
        <v>200</v>
      </c>
      <c r="B26" s="83" t="s">
        <v>289</v>
      </c>
      <c r="C26" s="80" t="s">
        <v>290</v>
      </c>
      <c r="D26" s="84">
        <f>SUM(E26,+L26)</f>
        <v>2394245</v>
      </c>
      <c r="E26" s="84">
        <v>2394222</v>
      </c>
      <c r="F26" s="84">
        <v>1197122</v>
      </c>
      <c r="G26" s="84">
        <v>0</v>
      </c>
      <c r="H26" s="84">
        <v>1197100</v>
      </c>
      <c r="I26" s="84">
        <v>0</v>
      </c>
      <c r="J26" s="94">
        <v>0</v>
      </c>
      <c r="K26" s="84">
        <v>0</v>
      </c>
      <c r="L26" s="84">
        <v>23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2394245</v>
      </c>
      <c r="W26" s="84">
        <v>2394222</v>
      </c>
      <c r="X26" s="84">
        <v>1197122</v>
      </c>
      <c r="Y26" s="84">
        <v>0</v>
      </c>
      <c r="Z26" s="84">
        <v>1197100</v>
      </c>
      <c r="AA26" s="84">
        <v>0</v>
      </c>
      <c r="AB26" s="94">
        <v>0</v>
      </c>
      <c r="AC26" s="84">
        <v>0</v>
      </c>
      <c r="AD26" s="84">
        <v>23</v>
      </c>
    </row>
    <row r="27" spans="1:30" s="8" customFormat="1" ht="12" customHeight="1">
      <c r="A27" s="80" t="s">
        <v>200</v>
      </c>
      <c r="B27" s="83" t="s">
        <v>293</v>
      </c>
      <c r="C27" s="80" t="s">
        <v>294</v>
      </c>
      <c r="D27" s="84">
        <f>SUM(E27,+L27)</f>
        <v>954214</v>
      </c>
      <c r="E27" s="84">
        <v>954198</v>
      </c>
      <c r="F27" s="84">
        <v>477107</v>
      </c>
      <c r="G27" s="84">
        <v>0</v>
      </c>
      <c r="H27" s="84">
        <v>477091</v>
      </c>
      <c r="I27" s="84">
        <v>0</v>
      </c>
      <c r="J27" s="94">
        <v>0</v>
      </c>
      <c r="K27" s="84">
        <v>0</v>
      </c>
      <c r="L27" s="84">
        <v>16</v>
      </c>
      <c r="M27" s="84">
        <f>SUM(N27,+U27)</f>
        <v>19</v>
      </c>
      <c r="N27" s="84">
        <v>18</v>
      </c>
      <c r="O27" s="84">
        <v>9</v>
      </c>
      <c r="P27" s="84">
        <v>0</v>
      </c>
      <c r="Q27" s="84">
        <v>9</v>
      </c>
      <c r="R27" s="84">
        <v>0</v>
      </c>
      <c r="S27" s="94">
        <v>0</v>
      </c>
      <c r="T27" s="84">
        <v>0</v>
      </c>
      <c r="U27" s="84">
        <v>1</v>
      </c>
      <c r="V27" s="84">
        <v>954233</v>
      </c>
      <c r="W27" s="84">
        <v>954216</v>
      </c>
      <c r="X27" s="84">
        <v>477116</v>
      </c>
      <c r="Y27" s="84">
        <v>0</v>
      </c>
      <c r="Z27" s="84">
        <v>477100</v>
      </c>
      <c r="AA27" s="84">
        <v>0</v>
      </c>
      <c r="AB27" s="94">
        <v>0</v>
      </c>
      <c r="AC27" s="84">
        <v>0</v>
      </c>
      <c r="AD27" s="84">
        <v>17</v>
      </c>
    </row>
    <row r="28" spans="1:30" s="8" customFormat="1" ht="12" customHeight="1">
      <c r="A28" s="80" t="s">
        <v>200</v>
      </c>
      <c r="B28" s="83" t="s">
        <v>297</v>
      </c>
      <c r="C28" s="80" t="s">
        <v>298</v>
      </c>
      <c r="D28" s="84">
        <f>SUM(E28,+L28)</f>
        <v>66285</v>
      </c>
      <c r="E28" s="84">
        <v>33142</v>
      </c>
      <c r="F28" s="84">
        <v>33142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33143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66285</v>
      </c>
      <c r="W28" s="84">
        <v>33142</v>
      </c>
      <c r="X28" s="84">
        <v>33142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33143</v>
      </c>
    </row>
    <row r="29" spans="1:30" s="8" customFormat="1" ht="12" customHeight="1">
      <c r="A29" s="80" t="s">
        <v>200</v>
      </c>
      <c r="B29" s="83" t="s">
        <v>303</v>
      </c>
      <c r="C29" s="80" t="s">
        <v>304</v>
      </c>
      <c r="D29" s="84">
        <f>SUM(E29,+L29)</f>
        <v>6940</v>
      </c>
      <c r="E29" s="84">
        <v>3469</v>
      </c>
      <c r="F29" s="84">
        <v>3469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3471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6940</v>
      </c>
      <c r="W29" s="84">
        <v>3469</v>
      </c>
      <c r="X29" s="84">
        <v>3469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3471</v>
      </c>
    </row>
    <row r="30" spans="1:30" s="8" customFormat="1" ht="12" customHeight="1">
      <c r="A30" s="80" t="s">
        <v>200</v>
      </c>
      <c r="B30" s="83" t="s">
        <v>307</v>
      </c>
      <c r="C30" s="80" t="s">
        <v>308</v>
      </c>
      <c r="D30" s="84">
        <f>SUM(E30,+L30)</f>
        <v>75523</v>
      </c>
      <c r="E30" s="84">
        <v>75044</v>
      </c>
      <c r="F30" s="84">
        <v>37544</v>
      </c>
      <c r="G30" s="84">
        <v>0</v>
      </c>
      <c r="H30" s="84">
        <v>37500</v>
      </c>
      <c r="I30" s="84">
        <v>0</v>
      </c>
      <c r="J30" s="94">
        <v>0</v>
      </c>
      <c r="K30" s="84">
        <v>0</v>
      </c>
      <c r="L30" s="84">
        <v>479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75523</v>
      </c>
      <c r="W30" s="84">
        <v>75044</v>
      </c>
      <c r="X30" s="84">
        <v>37544</v>
      </c>
      <c r="Y30" s="84">
        <v>0</v>
      </c>
      <c r="Z30" s="84">
        <v>37500</v>
      </c>
      <c r="AA30" s="84">
        <v>0</v>
      </c>
      <c r="AB30" s="94">
        <v>0</v>
      </c>
      <c r="AC30" s="84">
        <v>0</v>
      </c>
      <c r="AD30" s="84">
        <v>479</v>
      </c>
    </row>
    <row r="31" spans="1:30" s="8" customFormat="1" ht="12" customHeight="1">
      <c r="A31" s="80" t="s">
        <v>200</v>
      </c>
      <c r="B31" s="83" t="s">
        <v>311</v>
      </c>
      <c r="C31" s="80" t="s">
        <v>312</v>
      </c>
      <c r="D31" s="84">
        <f>SUM(E31,+L31)</f>
        <v>3151</v>
      </c>
      <c r="E31" s="84">
        <v>3101</v>
      </c>
      <c r="F31" s="84">
        <v>1501</v>
      </c>
      <c r="G31" s="84">
        <v>0</v>
      </c>
      <c r="H31" s="84">
        <v>1600</v>
      </c>
      <c r="I31" s="84">
        <v>0</v>
      </c>
      <c r="J31" s="94">
        <v>0</v>
      </c>
      <c r="K31" s="84">
        <v>0</v>
      </c>
      <c r="L31" s="84">
        <v>50</v>
      </c>
      <c r="M31" s="84">
        <f>SUM(N31,+U31)</f>
        <v>148</v>
      </c>
      <c r="N31" s="84">
        <v>148</v>
      </c>
      <c r="O31" s="84">
        <v>148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3299</v>
      </c>
      <c r="W31" s="84">
        <v>3249</v>
      </c>
      <c r="X31" s="84">
        <v>1649</v>
      </c>
      <c r="Y31" s="84">
        <v>0</v>
      </c>
      <c r="Z31" s="84">
        <v>1600</v>
      </c>
      <c r="AA31" s="84">
        <v>0</v>
      </c>
      <c r="AB31" s="94">
        <v>0</v>
      </c>
      <c r="AC31" s="84">
        <v>0</v>
      </c>
      <c r="AD31" s="84">
        <v>50</v>
      </c>
    </row>
    <row r="32" spans="1:30" s="8" customFormat="1" ht="12" customHeight="1">
      <c r="A32" s="80" t="s">
        <v>200</v>
      </c>
      <c r="B32" s="83" t="s">
        <v>316</v>
      </c>
      <c r="C32" s="80" t="s">
        <v>318</v>
      </c>
      <c r="D32" s="84">
        <f>SUM(E32,+L32)</f>
        <v>3629997</v>
      </c>
      <c r="E32" s="84">
        <v>3629956</v>
      </c>
      <c r="F32" s="84">
        <v>1814940</v>
      </c>
      <c r="G32" s="84">
        <v>0</v>
      </c>
      <c r="H32" s="84">
        <v>1814900</v>
      </c>
      <c r="I32" s="84">
        <v>0</v>
      </c>
      <c r="J32" s="94">
        <v>0</v>
      </c>
      <c r="K32" s="84">
        <v>116</v>
      </c>
      <c r="L32" s="84">
        <v>41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3629997</v>
      </c>
      <c r="W32" s="84">
        <v>3629956</v>
      </c>
      <c r="X32" s="84">
        <v>1814940</v>
      </c>
      <c r="Y32" s="84">
        <v>0</v>
      </c>
      <c r="Z32" s="84">
        <v>1814900</v>
      </c>
      <c r="AA32" s="84">
        <v>0</v>
      </c>
      <c r="AB32" s="94">
        <v>0</v>
      </c>
      <c r="AC32" s="84">
        <v>116</v>
      </c>
      <c r="AD32" s="84">
        <v>41</v>
      </c>
    </row>
    <row r="33" spans="1:30" s="8" customFormat="1" ht="12" customHeight="1">
      <c r="A33" s="80" t="s">
        <v>200</v>
      </c>
      <c r="B33" s="83" t="s">
        <v>323</v>
      </c>
      <c r="C33" s="80" t="s">
        <v>324</v>
      </c>
      <c r="D33" s="84">
        <f>SUM(E33,+L33)</f>
        <v>2739287</v>
      </c>
      <c r="E33" s="84">
        <v>2739270</v>
      </c>
      <c r="F33" s="84">
        <v>1368617</v>
      </c>
      <c r="G33" s="84">
        <v>0</v>
      </c>
      <c r="H33" s="84">
        <v>1368600</v>
      </c>
      <c r="I33" s="84">
        <v>0</v>
      </c>
      <c r="J33" s="94">
        <v>0</v>
      </c>
      <c r="K33" s="84">
        <v>2053</v>
      </c>
      <c r="L33" s="84">
        <v>17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2739287</v>
      </c>
      <c r="W33" s="84">
        <v>2739270</v>
      </c>
      <c r="X33" s="84">
        <v>1368617</v>
      </c>
      <c r="Y33" s="84">
        <v>0</v>
      </c>
      <c r="Z33" s="84">
        <v>1368600</v>
      </c>
      <c r="AA33" s="84">
        <v>0</v>
      </c>
      <c r="AB33" s="94">
        <v>0</v>
      </c>
      <c r="AC33" s="84">
        <v>2053</v>
      </c>
      <c r="AD33" s="84">
        <v>17</v>
      </c>
    </row>
    <row r="34" spans="1:30" s="8" customFormat="1" ht="12" customHeight="1">
      <c r="A34" s="80" t="s">
        <v>200</v>
      </c>
      <c r="B34" s="83" t="s">
        <v>328</v>
      </c>
      <c r="C34" s="80" t="s">
        <v>330</v>
      </c>
      <c r="D34" s="84">
        <f>SUM(E34,+L34)</f>
        <v>3266777</v>
      </c>
      <c r="E34" s="84">
        <v>3266654</v>
      </c>
      <c r="F34" s="84">
        <v>1627154</v>
      </c>
      <c r="G34" s="84">
        <v>0</v>
      </c>
      <c r="H34" s="84">
        <v>1639500</v>
      </c>
      <c r="I34" s="84">
        <v>0</v>
      </c>
      <c r="J34" s="94">
        <v>0</v>
      </c>
      <c r="K34" s="84">
        <v>0</v>
      </c>
      <c r="L34" s="84">
        <v>123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3266777</v>
      </c>
      <c r="W34" s="84">
        <v>3266654</v>
      </c>
      <c r="X34" s="84">
        <v>1627154</v>
      </c>
      <c r="Y34" s="84">
        <v>0</v>
      </c>
      <c r="Z34" s="84">
        <v>1639500</v>
      </c>
      <c r="AA34" s="84">
        <v>0</v>
      </c>
      <c r="AB34" s="94">
        <v>0</v>
      </c>
      <c r="AC34" s="84">
        <v>0</v>
      </c>
      <c r="AD34" s="84">
        <v>123</v>
      </c>
    </row>
    <row r="35" spans="1:30" s="8" customFormat="1" ht="12" customHeight="1">
      <c r="A35" s="80" t="s">
        <v>200</v>
      </c>
      <c r="B35" s="83" t="s">
        <v>336</v>
      </c>
      <c r="C35" s="80" t="s">
        <v>338</v>
      </c>
      <c r="D35" s="84">
        <f>SUM(E35,+L35)</f>
        <v>20738</v>
      </c>
      <c r="E35" s="84">
        <v>10369</v>
      </c>
      <c r="F35" s="84">
        <v>10369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10369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20738</v>
      </c>
      <c r="W35" s="84">
        <v>10369</v>
      </c>
      <c r="X35" s="84">
        <v>10369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10369</v>
      </c>
    </row>
    <row r="36" spans="1:30" s="8" customFormat="1" ht="12" customHeight="1">
      <c r="A36" s="80" t="s">
        <v>200</v>
      </c>
      <c r="B36" s="83" t="s">
        <v>347</v>
      </c>
      <c r="C36" s="80" t="s">
        <v>348</v>
      </c>
      <c r="D36" s="84">
        <f>SUM(E36,+L36)</f>
        <v>10802400</v>
      </c>
      <c r="E36" s="84">
        <v>10802400</v>
      </c>
      <c r="F36" s="84">
        <v>5401200</v>
      </c>
      <c r="G36" s="84">
        <v>0</v>
      </c>
      <c r="H36" s="84">
        <v>5401198</v>
      </c>
      <c r="I36" s="84">
        <v>0</v>
      </c>
      <c r="J36" s="94">
        <v>0</v>
      </c>
      <c r="K36" s="84">
        <v>2</v>
      </c>
      <c r="L36" s="84">
        <v>0</v>
      </c>
      <c r="M36" s="84">
        <f>SUM(N36,+U36)</f>
        <v>4924</v>
      </c>
      <c r="N36" s="84">
        <v>4924</v>
      </c>
      <c r="O36" s="84">
        <v>2462</v>
      </c>
      <c r="P36" s="84">
        <v>0</v>
      </c>
      <c r="Q36" s="84">
        <v>2462</v>
      </c>
      <c r="R36" s="84">
        <v>0</v>
      </c>
      <c r="S36" s="94">
        <v>0</v>
      </c>
      <c r="T36" s="84">
        <v>0</v>
      </c>
      <c r="U36" s="84">
        <v>0</v>
      </c>
      <c r="V36" s="84">
        <v>10807324</v>
      </c>
      <c r="W36" s="84">
        <v>10807324</v>
      </c>
      <c r="X36" s="84">
        <v>5403662</v>
      </c>
      <c r="Y36" s="84">
        <v>0</v>
      </c>
      <c r="Z36" s="84">
        <v>5403660</v>
      </c>
      <c r="AA36" s="84">
        <v>0</v>
      </c>
      <c r="AB36" s="94">
        <v>0</v>
      </c>
      <c r="AC36" s="84">
        <v>2</v>
      </c>
      <c r="AD36" s="84">
        <v>0</v>
      </c>
    </row>
    <row r="37" spans="1:30" s="8" customFormat="1" ht="12" customHeight="1">
      <c r="A37" s="80" t="s">
        <v>200</v>
      </c>
      <c r="B37" s="83" t="s">
        <v>353</v>
      </c>
      <c r="C37" s="80" t="s">
        <v>355</v>
      </c>
      <c r="D37" s="84">
        <f>SUM(E37,+L37)</f>
        <v>18002</v>
      </c>
      <c r="E37" s="84">
        <v>9001</v>
      </c>
      <c r="F37" s="84">
        <v>9001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9001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18002</v>
      </c>
      <c r="W37" s="84">
        <v>9001</v>
      </c>
      <c r="X37" s="84">
        <v>9001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9001</v>
      </c>
    </row>
    <row r="38" spans="1:30" s="8" customFormat="1" ht="12" customHeight="1">
      <c r="A38" s="80" t="s">
        <v>200</v>
      </c>
      <c r="B38" s="83" t="s">
        <v>358</v>
      </c>
      <c r="C38" s="80" t="s">
        <v>359</v>
      </c>
      <c r="D38" s="84">
        <f>SUM(E38,+L38)</f>
        <v>299413</v>
      </c>
      <c r="E38" s="84">
        <v>150893</v>
      </c>
      <c r="F38" s="84">
        <v>150893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148520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299413</v>
      </c>
      <c r="W38" s="84">
        <v>150893</v>
      </c>
      <c r="X38" s="84">
        <v>150893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148520</v>
      </c>
    </row>
    <row r="39" spans="1:30" s="8" customFormat="1" ht="12" customHeight="1">
      <c r="A39" s="80" t="s">
        <v>200</v>
      </c>
      <c r="B39" s="83" t="s">
        <v>362</v>
      </c>
      <c r="C39" s="80" t="s">
        <v>363</v>
      </c>
      <c r="D39" s="84">
        <f>SUM(E39,+L39)</f>
        <v>362940</v>
      </c>
      <c r="E39" s="84">
        <v>362869</v>
      </c>
      <c r="F39" s="84">
        <v>181469</v>
      </c>
      <c r="G39" s="84">
        <v>0</v>
      </c>
      <c r="H39" s="84">
        <v>181400</v>
      </c>
      <c r="I39" s="84">
        <v>0</v>
      </c>
      <c r="J39" s="94">
        <v>0</v>
      </c>
      <c r="K39" s="84">
        <v>0</v>
      </c>
      <c r="L39" s="84">
        <v>71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362940</v>
      </c>
      <c r="W39" s="84">
        <v>362869</v>
      </c>
      <c r="X39" s="84">
        <v>181469</v>
      </c>
      <c r="Y39" s="84">
        <v>0</v>
      </c>
      <c r="Z39" s="84">
        <v>181400</v>
      </c>
      <c r="AA39" s="84">
        <v>0</v>
      </c>
      <c r="AB39" s="94">
        <v>0</v>
      </c>
      <c r="AC39" s="84">
        <v>0</v>
      </c>
      <c r="AD39" s="84">
        <v>71</v>
      </c>
    </row>
    <row r="40" spans="1:30" s="8" customFormat="1" ht="12" customHeight="1">
      <c r="A40" s="80" t="s">
        <v>200</v>
      </c>
      <c r="B40" s="83" t="s">
        <v>366</v>
      </c>
      <c r="C40" s="80" t="s">
        <v>367</v>
      </c>
      <c r="D40" s="84">
        <f>SUM(E40,+L40)</f>
        <v>12544</v>
      </c>
      <c r="E40" s="84">
        <v>6272</v>
      </c>
      <c r="F40" s="84">
        <v>6272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6272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12544</v>
      </c>
      <c r="W40" s="84">
        <v>6272</v>
      </c>
      <c r="X40" s="84">
        <v>6272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6272</v>
      </c>
    </row>
    <row r="41" spans="1:30" s="8" customFormat="1" ht="12" customHeight="1">
      <c r="A41" s="80" t="s">
        <v>200</v>
      </c>
      <c r="B41" s="83" t="s">
        <v>370</v>
      </c>
      <c r="C41" s="80" t="s">
        <v>371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374</v>
      </c>
      <c r="C42" s="80" t="s">
        <v>375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378</v>
      </c>
      <c r="C43" s="80" t="s">
        <v>379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382</v>
      </c>
      <c r="C44" s="80" t="s">
        <v>383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386</v>
      </c>
      <c r="C45" s="80" t="s">
        <v>387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390</v>
      </c>
      <c r="C46" s="80" t="s">
        <v>391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394</v>
      </c>
      <c r="C47" s="80" t="s">
        <v>395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398</v>
      </c>
      <c r="C48" s="80" t="s">
        <v>399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402</v>
      </c>
      <c r="C49" s="80" t="s">
        <v>403</v>
      </c>
      <c r="D49" s="84">
        <f>SUM(E49,+L49)</f>
        <v>42492</v>
      </c>
      <c r="E49" s="84">
        <v>21246</v>
      </c>
      <c r="F49" s="84">
        <v>21246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21246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42492</v>
      </c>
      <c r="W49" s="84">
        <v>21246</v>
      </c>
      <c r="X49" s="84">
        <v>21246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21246</v>
      </c>
    </row>
    <row r="50" spans="1:30" s="8" customFormat="1" ht="12" customHeight="1">
      <c r="A50" s="80" t="s">
        <v>200</v>
      </c>
      <c r="B50" s="83" t="s">
        <v>407</v>
      </c>
      <c r="C50" s="80" t="s">
        <v>408</v>
      </c>
      <c r="D50" s="84">
        <f>SUM(E50,+L50)</f>
        <v>21470</v>
      </c>
      <c r="E50" s="84">
        <v>21470</v>
      </c>
      <c r="F50" s="84">
        <v>21470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21470</v>
      </c>
      <c r="W50" s="84">
        <v>21470</v>
      </c>
      <c r="X50" s="84">
        <v>21470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411</v>
      </c>
      <c r="C51" s="80" t="s">
        <v>412</v>
      </c>
      <c r="D51" s="84">
        <f>SUM(E51,+L51)</f>
        <v>466455</v>
      </c>
      <c r="E51" s="84">
        <v>466455</v>
      </c>
      <c r="F51" s="84">
        <v>391455</v>
      </c>
      <c r="G51" s="84">
        <v>0</v>
      </c>
      <c r="H51" s="84">
        <v>75000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466455</v>
      </c>
      <c r="W51" s="84">
        <v>466455</v>
      </c>
      <c r="X51" s="84">
        <v>391455</v>
      </c>
      <c r="Y51" s="84">
        <v>0</v>
      </c>
      <c r="Z51" s="84">
        <v>75000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415</v>
      </c>
      <c r="C52" s="80" t="s">
        <v>416</v>
      </c>
      <c r="D52" s="84">
        <f>SUM(E52,+L52)</f>
        <v>7951</v>
      </c>
      <c r="E52" s="84">
        <v>7951</v>
      </c>
      <c r="F52" s="84">
        <v>7951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7951</v>
      </c>
      <c r="W52" s="84">
        <v>7951</v>
      </c>
      <c r="X52" s="84">
        <v>7951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419</v>
      </c>
      <c r="C53" s="80" t="s">
        <v>421</v>
      </c>
      <c r="D53" s="84">
        <f>SUM(E53,+L53)</f>
        <v>39809</v>
      </c>
      <c r="E53" s="84">
        <v>825</v>
      </c>
      <c r="F53" s="84">
        <v>825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38984</v>
      </c>
      <c r="M53" s="84">
        <f>SUM(N53,+U53)</f>
        <v>7288</v>
      </c>
      <c r="N53" s="84">
        <v>3644</v>
      </c>
      <c r="O53" s="84">
        <v>3644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3644</v>
      </c>
      <c r="V53" s="84">
        <v>47097</v>
      </c>
      <c r="W53" s="84">
        <v>4469</v>
      </c>
      <c r="X53" s="84">
        <v>4469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42628</v>
      </c>
    </row>
    <row r="54" spans="1:30" s="8" customFormat="1" ht="12" customHeight="1">
      <c r="A54" s="80" t="s">
        <v>200</v>
      </c>
      <c r="B54" s="83" t="s">
        <v>424</v>
      </c>
      <c r="C54" s="80" t="s">
        <v>425</v>
      </c>
      <c r="D54" s="84">
        <f>SUM(E54,+L54)</f>
        <v>2229</v>
      </c>
      <c r="E54" s="84">
        <v>1114</v>
      </c>
      <c r="F54" s="84">
        <v>1114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1115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2229</v>
      </c>
      <c r="W54" s="84">
        <v>1114</v>
      </c>
      <c r="X54" s="84">
        <v>1114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1115</v>
      </c>
    </row>
    <row r="55" spans="1:30" s="8" customFormat="1" ht="12" customHeight="1">
      <c r="A55" s="80" t="s">
        <v>200</v>
      </c>
      <c r="B55" s="83" t="s">
        <v>428</v>
      </c>
      <c r="C55" s="80" t="s">
        <v>429</v>
      </c>
      <c r="D55" s="84">
        <f>SUM(E55,+L55)</f>
        <v>65346</v>
      </c>
      <c r="E55" s="84">
        <v>65346</v>
      </c>
      <c r="F55" s="84">
        <v>65346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65346</v>
      </c>
      <c r="W55" s="84">
        <v>65346</v>
      </c>
      <c r="X55" s="84">
        <v>65346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433</v>
      </c>
      <c r="C56" s="80" t="s">
        <v>434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57:AD991">
    <cfRule type="expression" dxfId="502" priority="53" stopIfTrue="1">
      <formula>$A57&lt;&gt;""</formula>
    </cfRule>
  </conditionalFormatting>
  <conditionalFormatting sqref="A56:AD56">
    <cfRule type="expression" dxfId="501" priority="2" stopIfTrue="1">
      <formula>$A56&lt;&gt;""</formula>
    </cfRule>
  </conditionalFormatting>
  <conditionalFormatting sqref="A8:AD8">
    <cfRule type="expression" dxfId="500" priority="51" stopIfTrue="1">
      <formula>$A8&lt;&gt;""</formula>
    </cfRule>
  </conditionalFormatting>
  <conditionalFormatting sqref="A9:AD9">
    <cfRule type="expression" dxfId="499" priority="50" stopIfTrue="1">
      <formula>$A9&lt;&gt;""</formula>
    </cfRule>
  </conditionalFormatting>
  <conditionalFormatting sqref="A10:AD10">
    <cfRule type="expression" dxfId="498" priority="49" stopIfTrue="1">
      <formula>$A10&lt;&gt;""</formula>
    </cfRule>
  </conditionalFormatting>
  <conditionalFormatting sqref="A11:AD11">
    <cfRule type="expression" dxfId="497" priority="48" stopIfTrue="1">
      <formula>$A11&lt;&gt;""</formula>
    </cfRule>
  </conditionalFormatting>
  <conditionalFormatting sqref="A12:AD12">
    <cfRule type="expression" dxfId="496" priority="47" stopIfTrue="1">
      <formula>$A12&lt;&gt;""</formula>
    </cfRule>
  </conditionalFormatting>
  <conditionalFormatting sqref="A13:AD13">
    <cfRule type="expression" dxfId="495" priority="46" stopIfTrue="1">
      <formula>$A13&lt;&gt;""</formula>
    </cfRule>
  </conditionalFormatting>
  <conditionalFormatting sqref="A14:AD14">
    <cfRule type="expression" dxfId="494" priority="45" stopIfTrue="1">
      <formula>$A14&lt;&gt;""</formula>
    </cfRule>
  </conditionalFormatting>
  <conditionalFormatting sqref="A15:AD15">
    <cfRule type="expression" dxfId="493" priority="44" stopIfTrue="1">
      <formula>$A15&lt;&gt;""</formula>
    </cfRule>
  </conditionalFormatting>
  <conditionalFormatting sqref="A16:AD16">
    <cfRule type="expression" dxfId="492" priority="43" stopIfTrue="1">
      <formula>$A16&lt;&gt;""</formula>
    </cfRule>
  </conditionalFormatting>
  <conditionalFormatting sqref="A17:AD17">
    <cfRule type="expression" dxfId="491" priority="42" stopIfTrue="1">
      <formula>$A17&lt;&gt;""</formula>
    </cfRule>
  </conditionalFormatting>
  <conditionalFormatting sqref="A18:AD18">
    <cfRule type="expression" dxfId="490" priority="41" stopIfTrue="1">
      <formula>$A18&lt;&gt;""</formula>
    </cfRule>
  </conditionalFormatting>
  <conditionalFormatting sqref="A19:AD19">
    <cfRule type="expression" dxfId="489" priority="40" stopIfTrue="1">
      <formula>$A19&lt;&gt;""</formula>
    </cfRule>
  </conditionalFormatting>
  <conditionalFormatting sqref="A20:AD20">
    <cfRule type="expression" dxfId="488" priority="39" stopIfTrue="1">
      <formula>$A20&lt;&gt;""</formula>
    </cfRule>
  </conditionalFormatting>
  <conditionalFormatting sqref="A21:AD21">
    <cfRule type="expression" dxfId="487" priority="38" stopIfTrue="1">
      <formula>$A21&lt;&gt;""</formula>
    </cfRule>
  </conditionalFormatting>
  <conditionalFormatting sqref="A22:AD22">
    <cfRule type="expression" dxfId="486" priority="37" stopIfTrue="1">
      <formula>$A22&lt;&gt;""</formula>
    </cfRule>
  </conditionalFormatting>
  <conditionalFormatting sqref="A23:AD23">
    <cfRule type="expression" dxfId="485" priority="36" stopIfTrue="1">
      <formula>$A23&lt;&gt;""</formula>
    </cfRule>
  </conditionalFormatting>
  <conditionalFormatting sqref="A24:AD24">
    <cfRule type="expression" dxfId="484" priority="35" stopIfTrue="1">
      <formula>$A24&lt;&gt;""</formula>
    </cfRule>
  </conditionalFormatting>
  <conditionalFormatting sqref="A25:AD25">
    <cfRule type="expression" dxfId="483" priority="34" stopIfTrue="1">
      <formula>$A25&lt;&gt;""</formula>
    </cfRule>
  </conditionalFormatting>
  <conditionalFormatting sqref="A26:AD26">
    <cfRule type="expression" dxfId="482" priority="33" stopIfTrue="1">
      <formula>$A26&lt;&gt;""</formula>
    </cfRule>
  </conditionalFormatting>
  <conditionalFormatting sqref="A27:AD27">
    <cfRule type="expression" dxfId="481" priority="32" stopIfTrue="1">
      <formula>$A27&lt;&gt;""</formula>
    </cfRule>
  </conditionalFormatting>
  <conditionalFormatting sqref="A28:AD28">
    <cfRule type="expression" dxfId="480" priority="31" stopIfTrue="1">
      <formula>$A28&lt;&gt;""</formula>
    </cfRule>
  </conditionalFormatting>
  <conditionalFormatting sqref="A29:AD29">
    <cfRule type="expression" dxfId="479" priority="30" stopIfTrue="1">
      <formula>$A29&lt;&gt;""</formula>
    </cfRule>
  </conditionalFormatting>
  <conditionalFormatting sqref="A30:AD30">
    <cfRule type="expression" dxfId="478" priority="29" stopIfTrue="1">
      <formula>$A30&lt;&gt;""</formula>
    </cfRule>
  </conditionalFormatting>
  <conditionalFormatting sqref="A31:AD31">
    <cfRule type="expression" dxfId="477" priority="28" stopIfTrue="1">
      <formula>$A31&lt;&gt;""</formula>
    </cfRule>
  </conditionalFormatting>
  <conditionalFormatting sqref="A32:AD32">
    <cfRule type="expression" dxfId="476" priority="27" stopIfTrue="1">
      <formula>$A32&lt;&gt;""</formula>
    </cfRule>
  </conditionalFormatting>
  <conditionalFormatting sqref="A33:AD33">
    <cfRule type="expression" dxfId="475" priority="26" stopIfTrue="1">
      <formula>$A33&lt;&gt;""</formula>
    </cfRule>
  </conditionalFormatting>
  <conditionalFormatting sqref="A34:AD34">
    <cfRule type="expression" dxfId="474" priority="25" stopIfTrue="1">
      <formula>$A34&lt;&gt;""</formula>
    </cfRule>
  </conditionalFormatting>
  <conditionalFormatting sqref="A35:AD35">
    <cfRule type="expression" dxfId="473" priority="24" stopIfTrue="1">
      <formula>$A35&lt;&gt;""</formula>
    </cfRule>
  </conditionalFormatting>
  <conditionalFormatting sqref="A36:AD36">
    <cfRule type="expression" dxfId="472" priority="23" stopIfTrue="1">
      <formula>$A36&lt;&gt;""</formula>
    </cfRule>
  </conditionalFormatting>
  <conditionalFormatting sqref="A37:AD37">
    <cfRule type="expression" dxfId="471" priority="22" stopIfTrue="1">
      <formula>$A37&lt;&gt;""</formula>
    </cfRule>
  </conditionalFormatting>
  <conditionalFormatting sqref="A38:AD38">
    <cfRule type="expression" dxfId="470" priority="21" stopIfTrue="1">
      <formula>$A38&lt;&gt;""</formula>
    </cfRule>
  </conditionalFormatting>
  <conditionalFormatting sqref="A39:AD39">
    <cfRule type="expression" dxfId="469" priority="20" stopIfTrue="1">
      <formula>$A39&lt;&gt;""</formula>
    </cfRule>
  </conditionalFormatting>
  <conditionalFormatting sqref="A40:AD40">
    <cfRule type="expression" dxfId="468" priority="19" stopIfTrue="1">
      <formula>$A40&lt;&gt;""</formula>
    </cfRule>
  </conditionalFormatting>
  <conditionalFormatting sqref="A41:AD41">
    <cfRule type="expression" dxfId="467" priority="18" stopIfTrue="1">
      <formula>$A41&lt;&gt;""</formula>
    </cfRule>
  </conditionalFormatting>
  <conditionalFormatting sqref="A42:AD42">
    <cfRule type="expression" dxfId="466" priority="17" stopIfTrue="1">
      <formula>$A42&lt;&gt;""</formula>
    </cfRule>
  </conditionalFormatting>
  <conditionalFormatting sqref="A43:AD43">
    <cfRule type="expression" dxfId="465" priority="16" stopIfTrue="1">
      <formula>$A43&lt;&gt;""</formula>
    </cfRule>
  </conditionalFormatting>
  <conditionalFormatting sqref="A44:AD44">
    <cfRule type="expression" dxfId="464" priority="15" stopIfTrue="1">
      <formula>$A44&lt;&gt;""</formula>
    </cfRule>
  </conditionalFormatting>
  <conditionalFormatting sqref="A45:AD45">
    <cfRule type="expression" dxfId="463" priority="14" stopIfTrue="1">
      <formula>$A45&lt;&gt;""</formula>
    </cfRule>
  </conditionalFormatting>
  <conditionalFormatting sqref="A46:AD46">
    <cfRule type="expression" dxfId="462" priority="13" stopIfTrue="1">
      <formula>$A46&lt;&gt;""</formula>
    </cfRule>
  </conditionalFormatting>
  <conditionalFormatting sqref="A47:AD47">
    <cfRule type="expression" dxfId="461" priority="12" stopIfTrue="1">
      <formula>$A47&lt;&gt;""</formula>
    </cfRule>
  </conditionalFormatting>
  <conditionalFormatting sqref="A48:AD48">
    <cfRule type="expression" dxfId="460" priority="11" stopIfTrue="1">
      <formula>$A48&lt;&gt;""</formula>
    </cfRule>
  </conditionalFormatting>
  <conditionalFormatting sqref="A7:AD7">
    <cfRule type="expression" dxfId="459" priority="1" stopIfTrue="1">
      <formula>$A7&lt;&gt;""</formula>
    </cfRule>
  </conditionalFormatting>
  <conditionalFormatting sqref="A49:AD49">
    <cfRule type="expression" dxfId="458" priority="9" stopIfTrue="1">
      <formula>$A49&lt;&gt;""</formula>
    </cfRule>
  </conditionalFormatting>
  <conditionalFormatting sqref="A50:AD50">
    <cfRule type="expression" dxfId="457" priority="8" stopIfTrue="1">
      <formula>$A50&lt;&gt;""</formula>
    </cfRule>
  </conditionalFormatting>
  <conditionalFormatting sqref="A51:AD51">
    <cfRule type="expression" dxfId="456" priority="7" stopIfTrue="1">
      <formula>$A51&lt;&gt;""</formula>
    </cfRule>
  </conditionalFormatting>
  <conditionalFormatting sqref="A52:AD52">
    <cfRule type="expression" dxfId="455" priority="6" stopIfTrue="1">
      <formula>$A52&lt;&gt;""</formula>
    </cfRule>
  </conditionalFormatting>
  <conditionalFormatting sqref="A53:AD53">
    <cfRule type="expression" dxfId="454" priority="5" stopIfTrue="1">
      <formula>$A53&lt;&gt;""</formula>
    </cfRule>
  </conditionalFormatting>
  <conditionalFormatting sqref="A54:AD54">
    <cfRule type="expression" dxfId="453" priority="4" stopIfTrue="1">
      <formula>$A54&lt;&gt;""</formula>
    </cfRule>
  </conditionalFormatting>
  <conditionalFormatting sqref="A55:AD55">
    <cfRule type="expression" dxfId="452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55" man="1"/>
    <brk id="21" min="1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437</v>
      </c>
      <c r="B7" s="92" t="s">
        <v>438</v>
      </c>
      <c r="C7" s="78" t="s">
        <v>439</v>
      </c>
      <c r="D7" s="79">
        <f>SUM($D$8:$D$56)</f>
        <v>15900293</v>
      </c>
      <c r="E7" s="79">
        <f>SUM($E$8:$E$56)</f>
        <v>15900293</v>
      </c>
      <c r="F7" s="79">
        <f>SUM($F$8:$F$56)</f>
        <v>9383</v>
      </c>
      <c r="G7" s="79">
        <f>SUM($G$8:$G$56)</f>
        <v>1446424</v>
      </c>
      <c r="H7" s="79">
        <f>SUM($H$8:$H$56)</f>
        <v>35425</v>
      </c>
      <c r="I7" s="79">
        <f>SUM($I$8:$I$56)</f>
        <v>14409061</v>
      </c>
      <c r="J7" s="79">
        <f>SUM($J$8:$J$56)</f>
        <v>0</v>
      </c>
      <c r="K7" s="79">
        <f>SUM($K$8:$K$56)</f>
        <v>0</v>
      </c>
      <c r="L7" s="79">
        <f>SUM($L$8:$L$56)</f>
        <v>45863593</v>
      </c>
      <c r="M7" s="79">
        <f>SUM($M$8:$M$56)</f>
        <v>165873</v>
      </c>
      <c r="N7" s="79">
        <f>SUM($N$8:$N$56)</f>
        <v>139842</v>
      </c>
      <c r="O7" s="79">
        <f>SUM($O$8:$O$56)</f>
        <v>0</v>
      </c>
      <c r="P7" s="79">
        <f>SUM($P$8:$P$56)</f>
        <v>26031</v>
      </c>
      <c r="Q7" s="79">
        <f>SUM($Q$8:$Q$56)</f>
        <v>0</v>
      </c>
      <c r="R7" s="79">
        <f>SUM($R$8:$R$56)</f>
        <v>8548404</v>
      </c>
      <c r="S7" s="79">
        <f>SUM($S$8:$S$56)</f>
        <v>868105</v>
      </c>
      <c r="T7" s="79">
        <f>SUM($T$8:$T$56)</f>
        <v>33143</v>
      </c>
      <c r="U7" s="79">
        <f>SUM($U$8:$U$56)</f>
        <v>7647156</v>
      </c>
      <c r="V7" s="79">
        <f>SUM($V$8:$V$56)</f>
        <v>0</v>
      </c>
      <c r="W7" s="79">
        <f>SUM($W$8:$W$56)</f>
        <v>37148399</v>
      </c>
      <c r="X7" s="79">
        <f>SUM($X$8:$X$56)</f>
        <v>7041004</v>
      </c>
      <c r="Y7" s="79">
        <f>SUM($Y$8:$Y$56)</f>
        <v>5061391</v>
      </c>
      <c r="Z7" s="79">
        <f>SUM($Z$8:$Z$56)</f>
        <v>5963539</v>
      </c>
      <c r="AA7" s="79">
        <f>SUM($AA$8:$AA$56)</f>
        <v>19082465</v>
      </c>
      <c r="AB7" s="79">
        <f>SUM($AB$8:$AB$56)</f>
        <v>0</v>
      </c>
      <c r="AC7" s="79">
        <f>SUM($AC$8:$AC$56)</f>
        <v>917</v>
      </c>
      <c r="AD7" s="79">
        <f>SUM($AD$8:$AD$56)</f>
        <v>4185454</v>
      </c>
      <c r="AE7" s="79">
        <f>SUM($AE$8:$AE$56)</f>
        <v>65949340</v>
      </c>
      <c r="AF7" s="79">
        <f>SUM($AF$8:$AF$56)</f>
        <v>0</v>
      </c>
      <c r="AG7" s="79">
        <f>SUM($AG$8:$AG$56)</f>
        <v>0</v>
      </c>
      <c r="AH7" s="79">
        <f>SUM($AH$8:$AH$56)</f>
        <v>0</v>
      </c>
      <c r="AI7" s="79">
        <f>SUM($AI$8:$AI$56)</f>
        <v>0</v>
      </c>
      <c r="AJ7" s="79">
        <f>SUM($AJ$8:$AJ$56)</f>
        <v>0</v>
      </c>
      <c r="AK7" s="79">
        <f>SUM($AK$8:$AK$56)</f>
        <v>0</v>
      </c>
      <c r="AL7" s="79">
        <f>SUM($AL$8:$AL$56)</f>
        <v>0</v>
      </c>
      <c r="AM7" s="79">
        <f>SUM($AM$8:$AM$56)</f>
        <v>0</v>
      </c>
      <c r="AN7" s="79">
        <f>SUM($AN$8:$AN$56)</f>
        <v>16998</v>
      </c>
      <c r="AO7" s="79">
        <f>SUM($AO$8:$AO$56)</f>
        <v>0</v>
      </c>
      <c r="AP7" s="79">
        <f>SUM($AP$8:$AP$56)</f>
        <v>0</v>
      </c>
      <c r="AQ7" s="79">
        <f>SUM($AQ$8:$AQ$56)</f>
        <v>0</v>
      </c>
      <c r="AR7" s="79">
        <f>SUM($AR$8:$AR$56)</f>
        <v>0</v>
      </c>
      <c r="AS7" s="79">
        <f>SUM($AS$8:$AS$56)</f>
        <v>0</v>
      </c>
      <c r="AT7" s="79">
        <f>SUM($AT$8:$AT$56)</f>
        <v>2887</v>
      </c>
      <c r="AU7" s="79">
        <f>SUM($AU$8:$AU$56)</f>
        <v>2739</v>
      </c>
      <c r="AV7" s="79">
        <f>SUM($AV$8:$AV$56)</f>
        <v>0</v>
      </c>
      <c r="AW7" s="79">
        <f>SUM($AW$8:$AW$56)</f>
        <v>148</v>
      </c>
      <c r="AX7" s="79">
        <f>SUM($AX$8:$AX$56)</f>
        <v>0</v>
      </c>
      <c r="AY7" s="79">
        <f>SUM($AY$8:$AY$56)</f>
        <v>14111</v>
      </c>
      <c r="AZ7" s="79">
        <f>SUM($AZ$8:$AZ$56)</f>
        <v>6823</v>
      </c>
      <c r="BA7" s="79">
        <f>SUM($BA$8:$BA$56)</f>
        <v>7288</v>
      </c>
      <c r="BB7" s="79">
        <f>SUM($BB$8:$BB$56)</f>
        <v>0</v>
      </c>
      <c r="BC7" s="79">
        <f>SUM($BC$8:$BC$56)</f>
        <v>0</v>
      </c>
      <c r="BD7" s="79">
        <f>SUM($BD$8:$BD$56)</f>
        <v>0</v>
      </c>
      <c r="BE7" s="79">
        <f>SUM($BE$8:$BE$56)</f>
        <v>0</v>
      </c>
      <c r="BF7" s="79">
        <f>SUM($BF$8:$BF$56)</f>
        <v>11862</v>
      </c>
      <c r="BG7" s="79">
        <f>SUM($BG$8:$BG$56)</f>
        <v>28860</v>
      </c>
      <c r="BH7" s="79">
        <f>SUM($BH$8:$BH$56)</f>
        <v>15900293</v>
      </c>
      <c r="BI7" s="79">
        <f>SUM($BI$8:$BI$56)</f>
        <v>15900293</v>
      </c>
      <c r="BJ7" s="79">
        <f>SUM($BJ$8:$BJ$56)</f>
        <v>9383</v>
      </c>
      <c r="BK7" s="79">
        <f>SUM($BK$8:$BK$56)</f>
        <v>1446424</v>
      </c>
      <c r="BL7" s="79">
        <f>SUM($BL$8:$BL$56)</f>
        <v>35425</v>
      </c>
      <c r="BM7" s="79">
        <f>SUM($BM$8:$BM$56)</f>
        <v>14409061</v>
      </c>
      <c r="BN7" s="79">
        <f>SUM($BN$8:$BN$56)</f>
        <v>0</v>
      </c>
      <c r="BO7" s="79">
        <f>SUM($BO$8:$BO$56)</f>
        <v>0</v>
      </c>
      <c r="BP7" s="79">
        <f>SUM($BP$8:$BP$56)</f>
        <v>45880591</v>
      </c>
      <c r="BQ7" s="79">
        <f>SUM($BQ$8:$BQ$56)</f>
        <v>165873</v>
      </c>
      <c r="BR7" s="79">
        <f>SUM($BR$8:$BR$56)</f>
        <v>139842</v>
      </c>
      <c r="BS7" s="79">
        <f>SUM($BS$8:$BS$56)</f>
        <v>0</v>
      </c>
      <c r="BT7" s="79">
        <f>SUM($BT$8:$BT$56)</f>
        <v>26031</v>
      </c>
      <c r="BU7" s="79">
        <f>SUM($BU$8:$BU$56)</f>
        <v>0</v>
      </c>
      <c r="BV7" s="79">
        <f>SUM($BV$8:$BV$56)</f>
        <v>8551291</v>
      </c>
      <c r="BW7" s="79">
        <f>SUM($BW$8:$BW$56)</f>
        <v>870844</v>
      </c>
      <c r="BX7" s="79">
        <f>SUM($BX$8:$BX$56)</f>
        <v>33143</v>
      </c>
      <c r="BY7" s="79">
        <f>SUM($BY$8:$BY$56)</f>
        <v>7647304</v>
      </c>
      <c r="BZ7" s="79">
        <f>SUM($BZ$8:$BZ$56)</f>
        <v>0</v>
      </c>
      <c r="CA7" s="79">
        <f>SUM($CA$8:$CA$56)</f>
        <v>37162510</v>
      </c>
      <c r="CB7" s="79">
        <f>SUM($CB$8:$CB$56)</f>
        <v>7047827</v>
      </c>
      <c r="CC7" s="79">
        <f>SUM($CC$8:$CC$56)</f>
        <v>5068679</v>
      </c>
      <c r="CD7" s="79">
        <f>SUM($CD$8:$CD$56)</f>
        <v>5963539</v>
      </c>
      <c r="CE7" s="79">
        <f>SUM($CE$8:$CE$56)</f>
        <v>19082465</v>
      </c>
      <c r="CF7" s="79">
        <f>SUM($CF$8:$CF$56)</f>
        <v>0</v>
      </c>
      <c r="CG7" s="79">
        <f>SUM($CG$8:$CG$56)</f>
        <v>917</v>
      </c>
      <c r="CH7" s="79">
        <f>SUM($CH$8:$CH$56)</f>
        <v>4197316</v>
      </c>
      <c r="CI7" s="79">
        <f>SUM($CI$8:$CI$56)</f>
        <v>65978200</v>
      </c>
    </row>
    <row r="8" spans="1:87" s="8" customFormat="1" ht="12" customHeight="1">
      <c r="A8" s="80" t="s">
        <v>200</v>
      </c>
      <c r="B8" s="83" t="s">
        <v>202</v>
      </c>
      <c r="C8" s="80" t="s">
        <v>204</v>
      </c>
      <c r="D8" s="84">
        <v>14239976</v>
      </c>
      <c r="E8" s="84">
        <v>14239976</v>
      </c>
      <c r="F8" s="84">
        <v>9383</v>
      </c>
      <c r="G8" s="84">
        <v>1067861</v>
      </c>
      <c r="H8" s="84">
        <v>35425</v>
      </c>
      <c r="I8" s="84">
        <v>13127307</v>
      </c>
      <c r="J8" s="84">
        <v>0</v>
      </c>
      <c r="K8" s="94">
        <v>0</v>
      </c>
      <c r="L8" s="84">
        <v>14286854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7934752</v>
      </c>
      <c r="S8" s="84">
        <v>679482</v>
      </c>
      <c r="T8" s="84">
        <v>0</v>
      </c>
      <c r="U8" s="84">
        <v>7255270</v>
      </c>
      <c r="V8" s="84">
        <v>0</v>
      </c>
      <c r="W8" s="84">
        <v>6352102</v>
      </c>
      <c r="X8" s="84">
        <v>259145</v>
      </c>
      <c r="Y8" s="84">
        <v>0</v>
      </c>
      <c r="Z8" s="84">
        <v>0</v>
      </c>
      <c r="AA8" s="84">
        <v>6092957</v>
      </c>
      <c r="AB8" s="94">
        <v>0</v>
      </c>
      <c r="AC8" s="84">
        <v>0</v>
      </c>
      <c r="AD8" s="84">
        <v>352167</v>
      </c>
      <c r="AE8" s="84">
        <v>28878997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2739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2739</v>
      </c>
      <c r="AU8" s="84">
        <v>2739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11862</v>
      </c>
      <c r="BG8" s="84">
        <v>14601</v>
      </c>
      <c r="BH8" s="84">
        <f t="shared" ref="BH8:BH56" si="0">SUM(D8,AF8)</f>
        <v>14239976</v>
      </c>
      <c r="BI8" s="84">
        <f t="shared" ref="BI8:BI56" si="1">SUM(E8,AG8)</f>
        <v>14239976</v>
      </c>
      <c r="BJ8" s="84">
        <f t="shared" ref="BJ8:BJ56" si="2">SUM(F8,AH8)</f>
        <v>9383</v>
      </c>
      <c r="BK8" s="84">
        <f t="shared" ref="BK8:BK56" si="3">SUM(G8,AI8)</f>
        <v>1067861</v>
      </c>
      <c r="BL8" s="84">
        <f t="shared" ref="BL8:BL56" si="4">SUM(H8,AJ8)</f>
        <v>35425</v>
      </c>
      <c r="BM8" s="84">
        <f t="shared" ref="BM8:BM56" si="5">SUM(I8,AK8)</f>
        <v>13127307</v>
      </c>
      <c r="BN8" s="84">
        <f t="shared" ref="BN8:BN56" si="6">SUM(J8,AL8)</f>
        <v>0</v>
      </c>
      <c r="BO8" s="94">
        <f t="shared" ref="BO8:BO48" si="7">SUM(K8,AM8)</f>
        <v>0</v>
      </c>
      <c r="BP8" s="84">
        <f t="shared" ref="BP8:BP56" si="8">SUM(L8,AN8)</f>
        <v>14289593</v>
      </c>
      <c r="BQ8" s="84">
        <f t="shared" ref="BQ8:BQ56" si="9">SUM(M8,AO8)</f>
        <v>0</v>
      </c>
      <c r="BR8" s="84">
        <f t="shared" ref="BR8:BR56" si="10">SUM(N8,AP8)</f>
        <v>0</v>
      </c>
      <c r="BS8" s="84">
        <f t="shared" ref="BS8:BS56" si="11">SUM(O8,AQ8)</f>
        <v>0</v>
      </c>
      <c r="BT8" s="84">
        <f t="shared" ref="BT8:BT56" si="12">SUM(P8,AR8)</f>
        <v>0</v>
      </c>
      <c r="BU8" s="84">
        <f t="shared" ref="BU8:BU56" si="13">SUM(Q8,AS8)</f>
        <v>0</v>
      </c>
      <c r="BV8" s="84">
        <f t="shared" ref="BV8:BV56" si="14">SUM(R8,AT8)</f>
        <v>7937491</v>
      </c>
      <c r="BW8" s="84">
        <f t="shared" ref="BW8:BW56" si="15">SUM(S8,AU8)</f>
        <v>682221</v>
      </c>
      <c r="BX8" s="84">
        <f t="shared" ref="BX8:BX56" si="16">SUM(T8,AV8)</f>
        <v>0</v>
      </c>
      <c r="BY8" s="84">
        <f t="shared" ref="BY8:BY56" si="17">SUM(U8,AW8)</f>
        <v>7255270</v>
      </c>
      <c r="BZ8" s="84">
        <f t="shared" ref="BZ8:BZ56" si="18">SUM(V8,AX8)</f>
        <v>0</v>
      </c>
      <c r="CA8" s="84">
        <f t="shared" ref="CA8:CA56" si="19">SUM(W8,AY8)</f>
        <v>6352102</v>
      </c>
      <c r="CB8" s="84">
        <f t="shared" ref="CB8:CB56" si="20">SUM(X8,AZ8)</f>
        <v>259145</v>
      </c>
      <c r="CC8" s="84">
        <f t="shared" ref="CC8:CC56" si="21">SUM(Y8,BA8)</f>
        <v>0</v>
      </c>
      <c r="CD8" s="84">
        <f t="shared" ref="CD8:CD56" si="22">SUM(Z8,BB8)</f>
        <v>0</v>
      </c>
      <c r="CE8" s="84">
        <f t="shared" ref="CE8:CE56" si="23">SUM(AA8,BC8)</f>
        <v>6092957</v>
      </c>
      <c r="CF8" s="94">
        <f t="shared" ref="CF8:CF48" si="24">SUM(AB8,BD8)</f>
        <v>0</v>
      </c>
      <c r="CG8" s="84">
        <f t="shared" ref="CG8:CG56" si="25">SUM(AC8,BE8)</f>
        <v>0</v>
      </c>
      <c r="CH8" s="84">
        <f t="shared" ref="CH8:CH56" si="26">SUM(AD8,BF8)</f>
        <v>364029</v>
      </c>
      <c r="CI8" s="84">
        <f t="shared" ref="CI8:CI56" si="27">SUM(AE8,BG8)</f>
        <v>28893598</v>
      </c>
    </row>
    <row r="9" spans="1:87" s="8" customFormat="1" ht="12" customHeight="1">
      <c r="A9" s="80" t="s">
        <v>200</v>
      </c>
      <c r="B9" s="83" t="s">
        <v>211</v>
      </c>
      <c r="C9" s="80" t="s">
        <v>212</v>
      </c>
      <c r="D9" s="84">
        <v>293138</v>
      </c>
      <c r="E9" s="84">
        <v>293138</v>
      </c>
      <c r="F9" s="84">
        <v>0</v>
      </c>
      <c r="G9" s="84">
        <v>0</v>
      </c>
      <c r="H9" s="84">
        <v>0</v>
      </c>
      <c r="I9" s="84">
        <v>293138</v>
      </c>
      <c r="J9" s="84">
        <v>0</v>
      </c>
      <c r="K9" s="94">
        <v>0</v>
      </c>
      <c r="L9" s="84">
        <v>210474</v>
      </c>
      <c r="M9" s="84">
        <v>698</v>
      </c>
      <c r="N9" s="84">
        <v>698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209776</v>
      </c>
      <c r="X9" s="84">
        <v>62173</v>
      </c>
      <c r="Y9" s="84">
        <v>0</v>
      </c>
      <c r="Z9" s="84">
        <v>147603</v>
      </c>
      <c r="AA9" s="84">
        <v>0</v>
      </c>
      <c r="AB9" s="94">
        <v>0</v>
      </c>
      <c r="AC9" s="84">
        <v>0</v>
      </c>
      <c r="AD9" s="84">
        <v>89729</v>
      </c>
      <c r="AE9" s="84">
        <v>593341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293138</v>
      </c>
      <c r="BI9" s="84">
        <f t="shared" si="1"/>
        <v>293138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293138</v>
      </c>
      <c r="BN9" s="84">
        <f t="shared" si="6"/>
        <v>0</v>
      </c>
      <c r="BO9" s="94">
        <f t="shared" si="7"/>
        <v>0</v>
      </c>
      <c r="BP9" s="84">
        <f t="shared" si="8"/>
        <v>210474</v>
      </c>
      <c r="BQ9" s="84">
        <f t="shared" si="9"/>
        <v>698</v>
      </c>
      <c r="BR9" s="84">
        <f t="shared" si="10"/>
        <v>698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209776</v>
      </c>
      <c r="CB9" s="84">
        <f t="shared" si="20"/>
        <v>62173</v>
      </c>
      <c r="CC9" s="84">
        <f t="shared" si="21"/>
        <v>0</v>
      </c>
      <c r="CD9" s="84">
        <f t="shared" si="22"/>
        <v>147603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89729</v>
      </c>
      <c r="CI9" s="84">
        <f t="shared" si="27"/>
        <v>593341</v>
      </c>
    </row>
    <row r="10" spans="1:87" s="8" customFormat="1" ht="12" customHeight="1">
      <c r="A10" s="80" t="s">
        <v>200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223</v>
      </c>
      <c r="C12" s="80" t="s">
        <v>224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38848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38848</v>
      </c>
      <c r="X12" s="84">
        <v>0</v>
      </c>
      <c r="Y12" s="84">
        <v>0</v>
      </c>
      <c r="Z12" s="84">
        <v>0</v>
      </c>
      <c r="AA12" s="84">
        <v>38848</v>
      </c>
      <c r="AB12" s="94">
        <v>0</v>
      </c>
      <c r="AC12" s="84">
        <v>0</v>
      </c>
      <c r="AD12" s="84">
        <v>0</v>
      </c>
      <c r="AE12" s="84">
        <v>38848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38848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38848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38848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38848</v>
      </c>
    </row>
    <row r="13" spans="1:87" s="8" customFormat="1" ht="12" customHeight="1">
      <c r="A13" s="80" t="s">
        <v>200</v>
      </c>
      <c r="B13" s="83" t="s">
        <v>228</v>
      </c>
      <c r="C13" s="80" t="s">
        <v>230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233</v>
      </c>
      <c r="C14" s="80" t="s">
        <v>234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1584897</v>
      </c>
      <c r="M14" s="84">
        <v>4898</v>
      </c>
      <c r="N14" s="84">
        <v>4898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1579999</v>
      </c>
      <c r="X14" s="84">
        <v>266575</v>
      </c>
      <c r="Y14" s="84">
        <v>621469</v>
      </c>
      <c r="Z14" s="84">
        <v>621469</v>
      </c>
      <c r="AA14" s="84">
        <v>70486</v>
      </c>
      <c r="AB14" s="94">
        <v>0</v>
      </c>
      <c r="AC14" s="84">
        <v>0</v>
      </c>
      <c r="AD14" s="84">
        <v>1424409</v>
      </c>
      <c r="AE14" s="84">
        <v>3009306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1584897</v>
      </c>
      <c r="BQ14" s="84">
        <f t="shared" si="9"/>
        <v>4898</v>
      </c>
      <c r="BR14" s="84">
        <f t="shared" si="10"/>
        <v>4898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1579999</v>
      </c>
      <c r="CB14" s="84">
        <f t="shared" si="20"/>
        <v>266575</v>
      </c>
      <c r="CC14" s="84">
        <f t="shared" si="21"/>
        <v>621469</v>
      </c>
      <c r="CD14" s="84">
        <f t="shared" si="22"/>
        <v>621469</v>
      </c>
      <c r="CE14" s="84">
        <f t="shared" si="23"/>
        <v>70486</v>
      </c>
      <c r="CF14" s="94">
        <f t="shared" si="24"/>
        <v>0</v>
      </c>
      <c r="CG14" s="84">
        <f t="shared" si="25"/>
        <v>0</v>
      </c>
      <c r="CH14" s="84">
        <f t="shared" si="26"/>
        <v>1424409</v>
      </c>
      <c r="CI14" s="84">
        <f t="shared" si="27"/>
        <v>3009306</v>
      </c>
    </row>
    <row r="15" spans="1:87" s="8" customFormat="1" ht="12" customHeight="1">
      <c r="A15" s="80" t="s">
        <v>200</v>
      </c>
      <c r="B15" s="83" t="s">
        <v>238</v>
      </c>
      <c r="C15" s="80" t="s">
        <v>240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687947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687947</v>
      </c>
      <c r="X15" s="84">
        <v>236047</v>
      </c>
      <c r="Y15" s="84">
        <v>451900</v>
      </c>
      <c r="Z15" s="84">
        <v>0</v>
      </c>
      <c r="AA15" s="84">
        <v>0</v>
      </c>
      <c r="AB15" s="94">
        <v>0</v>
      </c>
      <c r="AC15" s="84">
        <v>0</v>
      </c>
      <c r="AD15" s="84">
        <v>940909</v>
      </c>
      <c r="AE15" s="84">
        <v>1628856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687947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687947</v>
      </c>
      <c r="CB15" s="84">
        <f t="shared" si="20"/>
        <v>236047</v>
      </c>
      <c r="CC15" s="84">
        <f t="shared" si="21"/>
        <v>451900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940909</v>
      </c>
      <c r="CI15" s="84">
        <f t="shared" si="27"/>
        <v>1628856</v>
      </c>
    </row>
    <row r="16" spans="1:87" s="8" customFormat="1" ht="12" customHeight="1">
      <c r="A16" s="80" t="s">
        <v>200</v>
      </c>
      <c r="B16" s="83" t="s">
        <v>243</v>
      </c>
      <c r="C16" s="80" t="s">
        <v>244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9162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9162</v>
      </c>
      <c r="X16" s="84">
        <v>1682</v>
      </c>
      <c r="Y16" s="84">
        <v>3974</v>
      </c>
      <c r="Z16" s="84">
        <v>0</v>
      </c>
      <c r="AA16" s="84">
        <v>3506</v>
      </c>
      <c r="AB16" s="94">
        <v>0</v>
      </c>
      <c r="AC16" s="84">
        <v>0</v>
      </c>
      <c r="AD16" s="84">
        <v>0</v>
      </c>
      <c r="AE16" s="84">
        <v>9162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9162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9162</v>
      </c>
      <c r="CB16" s="84">
        <f t="shared" si="20"/>
        <v>1682</v>
      </c>
      <c r="CC16" s="84">
        <f t="shared" si="21"/>
        <v>3974</v>
      </c>
      <c r="CD16" s="84">
        <f t="shared" si="22"/>
        <v>0</v>
      </c>
      <c r="CE16" s="84">
        <f t="shared" si="23"/>
        <v>3506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9162</v>
      </c>
    </row>
    <row r="17" spans="1:87" s="8" customFormat="1" ht="12" customHeight="1">
      <c r="A17" s="80" t="s">
        <v>200</v>
      </c>
      <c r="B17" s="83" t="s">
        <v>247</v>
      </c>
      <c r="C17" s="80" t="s">
        <v>250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1784181</v>
      </c>
      <c r="M17" s="84">
        <v>3594</v>
      </c>
      <c r="N17" s="84">
        <v>3594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1780587</v>
      </c>
      <c r="X17" s="84">
        <v>455647</v>
      </c>
      <c r="Y17" s="84">
        <v>441222</v>
      </c>
      <c r="Z17" s="84">
        <v>339514</v>
      </c>
      <c r="AA17" s="84">
        <v>544204</v>
      </c>
      <c r="AB17" s="94">
        <v>0</v>
      </c>
      <c r="AC17" s="84">
        <v>0</v>
      </c>
      <c r="AD17" s="84">
        <v>521876</v>
      </c>
      <c r="AE17" s="84">
        <v>2306057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1880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1880</v>
      </c>
      <c r="AZ17" s="84">
        <v>1880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1880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1786061</v>
      </c>
      <c r="BQ17" s="84">
        <f t="shared" si="9"/>
        <v>3594</v>
      </c>
      <c r="BR17" s="84">
        <f t="shared" si="10"/>
        <v>3594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1782467</v>
      </c>
      <c r="CB17" s="84">
        <f t="shared" si="20"/>
        <v>457527</v>
      </c>
      <c r="CC17" s="84">
        <f t="shared" si="21"/>
        <v>441222</v>
      </c>
      <c r="CD17" s="84">
        <f t="shared" si="22"/>
        <v>339514</v>
      </c>
      <c r="CE17" s="84">
        <f t="shared" si="23"/>
        <v>544204</v>
      </c>
      <c r="CF17" s="94">
        <f t="shared" si="24"/>
        <v>0</v>
      </c>
      <c r="CG17" s="84">
        <f t="shared" si="25"/>
        <v>0</v>
      </c>
      <c r="CH17" s="84">
        <f t="shared" si="26"/>
        <v>521876</v>
      </c>
      <c r="CI17" s="84">
        <f t="shared" si="27"/>
        <v>2307937</v>
      </c>
    </row>
    <row r="18" spans="1:87" s="8" customFormat="1" ht="12" customHeight="1">
      <c r="A18" s="80" t="s">
        <v>200</v>
      </c>
      <c r="B18" s="83" t="s">
        <v>255</v>
      </c>
      <c r="C18" s="80" t="s">
        <v>256</v>
      </c>
      <c r="D18" s="84">
        <v>25844</v>
      </c>
      <c r="E18" s="84">
        <v>25844</v>
      </c>
      <c r="F18" s="84">
        <v>0</v>
      </c>
      <c r="G18" s="84">
        <v>0</v>
      </c>
      <c r="H18" s="84">
        <v>0</v>
      </c>
      <c r="I18" s="84">
        <v>25844</v>
      </c>
      <c r="J18" s="84">
        <v>0</v>
      </c>
      <c r="K18" s="94">
        <v>0</v>
      </c>
      <c r="L18" s="84">
        <v>2301163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2300407</v>
      </c>
      <c r="X18" s="84">
        <v>1660714</v>
      </c>
      <c r="Y18" s="84">
        <v>529165</v>
      </c>
      <c r="Z18" s="84">
        <v>108715</v>
      </c>
      <c r="AA18" s="84">
        <v>1813</v>
      </c>
      <c r="AB18" s="94">
        <v>0</v>
      </c>
      <c r="AC18" s="84">
        <v>756</v>
      </c>
      <c r="AD18" s="84">
        <v>11149</v>
      </c>
      <c r="AE18" s="84">
        <v>2338156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25844</v>
      </c>
      <c r="BI18" s="84">
        <f t="shared" si="1"/>
        <v>25844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25844</v>
      </c>
      <c r="BN18" s="84">
        <f t="shared" si="6"/>
        <v>0</v>
      </c>
      <c r="BO18" s="94">
        <f t="shared" si="7"/>
        <v>0</v>
      </c>
      <c r="BP18" s="84">
        <f t="shared" si="8"/>
        <v>2301163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2300407</v>
      </c>
      <c r="CB18" s="84">
        <f t="shared" si="20"/>
        <v>1660714</v>
      </c>
      <c r="CC18" s="84">
        <f t="shared" si="21"/>
        <v>529165</v>
      </c>
      <c r="CD18" s="84">
        <f t="shared" si="22"/>
        <v>108715</v>
      </c>
      <c r="CE18" s="84">
        <f t="shared" si="23"/>
        <v>1813</v>
      </c>
      <c r="CF18" s="94">
        <f t="shared" si="24"/>
        <v>0</v>
      </c>
      <c r="CG18" s="84">
        <f t="shared" si="25"/>
        <v>756</v>
      </c>
      <c r="CH18" s="84">
        <f t="shared" si="26"/>
        <v>11149</v>
      </c>
      <c r="CI18" s="84">
        <f t="shared" si="27"/>
        <v>2338156</v>
      </c>
    </row>
    <row r="19" spans="1:87" s="8" customFormat="1" ht="12" customHeight="1">
      <c r="A19" s="80" t="s">
        <v>200</v>
      </c>
      <c r="B19" s="83" t="s">
        <v>259</v>
      </c>
      <c r="C19" s="80" t="s">
        <v>260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263</v>
      </c>
      <c r="C20" s="80" t="s">
        <v>264</v>
      </c>
      <c r="D20" s="84">
        <v>8846</v>
      </c>
      <c r="E20" s="84">
        <v>8846</v>
      </c>
      <c r="F20" s="84">
        <v>0</v>
      </c>
      <c r="G20" s="84">
        <v>0</v>
      </c>
      <c r="H20" s="84">
        <v>0</v>
      </c>
      <c r="I20" s="84">
        <v>8846</v>
      </c>
      <c r="J20" s="84">
        <v>0</v>
      </c>
      <c r="K20" s="94">
        <v>0</v>
      </c>
      <c r="L20" s="84">
        <v>1101709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1101709</v>
      </c>
      <c r="X20" s="84">
        <v>67785</v>
      </c>
      <c r="Y20" s="84">
        <v>434747</v>
      </c>
      <c r="Z20" s="84">
        <v>0</v>
      </c>
      <c r="AA20" s="84">
        <v>599177</v>
      </c>
      <c r="AB20" s="94">
        <v>0</v>
      </c>
      <c r="AC20" s="84">
        <v>0</v>
      </c>
      <c r="AD20" s="84">
        <v>6886</v>
      </c>
      <c r="AE20" s="84">
        <v>1117441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8846</v>
      </c>
      <c r="BI20" s="84">
        <f t="shared" si="1"/>
        <v>8846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8846</v>
      </c>
      <c r="BN20" s="84">
        <f t="shared" si="6"/>
        <v>0</v>
      </c>
      <c r="BO20" s="94">
        <f t="shared" si="7"/>
        <v>0</v>
      </c>
      <c r="BP20" s="84">
        <f t="shared" si="8"/>
        <v>1101709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1101709</v>
      </c>
      <c r="CB20" s="84">
        <f t="shared" si="20"/>
        <v>67785</v>
      </c>
      <c r="CC20" s="84">
        <f t="shared" si="21"/>
        <v>434747</v>
      </c>
      <c r="CD20" s="84">
        <f t="shared" si="22"/>
        <v>0</v>
      </c>
      <c r="CE20" s="84">
        <f t="shared" si="23"/>
        <v>599177</v>
      </c>
      <c r="CF20" s="94">
        <f t="shared" si="24"/>
        <v>0</v>
      </c>
      <c r="CG20" s="84">
        <f t="shared" si="25"/>
        <v>0</v>
      </c>
      <c r="CH20" s="84">
        <f t="shared" si="26"/>
        <v>6886</v>
      </c>
      <c r="CI20" s="84">
        <f t="shared" si="27"/>
        <v>1117441</v>
      </c>
    </row>
    <row r="21" spans="1:87" s="8" customFormat="1" ht="12" customHeight="1">
      <c r="A21" s="80" t="s">
        <v>200</v>
      </c>
      <c r="B21" s="83" t="s">
        <v>268</v>
      </c>
      <c r="C21" s="80" t="s">
        <v>270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580509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580509</v>
      </c>
      <c r="S21" s="84">
        <v>188623</v>
      </c>
      <c r="T21" s="84">
        <v>0</v>
      </c>
      <c r="U21" s="84">
        <v>391886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580509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580509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580509</v>
      </c>
      <c r="BW21" s="84">
        <f t="shared" si="15"/>
        <v>188623</v>
      </c>
      <c r="BX21" s="84">
        <f t="shared" si="16"/>
        <v>0</v>
      </c>
      <c r="BY21" s="84">
        <f t="shared" si="17"/>
        <v>391886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580509</v>
      </c>
    </row>
    <row r="22" spans="1:87" s="8" customFormat="1" ht="12" customHeight="1">
      <c r="A22" s="80" t="s">
        <v>200</v>
      </c>
      <c r="B22" s="83" t="s">
        <v>273</v>
      </c>
      <c r="C22" s="80" t="s">
        <v>274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65830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65830</v>
      </c>
      <c r="X22" s="84">
        <v>1283</v>
      </c>
      <c r="Y22" s="84">
        <v>7504</v>
      </c>
      <c r="Z22" s="84">
        <v>22278</v>
      </c>
      <c r="AA22" s="84">
        <v>34765</v>
      </c>
      <c r="AB22" s="94">
        <v>0</v>
      </c>
      <c r="AC22" s="84">
        <v>0</v>
      </c>
      <c r="AD22" s="84">
        <v>0</v>
      </c>
      <c r="AE22" s="84">
        <v>65830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65830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65830</v>
      </c>
      <c r="CB22" s="84">
        <f t="shared" si="20"/>
        <v>1283</v>
      </c>
      <c r="CC22" s="84">
        <f t="shared" si="21"/>
        <v>7504</v>
      </c>
      <c r="CD22" s="84">
        <f t="shared" si="22"/>
        <v>22278</v>
      </c>
      <c r="CE22" s="84">
        <f t="shared" si="23"/>
        <v>34765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65830</v>
      </c>
    </row>
    <row r="23" spans="1:87" s="8" customFormat="1" ht="12" customHeight="1">
      <c r="A23" s="80" t="s">
        <v>200</v>
      </c>
      <c r="B23" s="83" t="s">
        <v>277</v>
      </c>
      <c r="C23" s="80" t="s">
        <v>278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663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663</v>
      </c>
      <c r="X23" s="84">
        <v>269</v>
      </c>
      <c r="Y23" s="84">
        <v>0</v>
      </c>
      <c r="Z23" s="84">
        <v>394</v>
      </c>
      <c r="AA23" s="84">
        <v>0</v>
      </c>
      <c r="AB23" s="94">
        <v>0</v>
      </c>
      <c r="AC23" s="84">
        <v>0</v>
      </c>
      <c r="AD23" s="84">
        <v>4477</v>
      </c>
      <c r="AE23" s="84">
        <v>5140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663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663</v>
      </c>
      <c r="CB23" s="84">
        <f t="shared" si="20"/>
        <v>269</v>
      </c>
      <c r="CC23" s="84">
        <f t="shared" si="21"/>
        <v>0</v>
      </c>
      <c r="CD23" s="84">
        <f t="shared" si="22"/>
        <v>394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4477</v>
      </c>
      <c r="CI23" s="84">
        <f t="shared" si="27"/>
        <v>5140</v>
      </c>
    </row>
    <row r="24" spans="1:87" s="8" customFormat="1" ht="12" customHeight="1">
      <c r="A24" s="80" t="s">
        <v>200</v>
      </c>
      <c r="B24" s="83" t="s">
        <v>281</v>
      </c>
      <c r="C24" s="80" t="s">
        <v>282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285</v>
      </c>
      <c r="C25" s="80" t="s">
        <v>286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6190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6190</v>
      </c>
      <c r="X25" s="84">
        <v>0</v>
      </c>
      <c r="Y25" s="84">
        <v>2928</v>
      </c>
      <c r="Z25" s="84">
        <v>0</v>
      </c>
      <c r="AA25" s="84">
        <v>3262</v>
      </c>
      <c r="AB25" s="94">
        <v>0</v>
      </c>
      <c r="AC25" s="84">
        <v>0</v>
      </c>
      <c r="AD25" s="84">
        <v>0</v>
      </c>
      <c r="AE25" s="84">
        <v>6190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6190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6190</v>
      </c>
      <c r="CB25" s="84">
        <f t="shared" si="20"/>
        <v>0</v>
      </c>
      <c r="CC25" s="84">
        <f t="shared" si="21"/>
        <v>2928</v>
      </c>
      <c r="CD25" s="84">
        <f t="shared" si="22"/>
        <v>0</v>
      </c>
      <c r="CE25" s="84">
        <f t="shared" si="23"/>
        <v>3262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6190</v>
      </c>
    </row>
    <row r="26" spans="1:87" s="8" customFormat="1" ht="12" customHeight="1">
      <c r="A26" s="80" t="s">
        <v>200</v>
      </c>
      <c r="B26" s="83" t="s">
        <v>289</v>
      </c>
      <c r="C26" s="80" t="s">
        <v>290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1875212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1875212</v>
      </c>
      <c r="X26" s="84">
        <v>251316</v>
      </c>
      <c r="Y26" s="84">
        <v>0</v>
      </c>
      <c r="Z26" s="84">
        <v>765743</v>
      </c>
      <c r="AA26" s="84">
        <v>858153</v>
      </c>
      <c r="AB26" s="94">
        <v>0</v>
      </c>
      <c r="AC26" s="84">
        <v>0</v>
      </c>
      <c r="AD26" s="84">
        <v>519033</v>
      </c>
      <c r="AE26" s="84">
        <v>2394245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1875212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1875212</v>
      </c>
      <c r="CB26" s="84">
        <f t="shared" si="20"/>
        <v>251316</v>
      </c>
      <c r="CC26" s="84">
        <f t="shared" si="21"/>
        <v>0</v>
      </c>
      <c r="CD26" s="84">
        <f t="shared" si="22"/>
        <v>765743</v>
      </c>
      <c r="CE26" s="84">
        <f t="shared" si="23"/>
        <v>858153</v>
      </c>
      <c r="CF26" s="94">
        <f t="shared" si="24"/>
        <v>0</v>
      </c>
      <c r="CG26" s="84">
        <f t="shared" si="25"/>
        <v>0</v>
      </c>
      <c r="CH26" s="84">
        <f t="shared" si="26"/>
        <v>519033</v>
      </c>
      <c r="CI26" s="84">
        <f t="shared" si="27"/>
        <v>2394245</v>
      </c>
    </row>
    <row r="27" spans="1:87" s="8" customFormat="1" ht="12" customHeight="1">
      <c r="A27" s="80" t="s">
        <v>200</v>
      </c>
      <c r="B27" s="83" t="s">
        <v>293</v>
      </c>
      <c r="C27" s="80" t="s">
        <v>294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954214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3993</v>
      </c>
      <c r="S27" s="84">
        <v>0</v>
      </c>
      <c r="T27" s="84">
        <v>3993</v>
      </c>
      <c r="U27" s="84">
        <v>0</v>
      </c>
      <c r="V27" s="84">
        <v>0</v>
      </c>
      <c r="W27" s="84">
        <v>950221</v>
      </c>
      <c r="X27" s="84">
        <v>153197</v>
      </c>
      <c r="Y27" s="84">
        <v>471283</v>
      </c>
      <c r="Z27" s="84">
        <v>0</v>
      </c>
      <c r="AA27" s="84">
        <v>325741</v>
      </c>
      <c r="AB27" s="94">
        <v>0</v>
      </c>
      <c r="AC27" s="84">
        <v>0</v>
      </c>
      <c r="AD27" s="84">
        <v>0</v>
      </c>
      <c r="AE27" s="84">
        <v>954214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19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19</v>
      </c>
      <c r="AZ27" s="84">
        <v>19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19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954233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3993</v>
      </c>
      <c r="BW27" s="84">
        <f t="shared" si="15"/>
        <v>0</v>
      </c>
      <c r="BX27" s="84">
        <f t="shared" si="16"/>
        <v>3993</v>
      </c>
      <c r="BY27" s="84">
        <f t="shared" si="17"/>
        <v>0</v>
      </c>
      <c r="BZ27" s="84">
        <f t="shared" si="18"/>
        <v>0</v>
      </c>
      <c r="CA27" s="84">
        <f t="shared" si="19"/>
        <v>950240</v>
      </c>
      <c r="CB27" s="84">
        <f t="shared" si="20"/>
        <v>153216</v>
      </c>
      <c r="CC27" s="84">
        <f t="shared" si="21"/>
        <v>471283</v>
      </c>
      <c r="CD27" s="84">
        <f t="shared" si="22"/>
        <v>0</v>
      </c>
      <c r="CE27" s="84">
        <f t="shared" si="23"/>
        <v>325741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954233</v>
      </c>
    </row>
    <row r="28" spans="1:87" s="8" customFormat="1" ht="12" customHeight="1">
      <c r="A28" s="80" t="s">
        <v>200</v>
      </c>
      <c r="B28" s="83" t="s">
        <v>297</v>
      </c>
      <c r="C28" s="80" t="s">
        <v>298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66285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66285</v>
      </c>
      <c r="X28" s="84">
        <v>5290</v>
      </c>
      <c r="Y28" s="84">
        <v>21770</v>
      </c>
      <c r="Z28" s="84">
        <v>0</v>
      </c>
      <c r="AA28" s="84">
        <v>39225</v>
      </c>
      <c r="AB28" s="94">
        <v>0</v>
      </c>
      <c r="AC28" s="84">
        <v>0</v>
      </c>
      <c r="AD28" s="84">
        <v>0</v>
      </c>
      <c r="AE28" s="84">
        <v>66285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66285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66285</v>
      </c>
      <c r="CB28" s="84">
        <f t="shared" si="20"/>
        <v>5290</v>
      </c>
      <c r="CC28" s="84">
        <f t="shared" si="21"/>
        <v>21770</v>
      </c>
      <c r="CD28" s="84">
        <f t="shared" si="22"/>
        <v>0</v>
      </c>
      <c r="CE28" s="84">
        <f t="shared" si="23"/>
        <v>39225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66285</v>
      </c>
    </row>
    <row r="29" spans="1:87" s="8" customFormat="1" ht="12" customHeight="1">
      <c r="A29" s="80" t="s">
        <v>200</v>
      </c>
      <c r="B29" s="83" t="s">
        <v>303</v>
      </c>
      <c r="C29" s="80" t="s">
        <v>304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6940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6940</v>
      </c>
      <c r="X29" s="84">
        <v>1814</v>
      </c>
      <c r="Y29" s="84">
        <v>0</v>
      </c>
      <c r="Z29" s="84">
        <v>5126</v>
      </c>
      <c r="AA29" s="84">
        <v>0</v>
      </c>
      <c r="AB29" s="94">
        <v>0</v>
      </c>
      <c r="AC29" s="84">
        <v>0</v>
      </c>
      <c r="AD29" s="84">
        <v>0</v>
      </c>
      <c r="AE29" s="84">
        <v>6940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6940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6940</v>
      </c>
      <c r="CB29" s="84">
        <f t="shared" si="20"/>
        <v>1814</v>
      </c>
      <c r="CC29" s="84">
        <f t="shared" si="21"/>
        <v>0</v>
      </c>
      <c r="CD29" s="84">
        <f t="shared" si="22"/>
        <v>5126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6940</v>
      </c>
    </row>
    <row r="30" spans="1:87" s="8" customFormat="1" ht="12" customHeight="1">
      <c r="A30" s="80" t="s">
        <v>200</v>
      </c>
      <c r="B30" s="83" t="s">
        <v>307</v>
      </c>
      <c r="C30" s="80" t="s">
        <v>308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32827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32827</v>
      </c>
      <c r="X30" s="84">
        <v>7060</v>
      </c>
      <c r="Y30" s="84">
        <v>19724</v>
      </c>
      <c r="Z30" s="84">
        <v>0</v>
      </c>
      <c r="AA30" s="84">
        <v>6043</v>
      </c>
      <c r="AB30" s="94">
        <v>0</v>
      </c>
      <c r="AC30" s="84">
        <v>0</v>
      </c>
      <c r="AD30" s="84">
        <v>42696</v>
      </c>
      <c r="AE30" s="84">
        <v>75523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32827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32827</v>
      </c>
      <c r="CB30" s="84">
        <f t="shared" si="20"/>
        <v>7060</v>
      </c>
      <c r="CC30" s="84">
        <f t="shared" si="21"/>
        <v>19724</v>
      </c>
      <c r="CD30" s="84">
        <f t="shared" si="22"/>
        <v>0</v>
      </c>
      <c r="CE30" s="84">
        <f t="shared" si="23"/>
        <v>6043</v>
      </c>
      <c r="CF30" s="94">
        <f t="shared" si="24"/>
        <v>0</v>
      </c>
      <c r="CG30" s="84">
        <f t="shared" si="25"/>
        <v>0</v>
      </c>
      <c r="CH30" s="84">
        <f t="shared" si="26"/>
        <v>42696</v>
      </c>
      <c r="CI30" s="84">
        <f t="shared" si="27"/>
        <v>75523</v>
      </c>
    </row>
    <row r="31" spans="1:87" s="8" customFormat="1" ht="12" customHeight="1">
      <c r="A31" s="80" t="s">
        <v>200</v>
      </c>
      <c r="B31" s="83" t="s">
        <v>311</v>
      </c>
      <c r="C31" s="80" t="s">
        <v>312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3151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3151</v>
      </c>
      <c r="X31" s="84">
        <v>2312</v>
      </c>
      <c r="Y31" s="84">
        <v>457</v>
      </c>
      <c r="Z31" s="84">
        <v>0</v>
      </c>
      <c r="AA31" s="84">
        <v>382</v>
      </c>
      <c r="AB31" s="94">
        <v>0</v>
      </c>
      <c r="AC31" s="84">
        <v>0</v>
      </c>
      <c r="AD31" s="84">
        <v>0</v>
      </c>
      <c r="AE31" s="84">
        <v>3151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148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148</v>
      </c>
      <c r="AU31" s="84">
        <v>0</v>
      </c>
      <c r="AV31" s="84">
        <v>0</v>
      </c>
      <c r="AW31" s="84">
        <v>148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148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3299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148</v>
      </c>
      <c r="BW31" s="84">
        <f t="shared" si="15"/>
        <v>0</v>
      </c>
      <c r="BX31" s="84">
        <f t="shared" si="16"/>
        <v>0</v>
      </c>
      <c r="BY31" s="84">
        <f t="shared" si="17"/>
        <v>148</v>
      </c>
      <c r="BZ31" s="84">
        <f t="shared" si="18"/>
        <v>0</v>
      </c>
      <c r="CA31" s="84">
        <f t="shared" si="19"/>
        <v>3151</v>
      </c>
      <c r="CB31" s="84">
        <f t="shared" si="20"/>
        <v>2312</v>
      </c>
      <c r="CC31" s="84">
        <f t="shared" si="21"/>
        <v>457</v>
      </c>
      <c r="CD31" s="84">
        <f t="shared" si="22"/>
        <v>0</v>
      </c>
      <c r="CE31" s="84">
        <f t="shared" si="23"/>
        <v>382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3299</v>
      </c>
    </row>
    <row r="32" spans="1:87" s="8" customFormat="1" ht="12" customHeight="1">
      <c r="A32" s="80" t="s">
        <v>200</v>
      </c>
      <c r="B32" s="83" t="s">
        <v>316</v>
      </c>
      <c r="C32" s="80" t="s">
        <v>318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3584269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3584269</v>
      </c>
      <c r="X32" s="84">
        <v>358866</v>
      </c>
      <c r="Y32" s="84">
        <v>833851</v>
      </c>
      <c r="Z32" s="84">
        <v>0</v>
      </c>
      <c r="AA32" s="84">
        <v>2391552</v>
      </c>
      <c r="AB32" s="94">
        <v>0</v>
      </c>
      <c r="AC32" s="84">
        <v>0</v>
      </c>
      <c r="AD32" s="84">
        <v>27710</v>
      </c>
      <c r="AE32" s="84">
        <v>3611979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3584269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3584269</v>
      </c>
      <c r="CB32" s="84">
        <f t="shared" si="20"/>
        <v>358866</v>
      </c>
      <c r="CC32" s="84">
        <f t="shared" si="21"/>
        <v>833851</v>
      </c>
      <c r="CD32" s="84">
        <f t="shared" si="22"/>
        <v>0</v>
      </c>
      <c r="CE32" s="84">
        <f t="shared" si="23"/>
        <v>2391552</v>
      </c>
      <c r="CF32" s="94">
        <f t="shared" si="24"/>
        <v>0</v>
      </c>
      <c r="CG32" s="84">
        <f t="shared" si="25"/>
        <v>0</v>
      </c>
      <c r="CH32" s="84">
        <f t="shared" si="26"/>
        <v>27710</v>
      </c>
      <c r="CI32" s="84">
        <f t="shared" si="27"/>
        <v>3611979</v>
      </c>
    </row>
    <row r="33" spans="1:87" s="8" customFormat="1" ht="12" customHeight="1">
      <c r="A33" s="80" t="s">
        <v>200</v>
      </c>
      <c r="B33" s="83" t="s">
        <v>323</v>
      </c>
      <c r="C33" s="80" t="s">
        <v>324</v>
      </c>
      <c r="D33" s="84">
        <v>934392</v>
      </c>
      <c r="E33" s="84">
        <v>934392</v>
      </c>
      <c r="F33" s="84">
        <v>0</v>
      </c>
      <c r="G33" s="84">
        <v>0</v>
      </c>
      <c r="H33" s="84">
        <v>0</v>
      </c>
      <c r="I33" s="84">
        <v>934392</v>
      </c>
      <c r="J33" s="84">
        <v>0</v>
      </c>
      <c r="K33" s="94">
        <v>0</v>
      </c>
      <c r="L33" s="84">
        <v>1804895</v>
      </c>
      <c r="M33" s="84">
        <v>129310</v>
      </c>
      <c r="N33" s="84">
        <v>129310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1675585</v>
      </c>
      <c r="X33" s="84">
        <v>276996</v>
      </c>
      <c r="Y33" s="84">
        <v>806198</v>
      </c>
      <c r="Z33" s="84">
        <v>0</v>
      </c>
      <c r="AA33" s="84">
        <v>592391</v>
      </c>
      <c r="AB33" s="94">
        <v>0</v>
      </c>
      <c r="AC33" s="84">
        <v>0</v>
      </c>
      <c r="AD33" s="84">
        <v>0</v>
      </c>
      <c r="AE33" s="84">
        <v>2739287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934392</v>
      </c>
      <c r="BI33" s="84">
        <f t="shared" si="1"/>
        <v>934392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934392</v>
      </c>
      <c r="BN33" s="84">
        <f t="shared" si="6"/>
        <v>0</v>
      </c>
      <c r="BO33" s="94">
        <f t="shared" si="7"/>
        <v>0</v>
      </c>
      <c r="BP33" s="84">
        <f t="shared" si="8"/>
        <v>1804895</v>
      </c>
      <c r="BQ33" s="84">
        <f t="shared" si="9"/>
        <v>129310</v>
      </c>
      <c r="BR33" s="84">
        <f t="shared" si="10"/>
        <v>129310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1675585</v>
      </c>
      <c r="CB33" s="84">
        <f t="shared" si="20"/>
        <v>276996</v>
      </c>
      <c r="CC33" s="84">
        <f t="shared" si="21"/>
        <v>806198</v>
      </c>
      <c r="CD33" s="84">
        <f t="shared" si="22"/>
        <v>0</v>
      </c>
      <c r="CE33" s="84">
        <f t="shared" si="23"/>
        <v>592391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2739287</v>
      </c>
    </row>
    <row r="34" spans="1:87" s="8" customFormat="1" ht="12" customHeight="1">
      <c r="A34" s="80" t="s">
        <v>200</v>
      </c>
      <c r="B34" s="83" t="s">
        <v>328</v>
      </c>
      <c r="C34" s="80" t="s">
        <v>330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3254308</v>
      </c>
      <c r="M34" s="84">
        <v>1342</v>
      </c>
      <c r="N34" s="84">
        <v>1342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3252966</v>
      </c>
      <c r="X34" s="84">
        <v>1824922</v>
      </c>
      <c r="Y34" s="84">
        <v>0</v>
      </c>
      <c r="Z34" s="84">
        <v>1414267</v>
      </c>
      <c r="AA34" s="84">
        <v>13777</v>
      </c>
      <c r="AB34" s="94">
        <v>0</v>
      </c>
      <c r="AC34" s="84">
        <v>0</v>
      </c>
      <c r="AD34" s="84">
        <v>0</v>
      </c>
      <c r="AE34" s="84">
        <v>3254308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3254308</v>
      </c>
      <c r="BQ34" s="84">
        <f t="shared" si="9"/>
        <v>1342</v>
      </c>
      <c r="BR34" s="84">
        <f t="shared" si="10"/>
        <v>1342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3252966</v>
      </c>
      <c r="CB34" s="84">
        <f t="shared" si="20"/>
        <v>1824922</v>
      </c>
      <c r="CC34" s="84">
        <f t="shared" si="21"/>
        <v>0</v>
      </c>
      <c r="CD34" s="84">
        <f t="shared" si="22"/>
        <v>1414267</v>
      </c>
      <c r="CE34" s="84">
        <f t="shared" si="23"/>
        <v>13777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3254308</v>
      </c>
    </row>
    <row r="35" spans="1:87" s="8" customFormat="1" ht="12" customHeight="1">
      <c r="A35" s="80" t="s">
        <v>200</v>
      </c>
      <c r="B35" s="83" t="s">
        <v>336</v>
      </c>
      <c r="C35" s="80" t="s">
        <v>338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347</v>
      </c>
      <c r="C36" s="80" t="s">
        <v>348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10749880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10749880</v>
      </c>
      <c r="X36" s="84">
        <v>918494</v>
      </c>
      <c r="Y36" s="84">
        <v>0</v>
      </c>
      <c r="Z36" s="84">
        <v>2430291</v>
      </c>
      <c r="AA36" s="84">
        <v>7401095</v>
      </c>
      <c r="AB36" s="94">
        <v>0</v>
      </c>
      <c r="AC36" s="84">
        <v>0</v>
      </c>
      <c r="AD36" s="84">
        <v>0</v>
      </c>
      <c r="AE36" s="84">
        <v>10749880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4924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4924</v>
      </c>
      <c r="AZ36" s="84">
        <v>4924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4924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10754804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10754804</v>
      </c>
      <c r="CB36" s="84">
        <f t="shared" si="20"/>
        <v>923418</v>
      </c>
      <c r="CC36" s="84">
        <f t="shared" si="21"/>
        <v>0</v>
      </c>
      <c r="CD36" s="84">
        <f t="shared" si="22"/>
        <v>2430291</v>
      </c>
      <c r="CE36" s="84">
        <f t="shared" si="23"/>
        <v>7401095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10754804</v>
      </c>
    </row>
    <row r="37" spans="1:87" s="8" customFormat="1" ht="12" customHeight="1">
      <c r="A37" s="80" t="s">
        <v>200</v>
      </c>
      <c r="B37" s="83" t="s">
        <v>353</v>
      </c>
      <c r="C37" s="80" t="s">
        <v>355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8090</v>
      </c>
      <c r="M37" s="84">
        <v>4511</v>
      </c>
      <c r="N37" s="84">
        <v>0</v>
      </c>
      <c r="O37" s="84">
        <v>0</v>
      </c>
      <c r="P37" s="84">
        <v>4511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3579</v>
      </c>
      <c r="X37" s="84">
        <v>595</v>
      </c>
      <c r="Y37" s="84">
        <v>2153</v>
      </c>
      <c r="Z37" s="84">
        <v>831</v>
      </c>
      <c r="AA37" s="84">
        <v>0</v>
      </c>
      <c r="AB37" s="94">
        <v>0</v>
      </c>
      <c r="AC37" s="84">
        <v>0</v>
      </c>
      <c r="AD37" s="84">
        <v>911</v>
      </c>
      <c r="AE37" s="84">
        <v>9001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8090</v>
      </c>
      <c r="BQ37" s="84">
        <f t="shared" si="9"/>
        <v>4511</v>
      </c>
      <c r="BR37" s="84">
        <f t="shared" si="10"/>
        <v>0</v>
      </c>
      <c r="BS37" s="84">
        <f t="shared" si="11"/>
        <v>0</v>
      </c>
      <c r="BT37" s="84">
        <f t="shared" si="12"/>
        <v>4511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3579</v>
      </c>
      <c r="CB37" s="84">
        <f t="shared" si="20"/>
        <v>595</v>
      </c>
      <c r="CC37" s="84">
        <f t="shared" si="21"/>
        <v>2153</v>
      </c>
      <c r="CD37" s="84">
        <f t="shared" si="22"/>
        <v>831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911</v>
      </c>
      <c r="CI37" s="84">
        <f t="shared" si="27"/>
        <v>9001</v>
      </c>
    </row>
    <row r="38" spans="1:87" s="8" customFormat="1" ht="12" customHeight="1">
      <c r="A38" s="80" t="s">
        <v>200</v>
      </c>
      <c r="B38" s="83" t="s">
        <v>358</v>
      </c>
      <c r="C38" s="80" t="s">
        <v>359</v>
      </c>
      <c r="D38" s="84">
        <v>3263</v>
      </c>
      <c r="E38" s="84">
        <v>3263</v>
      </c>
      <c r="F38" s="84">
        <v>0</v>
      </c>
      <c r="G38" s="84">
        <v>3263</v>
      </c>
      <c r="H38" s="84">
        <v>0</v>
      </c>
      <c r="I38" s="84">
        <v>0</v>
      </c>
      <c r="J38" s="84">
        <v>0</v>
      </c>
      <c r="K38" s="94">
        <v>0</v>
      </c>
      <c r="L38" s="84">
        <v>296150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295989</v>
      </c>
      <c r="X38" s="84">
        <v>81094</v>
      </c>
      <c r="Y38" s="84">
        <v>213535</v>
      </c>
      <c r="Z38" s="84">
        <v>0</v>
      </c>
      <c r="AA38" s="84">
        <v>1360</v>
      </c>
      <c r="AB38" s="94">
        <v>0</v>
      </c>
      <c r="AC38" s="84">
        <v>161</v>
      </c>
      <c r="AD38" s="84">
        <v>0</v>
      </c>
      <c r="AE38" s="84">
        <v>299413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3263</v>
      </c>
      <c r="BI38" s="84">
        <f t="shared" si="1"/>
        <v>3263</v>
      </c>
      <c r="BJ38" s="84">
        <f t="shared" si="2"/>
        <v>0</v>
      </c>
      <c r="BK38" s="84">
        <f t="shared" si="3"/>
        <v>3263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296150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295989</v>
      </c>
      <c r="CB38" s="84">
        <f t="shared" si="20"/>
        <v>81094</v>
      </c>
      <c r="CC38" s="84">
        <f t="shared" si="21"/>
        <v>213535</v>
      </c>
      <c r="CD38" s="84">
        <f t="shared" si="22"/>
        <v>0</v>
      </c>
      <c r="CE38" s="84">
        <f t="shared" si="23"/>
        <v>1360</v>
      </c>
      <c r="CF38" s="94">
        <f t="shared" si="24"/>
        <v>0</v>
      </c>
      <c r="CG38" s="84">
        <f t="shared" si="25"/>
        <v>161</v>
      </c>
      <c r="CH38" s="84">
        <f t="shared" si="26"/>
        <v>0</v>
      </c>
      <c r="CI38" s="84">
        <f t="shared" si="27"/>
        <v>299413</v>
      </c>
    </row>
    <row r="39" spans="1:87" s="8" customFormat="1" ht="12" customHeight="1">
      <c r="A39" s="80" t="s">
        <v>200</v>
      </c>
      <c r="B39" s="83" t="s">
        <v>362</v>
      </c>
      <c r="C39" s="80" t="s">
        <v>363</v>
      </c>
      <c r="D39" s="84">
        <v>19534</v>
      </c>
      <c r="E39" s="84">
        <v>19534</v>
      </c>
      <c r="F39" s="84">
        <v>0</v>
      </c>
      <c r="G39" s="84">
        <v>0</v>
      </c>
      <c r="H39" s="84">
        <v>0</v>
      </c>
      <c r="I39" s="84">
        <v>19534</v>
      </c>
      <c r="J39" s="84">
        <v>0</v>
      </c>
      <c r="K39" s="94">
        <v>0</v>
      </c>
      <c r="L39" s="84">
        <v>133561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133561</v>
      </c>
      <c r="X39" s="84">
        <v>42581</v>
      </c>
      <c r="Y39" s="84">
        <v>17014</v>
      </c>
      <c r="Z39" s="84">
        <v>12663</v>
      </c>
      <c r="AA39" s="84">
        <v>61303</v>
      </c>
      <c r="AB39" s="94">
        <v>0</v>
      </c>
      <c r="AC39" s="84">
        <v>0</v>
      </c>
      <c r="AD39" s="84">
        <v>209845</v>
      </c>
      <c r="AE39" s="84">
        <v>362940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19534</v>
      </c>
      <c r="BI39" s="84">
        <f t="shared" si="1"/>
        <v>19534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19534</v>
      </c>
      <c r="BN39" s="84">
        <f t="shared" si="6"/>
        <v>0</v>
      </c>
      <c r="BO39" s="94">
        <f t="shared" si="7"/>
        <v>0</v>
      </c>
      <c r="BP39" s="84">
        <f t="shared" si="8"/>
        <v>133561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133561</v>
      </c>
      <c r="CB39" s="84">
        <f t="shared" si="20"/>
        <v>42581</v>
      </c>
      <c r="CC39" s="84">
        <f t="shared" si="21"/>
        <v>17014</v>
      </c>
      <c r="CD39" s="84">
        <f t="shared" si="22"/>
        <v>12663</v>
      </c>
      <c r="CE39" s="84">
        <f t="shared" si="23"/>
        <v>61303</v>
      </c>
      <c r="CF39" s="94">
        <f t="shared" si="24"/>
        <v>0</v>
      </c>
      <c r="CG39" s="84">
        <f t="shared" si="25"/>
        <v>0</v>
      </c>
      <c r="CH39" s="84">
        <f t="shared" si="26"/>
        <v>209845</v>
      </c>
      <c r="CI39" s="84">
        <f t="shared" si="27"/>
        <v>362940</v>
      </c>
    </row>
    <row r="40" spans="1:87" s="8" customFormat="1" ht="12" customHeight="1">
      <c r="A40" s="80" t="s">
        <v>200</v>
      </c>
      <c r="B40" s="83" t="s">
        <v>366</v>
      </c>
      <c r="C40" s="80" t="s">
        <v>367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12544</v>
      </c>
      <c r="AE40" s="84">
        <v>12544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12544</v>
      </c>
      <c r="CI40" s="84">
        <f t="shared" si="27"/>
        <v>12544</v>
      </c>
    </row>
    <row r="41" spans="1:87" s="8" customFormat="1" ht="12" customHeight="1">
      <c r="A41" s="80" t="s">
        <v>200</v>
      </c>
      <c r="B41" s="83" t="s">
        <v>370</v>
      </c>
      <c r="C41" s="80" t="s">
        <v>371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374</v>
      </c>
      <c r="C42" s="80" t="s">
        <v>375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378</v>
      </c>
      <c r="C43" s="80" t="s">
        <v>379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382</v>
      </c>
      <c r="C44" s="80" t="s">
        <v>383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386</v>
      </c>
      <c r="C45" s="80" t="s">
        <v>387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390</v>
      </c>
      <c r="C46" s="80" t="s">
        <v>391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394</v>
      </c>
      <c r="C47" s="80" t="s">
        <v>395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398</v>
      </c>
      <c r="C48" s="80" t="s">
        <v>399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402</v>
      </c>
      <c r="C49" s="80" t="s">
        <v>403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42386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42386</v>
      </c>
      <c r="X49" s="84">
        <v>7417</v>
      </c>
      <c r="Y49" s="84">
        <v>34969</v>
      </c>
      <c r="Z49" s="84">
        <v>0</v>
      </c>
      <c r="AA49" s="84">
        <v>0</v>
      </c>
      <c r="AB49" s="94">
        <v>0</v>
      </c>
      <c r="AC49" s="84">
        <v>0</v>
      </c>
      <c r="AD49" s="84">
        <v>106</v>
      </c>
      <c r="AE49" s="84">
        <v>42492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42386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42386</v>
      </c>
      <c r="CB49" s="84">
        <f t="shared" si="20"/>
        <v>7417</v>
      </c>
      <c r="CC49" s="84">
        <f t="shared" si="21"/>
        <v>34969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106</v>
      </c>
      <c r="CI49" s="84">
        <f t="shared" si="27"/>
        <v>42492</v>
      </c>
    </row>
    <row r="50" spans="1:87" s="8" customFormat="1" ht="12" customHeight="1">
      <c r="A50" s="80" t="s">
        <v>200</v>
      </c>
      <c r="B50" s="83" t="s">
        <v>407</v>
      </c>
      <c r="C50" s="80" t="s">
        <v>408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38595</v>
      </c>
      <c r="M50" s="84">
        <v>21520</v>
      </c>
      <c r="N50" s="84">
        <v>0</v>
      </c>
      <c r="O50" s="84">
        <v>0</v>
      </c>
      <c r="P50" s="84">
        <v>21520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17075</v>
      </c>
      <c r="X50" s="84">
        <v>2838</v>
      </c>
      <c r="Y50" s="84">
        <v>10270</v>
      </c>
      <c r="Z50" s="84">
        <v>3967</v>
      </c>
      <c r="AA50" s="84">
        <v>0</v>
      </c>
      <c r="AB50" s="94">
        <v>0</v>
      </c>
      <c r="AC50" s="84">
        <v>0</v>
      </c>
      <c r="AD50" s="84">
        <v>4345</v>
      </c>
      <c r="AE50" s="84">
        <v>42940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38595</v>
      </c>
      <c r="BQ50" s="84">
        <f t="shared" si="9"/>
        <v>21520</v>
      </c>
      <c r="BR50" s="84">
        <f t="shared" si="10"/>
        <v>0</v>
      </c>
      <c r="BS50" s="84">
        <f t="shared" si="11"/>
        <v>0</v>
      </c>
      <c r="BT50" s="84">
        <f t="shared" si="12"/>
        <v>21520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17075</v>
      </c>
      <c r="CB50" s="84">
        <f t="shared" si="20"/>
        <v>2838</v>
      </c>
      <c r="CC50" s="84">
        <f t="shared" si="21"/>
        <v>10270</v>
      </c>
      <c r="CD50" s="84">
        <f t="shared" si="22"/>
        <v>3967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4345</v>
      </c>
      <c r="CI50" s="84">
        <f t="shared" si="27"/>
        <v>42940</v>
      </c>
    </row>
    <row r="51" spans="1:87" s="8" customFormat="1" ht="12" customHeight="1">
      <c r="A51" s="80" t="s">
        <v>200</v>
      </c>
      <c r="B51" s="83" t="s">
        <v>411</v>
      </c>
      <c r="C51" s="80" t="s">
        <v>412</v>
      </c>
      <c r="D51" s="84">
        <v>375300</v>
      </c>
      <c r="E51" s="84">
        <v>375300</v>
      </c>
      <c r="F51" s="84">
        <v>0</v>
      </c>
      <c r="G51" s="84">
        <v>375300</v>
      </c>
      <c r="H51" s="84">
        <v>0</v>
      </c>
      <c r="I51" s="84">
        <v>0</v>
      </c>
      <c r="J51" s="84">
        <v>0</v>
      </c>
      <c r="K51" s="94">
        <v>0</v>
      </c>
      <c r="L51" s="84">
        <v>182431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28775</v>
      </c>
      <c r="S51" s="84">
        <v>0</v>
      </c>
      <c r="T51" s="84">
        <v>28775</v>
      </c>
      <c r="U51" s="84">
        <v>0</v>
      </c>
      <c r="V51" s="84">
        <v>0</v>
      </c>
      <c r="W51" s="84">
        <v>153656</v>
      </c>
      <c r="X51" s="84">
        <v>29635</v>
      </c>
      <c r="Y51" s="84">
        <v>121596</v>
      </c>
      <c r="Z51" s="84">
        <v>0</v>
      </c>
      <c r="AA51" s="84">
        <v>2425</v>
      </c>
      <c r="AB51" s="94">
        <v>0</v>
      </c>
      <c r="AC51" s="84">
        <v>0</v>
      </c>
      <c r="AD51" s="84">
        <v>0</v>
      </c>
      <c r="AE51" s="84">
        <v>557731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375300</v>
      </c>
      <c r="BI51" s="84">
        <f t="shared" si="1"/>
        <v>375300</v>
      </c>
      <c r="BJ51" s="84">
        <f t="shared" si="2"/>
        <v>0</v>
      </c>
      <c r="BK51" s="84">
        <f t="shared" si="3"/>
        <v>375300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182431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28775</v>
      </c>
      <c r="BW51" s="84">
        <f t="shared" si="15"/>
        <v>0</v>
      </c>
      <c r="BX51" s="84">
        <f t="shared" si="16"/>
        <v>28775</v>
      </c>
      <c r="BY51" s="84">
        <f t="shared" si="17"/>
        <v>0</v>
      </c>
      <c r="BZ51" s="84">
        <f t="shared" si="18"/>
        <v>0</v>
      </c>
      <c r="CA51" s="84">
        <f t="shared" si="19"/>
        <v>153656</v>
      </c>
      <c r="CB51" s="84">
        <f t="shared" si="20"/>
        <v>29635</v>
      </c>
      <c r="CC51" s="84">
        <f t="shared" si="21"/>
        <v>121596</v>
      </c>
      <c r="CD51" s="84">
        <f t="shared" si="22"/>
        <v>0</v>
      </c>
      <c r="CE51" s="84">
        <f t="shared" si="23"/>
        <v>2425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557731</v>
      </c>
    </row>
    <row r="52" spans="1:87" s="8" customFormat="1" ht="12" customHeight="1">
      <c r="A52" s="80" t="s">
        <v>200</v>
      </c>
      <c r="B52" s="83" t="s">
        <v>415</v>
      </c>
      <c r="C52" s="80" t="s">
        <v>416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375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375</v>
      </c>
      <c r="S52" s="84">
        <v>0</v>
      </c>
      <c r="T52" s="84">
        <v>375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15528</v>
      </c>
      <c r="AE52" s="84">
        <v>15903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375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375</v>
      </c>
      <c r="BW52" s="84">
        <f t="shared" si="15"/>
        <v>0</v>
      </c>
      <c r="BX52" s="84">
        <f t="shared" si="16"/>
        <v>375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15528</v>
      </c>
      <c r="CI52" s="84">
        <f t="shared" si="27"/>
        <v>15903</v>
      </c>
    </row>
    <row r="53" spans="1:87" s="8" customFormat="1" ht="12" customHeight="1">
      <c r="A53" s="80" t="s">
        <v>200</v>
      </c>
      <c r="B53" s="83" t="s">
        <v>419</v>
      </c>
      <c r="C53" s="80" t="s">
        <v>421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39809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39809</v>
      </c>
      <c r="X53" s="84">
        <v>24147</v>
      </c>
      <c r="Y53" s="84">
        <v>15662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39809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7288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7288</v>
      </c>
      <c r="AZ53" s="84">
        <v>0</v>
      </c>
      <c r="BA53" s="84">
        <v>7288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7288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47097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47097</v>
      </c>
      <c r="CB53" s="84">
        <f t="shared" si="20"/>
        <v>24147</v>
      </c>
      <c r="CC53" s="84">
        <f t="shared" si="21"/>
        <v>22950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47097</v>
      </c>
    </row>
    <row r="54" spans="1:87" s="8" customFormat="1" ht="12" customHeight="1">
      <c r="A54" s="80" t="s">
        <v>200</v>
      </c>
      <c r="B54" s="83" t="s">
        <v>424</v>
      </c>
      <c r="C54" s="80" t="s">
        <v>425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2229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2229</v>
      </c>
      <c r="X54" s="84">
        <v>0</v>
      </c>
      <c r="Y54" s="84">
        <v>0</v>
      </c>
      <c r="Z54" s="84">
        <v>2229</v>
      </c>
      <c r="AA54" s="84">
        <v>0</v>
      </c>
      <c r="AB54" s="94">
        <v>0</v>
      </c>
      <c r="AC54" s="84">
        <v>0</v>
      </c>
      <c r="AD54" s="84">
        <v>0</v>
      </c>
      <c r="AE54" s="84">
        <v>2229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2229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2229</v>
      </c>
      <c r="CB54" s="84">
        <f t="shared" si="20"/>
        <v>0</v>
      </c>
      <c r="CC54" s="84">
        <f t="shared" si="21"/>
        <v>0</v>
      </c>
      <c r="CD54" s="84">
        <f t="shared" si="22"/>
        <v>2229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2229</v>
      </c>
    </row>
    <row r="55" spans="1:87" s="8" customFormat="1" ht="12" customHeight="1">
      <c r="A55" s="80" t="s">
        <v>200</v>
      </c>
      <c r="B55" s="83" t="s">
        <v>428</v>
      </c>
      <c r="C55" s="80" t="s">
        <v>429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129559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129559</v>
      </c>
      <c r="X55" s="84">
        <v>41110</v>
      </c>
      <c r="Y55" s="84">
        <v>0</v>
      </c>
      <c r="Z55" s="84">
        <v>88449</v>
      </c>
      <c r="AA55" s="84">
        <v>0</v>
      </c>
      <c r="AB55" s="94">
        <v>0</v>
      </c>
      <c r="AC55" s="84">
        <v>0</v>
      </c>
      <c r="AD55" s="84">
        <v>1134</v>
      </c>
      <c r="AE55" s="84">
        <v>130693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129559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129559</v>
      </c>
      <c r="CB55" s="84">
        <f t="shared" si="20"/>
        <v>41110</v>
      </c>
      <c r="CC55" s="84">
        <f t="shared" si="21"/>
        <v>0</v>
      </c>
      <c r="CD55" s="84">
        <f t="shared" si="22"/>
        <v>88449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1134</v>
      </c>
      <c r="CI55" s="84">
        <f t="shared" si="27"/>
        <v>130693</v>
      </c>
    </row>
    <row r="56" spans="1:87" s="8" customFormat="1" ht="12" customHeight="1">
      <c r="A56" s="80" t="s">
        <v>200</v>
      </c>
      <c r="B56" s="83" t="s">
        <v>433</v>
      </c>
      <c r="C56" s="80" t="s">
        <v>434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7:CI991">
    <cfRule type="expression" dxfId="449" priority="53" stopIfTrue="1">
      <formula>$A57&lt;&gt;""</formula>
    </cfRule>
  </conditionalFormatting>
  <conditionalFormatting sqref="A56:CI56">
    <cfRule type="expression" dxfId="448" priority="2" stopIfTrue="1">
      <formula>$A56&lt;&gt;""</formula>
    </cfRule>
  </conditionalFormatting>
  <conditionalFormatting sqref="A8:CI8">
    <cfRule type="expression" dxfId="447" priority="51" stopIfTrue="1">
      <formula>$A8&lt;&gt;""</formula>
    </cfRule>
  </conditionalFormatting>
  <conditionalFormatting sqref="A9:CI9">
    <cfRule type="expression" dxfId="446" priority="50" stopIfTrue="1">
      <formula>$A9&lt;&gt;""</formula>
    </cfRule>
  </conditionalFormatting>
  <conditionalFormatting sqref="A10:CI10">
    <cfRule type="expression" dxfId="445" priority="49" stopIfTrue="1">
      <formula>$A10&lt;&gt;""</formula>
    </cfRule>
  </conditionalFormatting>
  <conditionalFormatting sqref="A11:CI11">
    <cfRule type="expression" dxfId="444" priority="48" stopIfTrue="1">
      <formula>$A11&lt;&gt;""</formula>
    </cfRule>
  </conditionalFormatting>
  <conditionalFormatting sqref="A12:CI12">
    <cfRule type="expression" dxfId="443" priority="47" stopIfTrue="1">
      <formula>$A12&lt;&gt;""</formula>
    </cfRule>
  </conditionalFormatting>
  <conditionalFormatting sqref="A13:CI13">
    <cfRule type="expression" dxfId="442" priority="46" stopIfTrue="1">
      <formula>$A13&lt;&gt;""</formula>
    </cfRule>
  </conditionalFormatting>
  <conditionalFormatting sqref="A14:CI14">
    <cfRule type="expression" dxfId="441" priority="45" stopIfTrue="1">
      <formula>$A14&lt;&gt;""</formula>
    </cfRule>
  </conditionalFormatting>
  <conditionalFormatting sqref="A15:CI15">
    <cfRule type="expression" dxfId="440" priority="44" stopIfTrue="1">
      <formula>$A15&lt;&gt;""</formula>
    </cfRule>
  </conditionalFormatting>
  <conditionalFormatting sqref="A16:CI16">
    <cfRule type="expression" dxfId="439" priority="43" stopIfTrue="1">
      <formula>$A16&lt;&gt;""</formula>
    </cfRule>
  </conditionalFormatting>
  <conditionalFormatting sqref="A17:CI17">
    <cfRule type="expression" dxfId="438" priority="42" stopIfTrue="1">
      <formula>$A17&lt;&gt;""</formula>
    </cfRule>
  </conditionalFormatting>
  <conditionalFormatting sqref="A18:CI18">
    <cfRule type="expression" dxfId="437" priority="41" stopIfTrue="1">
      <formula>$A18&lt;&gt;""</formula>
    </cfRule>
  </conditionalFormatting>
  <conditionalFormatting sqref="A19:CI19">
    <cfRule type="expression" dxfId="436" priority="40" stopIfTrue="1">
      <formula>$A19&lt;&gt;""</formula>
    </cfRule>
  </conditionalFormatting>
  <conditionalFormatting sqref="A20:CI20">
    <cfRule type="expression" dxfId="435" priority="39" stopIfTrue="1">
      <formula>$A20&lt;&gt;""</formula>
    </cfRule>
  </conditionalFormatting>
  <conditionalFormatting sqref="A21:CI21">
    <cfRule type="expression" dxfId="434" priority="38" stopIfTrue="1">
      <formula>$A21&lt;&gt;""</formula>
    </cfRule>
  </conditionalFormatting>
  <conditionalFormatting sqref="A22:CI22">
    <cfRule type="expression" dxfId="433" priority="37" stopIfTrue="1">
      <formula>$A22&lt;&gt;""</formula>
    </cfRule>
  </conditionalFormatting>
  <conditionalFormatting sqref="A23:CI23">
    <cfRule type="expression" dxfId="432" priority="36" stopIfTrue="1">
      <formula>$A23&lt;&gt;""</formula>
    </cfRule>
  </conditionalFormatting>
  <conditionalFormatting sqref="A24:CI24">
    <cfRule type="expression" dxfId="431" priority="35" stopIfTrue="1">
      <formula>$A24&lt;&gt;""</formula>
    </cfRule>
  </conditionalFormatting>
  <conditionalFormatting sqref="A25:CI25">
    <cfRule type="expression" dxfId="430" priority="34" stopIfTrue="1">
      <formula>$A25&lt;&gt;""</formula>
    </cfRule>
  </conditionalFormatting>
  <conditionalFormatting sqref="A26:CI26">
    <cfRule type="expression" dxfId="429" priority="33" stopIfTrue="1">
      <formula>$A26&lt;&gt;""</formula>
    </cfRule>
  </conditionalFormatting>
  <conditionalFormatting sqref="A27:CI27">
    <cfRule type="expression" dxfId="428" priority="32" stopIfTrue="1">
      <formula>$A27&lt;&gt;""</formula>
    </cfRule>
  </conditionalFormatting>
  <conditionalFormatting sqref="A28:CI28">
    <cfRule type="expression" dxfId="427" priority="31" stopIfTrue="1">
      <formula>$A28&lt;&gt;""</formula>
    </cfRule>
  </conditionalFormatting>
  <conditionalFormatting sqref="A29:CI29">
    <cfRule type="expression" dxfId="426" priority="30" stopIfTrue="1">
      <formula>$A29&lt;&gt;""</formula>
    </cfRule>
  </conditionalFormatting>
  <conditionalFormatting sqref="A30:CI30">
    <cfRule type="expression" dxfId="425" priority="29" stopIfTrue="1">
      <formula>$A30&lt;&gt;""</formula>
    </cfRule>
  </conditionalFormatting>
  <conditionalFormatting sqref="A31:CI31">
    <cfRule type="expression" dxfId="424" priority="28" stopIfTrue="1">
      <formula>$A31&lt;&gt;""</formula>
    </cfRule>
  </conditionalFormatting>
  <conditionalFormatting sqref="A32:CI32">
    <cfRule type="expression" dxfId="423" priority="27" stopIfTrue="1">
      <formula>$A32&lt;&gt;""</formula>
    </cfRule>
  </conditionalFormatting>
  <conditionalFormatting sqref="A33:CI33">
    <cfRule type="expression" dxfId="422" priority="26" stopIfTrue="1">
      <formula>$A33&lt;&gt;""</formula>
    </cfRule>
  </conditionalFormatting>
  <conditionalFormatting sqref="A34:CI34">
    <cfRule type="expression" dxfId="421" priority="25" stopIfTrue="1">
      <formula>$A34&lt;&gt;""</formula>
    </cfRule>
  </conditionalFormatting>
  <conditionalFormatting sqref="A35:CI35">
    <cfRule type="expression" dxfId="420" priority="24" stopIfTrue="1">
      <formula>$A35&lt;&gt;""</formula>
    </cfRule>
  </conditionalFormatting>
  <conditionalFormatting sqref="A36:CI36">
    <cfRule type="expression" dxfId="419" priority="23" stopIfTrue="1">
      <formula>$A36&lt;&gt;""</formula>
    </cfRule>
  </conditionalFormatting>
  <conditionalFormatting sqref="A37:CI37">
    <cfRule type="expression" dxfId="418" priority="22" stopIfTrue="1">
      <formula>$A37&lt;&gt;""</formula>
    </cfRule>
  </conditionalFormatting>
  <conditionalFormatting sqref="A38:CI38">
    <cfRule type="expression" dxfId="417" priority="21" stopIfTrue="1">
      <formula>$A38&lt;&gt;""</formula>
    </cfRule>
  </conditionalFormatting>
  <conditionalFormatting sqref="A39:CI39">
    <cfRule type="expression" dxfId="416" priority="20" stopIfTrue="1">
      <formula>$A39&lt;&gt;""</formula>
    </cfRule>
  </conditionalFormatting>
  <conditionalFormatting sqref="A40:CI40">
    <cfRule type="expression" dxfId="415" priority="19" stopIfTrue="1">
      <formula>$A40&lt;&gt;""</formula>
    </cfRule>
  </conditionalFormatting>
  <conditionalFormatting sqref="A41:CI41">
    <cfRule type="expression" dxfId="414" priority="18" stopIfTrue="1">
      <formula>$A41&lt;&gt;""</formula>
    </cfRule>
  </conditionalFormatting>
  <conditionalFormatting sqref="A42:CI42">
    <cfRule type="expression" dxfId="413" priority="17" stopIfTrue="1">
      <formula>$A42&lt;&gt;""</formula>
    </cfRule>
  </conditionalFormatting>
  <conditionalFormatting sqref="A43:CI43">
    <cfRule type="expression" dxfId="412" priority="16" stopIfTrue="1">
      <formula>$A43&lt;&gt;""</formula>
    </cfRule>
  </conditionalFormatting>
  <conditionalFormatting sqref="A44:CI44">
    <cfRule type="expression" dxfId="411" priority="15" stopIfTrue="1">
      <formula>$A44&lt;&gt;""</formula>
    </cfRule>
  </conditionalFormatting>
  <conditionalFormatting sqref="A45:CI45">
    <cfRule type="expression" dxfId="410" priority="14" stopIfTrue="1">
      <formula>$A45&lt;&gt;""</formula>
    </cfRule>
  </conditionalFormatting>
  <conditionalFormatting sqref="A46:CI46">
    <cfRule type="expression" dxfId="409" priority="13" stopIfTrue="1">
      <formula>$A46&lt;&gt;""</formula>
    </cfRule>
  </conditionalFormatting>
  <conditionalFormatting sqref="A47:CI47">
    <cfRule type="expression" dxfId="408" priority="12" stopIfTrue="1">
      <formula>$A47&lt;&gt;""</formula>
    </cfRule>
  </conditionalFormatting>
  <conditionalFormatting sqref="A48:CI48">
    <cfRule type="expression" dxfId="407" priority="11" stopIfTrue="1">
      <formula>$A48&lt;&gt;""</formula>
    </cfRule>
  </conditionalFormatting>
  <conditionalFormatting sqref="A7:CI7">
    <cfRule type="expression" dxfId="406" priority="1" stopIfTrue="1">
      <formula>$A7&lt;&gt;""</formula>
    </cfRule>
  </conditionalFormatting>
  <conditionalFormatting sqref="A49:CI49">
    <cfRule type="expression" dxfId="405" priority="9" stopIfTrue="1">
      <formula>$A49&lt;&gt;""</formula>
    </cfRule>
  </conditionalFormatting>
  <conditionalFormatting sqref="A50:CI50">
    <cfRule type="expression" dxfId="404" priority="8" stopIfTrue="1">
      <formula>$A50&lt;&gt;""</formula>
    </cfRule>
  </conditionalFormatting>
  <conditionalFormatting sqref="A51:CI51">
    <cfRule type="expression" dxfId="403" priority="7" stopIfTrue="1">
      <formula>$A51&lt;&gt;""</formula>
    </cfRule>
  </conditionalFormatting>
  <conditionalFormatting sqref="A52:CI52">
    <cfRule type="expression" dxfId="402" priority="6" stopIfTrue="1">
      <formula>$A52&lt;&gt;""</formula>
    </cfRule>
  </conditionalFormatting>
  <conditionalFormatting sqref="A53:CI53">
    <cfRule type="expression" dxfId="401" priority="5" stopIfTrue="1">
      <formula>$A53&lt;&gt;""</formula>
    </cfRule>
  </conditionalFormatting>
  <conditionalFormatting sqref="A54:CI54">
    <cfRule type="expression" dxfId="400" priority="4" stopIfTrue="1">
      <formula>$A54&lt;&gt;""</formula>
    </cfRule>
  </conditionalFormatting>
  <conditionalFormatting sqref="A55:CI55">
    <cfRule type="expression" dxfId="399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55" man="1"/>
    <brk id="67" min="1" max="5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437</v>
      </c>
      <c r="B7" s="92" t="s">
        <v>438</v>
      </c>
      <c r="C7" s="78" t="s">
        <v>439</v>
      </c>
      <c r="D7" s="101">
        <f>SUM($D$8:$D$48)</f>
        <v>0</v>
      </c>
      <c r="E7" s="101">
        <f>SUM($E$8:$E$48)</f>
        <v>185985</v>
      </c>
      <c r="F7" s="101">
        <f>SUM($F$8:$F$48)</f>
        <v>185985</v>
      </c>
      <c r="G7" s="101">
        <f>SUM($G$8:$G$48)</f>
        <v>0</v>
      </c>
      <c r="H7" s="101">
        <f>SUM($H$8:$H$48)</f>
        <v>0</v>
      </c>
      <c r="I7" s="101">
        <f>SUM($I$8:$I$48)</f>
        <v>0</v>
      </c>
      <c r="J7" s="101">
        <f>COUNTIF($J$8:$J$48,"&lt;&gt;") - COUNTIF($J$8:$J$48,"&lt; &gt;")</f>
        <v>9</v>
      </c>
      <c r="K7" s="101">
        <f>COUNTIF($K$8:$K$48,"&lt;&gt;") - COUNTIF($K$8:$K$48,"&lt; &gt;")</f>
        <v>9</v>
      </c>
      <c r="L7" s="101">
        <f>SUM($L$8:$L$48)</f>
        <v>0</v>
      </c>
      <c r="M7" s="101">
        <f>SUM($M$8:$M$48)</f>
        <v>185985</v>
      </c>
      <c r="N7" s="101">
        <f>SUM($N$8:$N$48)</f>
        <v>185985</v>
      </c>
      <c r="O7" s="101">
        <f>SUM($O$8:$O$48)</f>
        <v>0</v>
      </c>
      <c r="P7" s="101">
        <f>SUM($P$8:$P$48)</f>
        <v>0</v>
      </c>
      <c r="Q7" s="101">
        <f>SUM($Q$8:$Q$48)</f>
        <v>0</v>
      </c>
      <c r="R7" s="101">
        <f>COUNTIF($R$8:$R$48,"&lt;&gt;") - COUNTIF($R$8:$R$48,"&lt; &gt;")</f>
        <v>0</v>
      </c>
      <c r="S7" s="101">
        <f>COUNTIF($S$8:$S$48,"&lt;&gt;") - COUNTIF($S$8:$S$48,"&lt; &gt;")</f>
        <v>0</v>
      </c>
      <c r="T7" s="101">
        <f>SUM($T$8:$T$48)</f>
        <v>0</v>
      </c>
      <c r="U7" s="101">
        <f>SUM($U$8:$U$48)</f>
        <v>0</v>
      </c>
      <c r="V7" s="101">
        <f>SUM($V$8:$V$48)</f>
        <v>0</v>
      </c>
      <c r="W7" s="101">
        <f>SUM($W$8:$W$48)</f>
        <v>0</v>
      </c>
      <c r="X7" s="101">
        <f>SUM($X$8:$X$48)</f>
        <v>0</v>
      </c>
      <c r="Y7" s="101">
        <f>SUM($Y$8:$Y$48)</f>
        <v>0</v>
      </c>
      <c r="Z7" s="101">
        <f>COUNTIF($Z$8:$Z$48,"&lt;&gt;") - COUNTIF($Z$8:$Z$48,"&lt; &gt;")</f>
        <v>0</v>
      </c>
      <c r="AA7" s="101">
        <f>COUNTIF($AA$8:$AA$48,"&lt;&gt;") - COUNTIF($AA$8:$AA$48,"&lt; &gt;")</f>
        <v>0</v>
      </c>
      <c r="AB7" s="101">
        <f>SUM($AB$8:$AB$48)</f>
        <v>0</v>
      </c>
      <c r="AC7" s="101">
        <f>SUM($AC$8:$AC$48)</f>
        <v>0</v>
      </c>
      <c r="AD7" s="101">
        <f>SUM($AD$8:$AD$48)</f>
        <v>0</v>
      </c>
      <c r="AE7" s="101">
        <f>SUM($AE$8:$AE$48)</f>
        <v>0</v>
      </c>
      <c r="AF7" s="101">
        <f>SUM($AF$8:$AF$48)</f>
        <v>0</v>
      </c>
      <c r="AG7" s="101">
        <f>SUM($AG$8:$AG$48)</f>
        <v>0</v>
      </c>
      <c r="AH7" s="101">
        <f>COUNTIF($AH$8:$AH$48,"&lt;&gt;") - COUNTIF($AH$8:$AH$48,"&lt; &gt;")</f>
        <v>0</v>
      </c>
      <c r="AI7" s="101">
        <f>COUNTIF($AI$8:$AI$48,"&lt;&gt;") - COUNTIF($AI$8:$AI$48,"&lt; &gt;")</f>
        <v>0</v>
      </c>
      <c r="AJ7" s="101">
        <f>SUM($AJ$8:$AJ$48)</f>
        <v>0</v>
      </c>
      <c r="AK7" s="101">
        <f>SUM($AK$8:$AK$48)</f>
        <v>0</v>
      </c>
      <c r="AL7" s="101">
        <f>SUM($AL$8:$AL$48)</f>
        <v>0</v>
      </c>
      <c r="AM7" s="101">
        <f>SUM($AM$8:$AM$48)</f>
        <v>0</v>
      </c>
      <c r="AN7" s="101">
        <f>SUM($AN$8:$AN$48)</f>
        <v>0</v>
      </c>
      <c r="AO7" s="101">
        <f>SUM($AO$8:$AO$48)</f>
        <v>0</v>
      </c>
      <c r="AP7" s="101">
        <f>COUNTIF($AP$8:$AP$48,"&lt;&gt;") - COUNTIF($AP$8:$AP$48,"&lt; &gt;")</f>
        <v>0</v>
      </c>
      <c r="AQ7" s="101">
        <f>COUNTIF($AQ$8:$AQ$48,"&lt;&gt;") - COUNTIF($AQ$8:$AQ$48,"&lt; &gt;")</f>
        <v>0</v>
      </c>
      <c r="AR7" s="101">
        <f>SUM($AR$8:$AR$48)</f>
        <v>0</v>
      </c>
      <c r="AS7" s="101">
        <f>SUM($AS$8:$AS$48)</f>
        <v>0</v>
      </c>
      <c r="AT7" s="101">
        <f>SUM($AT$8:$AT$48)</f>
        <v>0</v>
      </c>
      <c r="AU7" s="101">
        <f>SUM($AU$8:$AU$48)</f>
        <v>0</v>
      </c>
      <c r="AV7" s="101">
        <f>SUM($AV$8:$AV$48)</f>
        <v>0</v>
      </c>
      <c r="AW7" s="101">
        <f>SUM($AW$8:$AW$48)</f>
        <v>0</v>
      </c>
      <c r="AX7" s="101">
        <f>COUNTIF($AX$8:$AX$48,"&lt;&gt;") - COUNTIF($AX$8:$AX$48,"&lt; &gt;")</f>
        <v>0</v>
      </c>
      <c r="AY7" s="101">
        <f>COUNTIF($AY$8:$AY$48,"&lt;&gt;") - COUNTIF($AY$8:$AY$48,"&lt; &gt;")</f>
        <v>0</v>
      </c>
      <c r="AZ7" s="101">
        <f>SUM($AZ$8:$AZ$48)</f>
        <v>0</v>
      </c>
      <c r="BA7" s="101">
        <f>SUM($BA$8:$BA$48)</f>
        <v>0</v>
      </c>
      <c r="BB7" s="101">
        <f>SUM($BB$8:$BB$48)</f>
        <v>0</v>
      </c>
      <c r="BC7" s="101">
        <f>SUM($BC$8:$BC$48)</f>
        <v>0</v>
      </c>
      <c r="BD7" s="101">
        <f>SUM($BD$8:$BD$48)</f>
        <v>0</v>
      </c>
      <c r="BE7" s="101">
        <f>SUM($BE$8:$BE$48)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207</v>
      </c>
      <c r="D8" s="81">
        <f>SUM(L8,T8,AB8,AJ8,AR8,AZ8)</f>
        <v>0</v>
      </c>
      <c r="E8" s="81">
        <f>SUM(M8,U8,AC8,AK8,AS8,BA8)</f>
        <v>7877</v>
      </c>
      <c r="F8" s="81">
        <f>SUM(D8:E8)</f>
        <v>7877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208</v>
      </c>
      <c r="K8" s="82" t="s">
        <v>209</v>
      </c>
      <c r="L8" s="81">
        <v>0</v>
      </c>
      <c r="M8" s="81">
        <v>7877</v>
      </c>
      <c r="N8" s="81">
        <f>SUM(L8,+M8)</f>
        <v>7877</v>
      </c>
      <c r="O8" s="81">
        <v>0</v>
      </c>
      <c r="P8" s="81">
        <v>0</v>
      </c>
      <c r="Q8" s="81">
        <f>SUM(O8,+P8)</f>
        <v>0</v>
      </c>
      <c r="R8" s="82" t="s">
        <v>210</v>
      </c>
      <c r="S8" s="82" t="s">
        <v>210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210</v>
      </c>
      <c r="AA8" s="82" t="s">
        <v>210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210</v>
      </c>
      <c r="AI8" s="82" t="s">
        <v>210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210</v>
      </c>
      <c r="AQ8" s="82" t="s">
        <v>210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210</v>
      </c>
      <c r="AY8" s="82" t="s">
        <v>210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210</v>
      </c>
      <c r="K9" s="82" t="s">
        <v>210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210</v>
      </c>
      <c r="S9" s="82" t="s">
        <v>210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210</v>
      </c>
      <c r="AA9" s="82" t="s">
        <v>210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210</v>
      </c>
      <c r="AI9" s="82" t="s">
        <v>210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210</v>
      </c>
      <c r="AQ9" s="82" t="s">
        <v>210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210</v>
      </c>
      <c r="AY9" s="82" t="s">
        <v>210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217</v>
      </c>
      <c r="C10" s="80" t="s">
        <v>218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210</v>
      </c>
      <c r="K10" s="82" t="s">
        <v>210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210</v>
      </c>
      <c r="S10" s="82" t="s">
        <v>210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210</v>
      </c>
      <c r="AA10" s="82" t="s">
        <v>210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210</v>
      </c>
      <c r="AI10" s="82" t="s">
        <v>210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210</v>
      </c>
      <c r="AQ10" s="82" t="s">
        <v>210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210</v>
      </c>
      <c r="AY10" s="82" t="s">
        <v>210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221</v>
      </c>
      <c r="C11" s="80" t="s">
        <v>222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210</v>
      </c>
      <c r="K11" s="82" t="s">
        <v>210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210</v>
      </c>
      <c r="S11" s="82" t="s">
        <v>210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210</v>
      </c>
      <c r="AA11" s="82" t="s">
        <v>210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210</v>
      </c>
      <c r="AI11" s="82" t="s">
        <v>210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210</v>
      </c>
      <c r="AQ11" s="82" t="s">
        <v>210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210</v>
      </c>
      <c r="AY11" s="82" t="s">
        <v>210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225</v>
      </c>
      <c r="C12" s="80" t="s">
        <v>226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210</v>
      </c>
      <c r="K12" s="82" t="s">
        <v>210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210</v>
      </c>
      <c r="S12" s="82" t="s">
        <v>210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210</v>
      </c>
      <c r="AA12" s="82" t="s">
        <v>210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210</v>
      </c>
      <c r="AI12" s="82" t="s">
        <v>210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210</v>
      </c>
      <c r="AQ12" s="82" t="s">
        <v>210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210</v>
      </c>
      <c r="AY12" s="82" t="s">
        <v>210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231</v>
      </c>
      <c r="C13" s="80" t="s">
        <v>232</v>
      </c>
      <c r="D13" s="81">
        <f>SUM(L13,T13,AB13,AJ13,AR13,AZ13)</f>
        <v>0</v>
      </c>
      <c r="E13" s="81">
        <f>SUM(M13,U13,AC13,AK13,AS13,BA13)</f>
        <v>75</v>
      </c>
      <c r="F13" s="81">
        <f>SUM(D13:E13)</f>
        <v>75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208</v>
      </c>
      <c r="K13" s="82" t="s">
        <v>209</v>
      </c>
      <c r="L13" s="81">
        <v>0</v>
      </c>
      <c r="M13" s="81">
        <v>75</v>
      </c>
      <c r="N13" s="81">
        <f>SUM(L13,+M13)</f>
        <v>75</v>
      </c>
      <c r="O13" s="81">
        <v>0</v>
      </c>
      <c r="P13" s="81">
        <v>0</v>
      </c>
      <c r="Q13" s="81">
        <f>SUM(O13,+P13)</f>
        <v>0</v>
      </c>
      <c r="R13" s="82" t="s">
        <v>210</v>
      </c>
      <c r="S13" s="82" t="s">
        <v>210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210</v>
      </c>
      <c r="AA13" s="82" t="s">
        <v>210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210</v>
      </c>
      <c r="AI13" s="82" t="s">
        <v>210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210</v>
      </c>
      <c r="AQ13" s="82" t="s">
        <v>210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210</v>
      </c>
      <c r="AY13" s="82" t="s">
        <v>210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235</v>
      </c>
      <c r="C14" s="80" t="s">
        <v>236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210</v>
      </c>
      <c r="K14" s="82" t="s">
        <v>210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210</v>
      </c>
      <c r="S14" s="82" t="s">
        <v>210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210</v>
      </c>
      <c r="AA14" s="82" t="s">
        <v>210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210</v>
      </c>
      <c r="AI14" s="82" t="s">
        <v>210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210</v>
      </c>
      <c r="AQ14" s="82" t="s">
        <v>210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210</v>
      </c>
      <c r="AY14" s="82" t="s">
        <v>210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241</v>
      </c>
      <c r="C15" s="80" t="s">
        <v>242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210</v>
      </c>
      <c r="K15" s="82" t="s">
        <v>210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210</v>
      </c>
      <c r="S15" s="82" t="s">
        <v>210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210</v>
      </c>
      <c r="AA15" s="82" t="s">
        <v>210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210</v>
      </c>
      <c r="AI15" s="82" t="s">
        <v>210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210</v>
      </c>
      <c r="AQ15" s="82" t="s">
        <v>210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210</v>
      </c>
      <c r="AY15" s="82" t="s">
        <v>210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245</v>
      </c>
      <c r="C16" s="80" t="s">
        <v>246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210</v>
      </c>
      <c r="K16" s="82" t="s">
        <v>210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210</v>
      </c>
      <c r="S16" s="82" t="s">
        <v>210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210</v>
      </c>
      <c r="AA16" s="82" t="s">
        <v>210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210</v>
      </c>
      <c r="AI16" s="82" t="s">
        <v>210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210</v>
      </c>
      <c r="AQ16" s="82" t="s">
        <v>210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210</v>
      </c>
      <c r="AY16" s="82" t="s">
        <v>210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253</v>
      </c>
      <c r="C17" s="80" t="s">
        <v>254</v>
      </c>
      <c r="D17" s="81">
        <f>SUM(L17,T17,AB17,AJ17,AR17,AZ17)</f>
        <v>0</v>
      </c>
      <c r="E17" s="81">
        <f>SUM(M17,U17,AC17,AK17,AS17,BA17)</f>
        <v>60711</v>
      </c>
      <c r="F17" s="81">
        <f>SUM(D17:E17)</f>
        <v>60711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251</v>
      </c>
      <c r="K17" s="82" t="s">
        <v>252</v>
      </c>
      <c r="L17" s="81">
        <v>0</v>
      </c>
      <c r="M17" s="81">
        <v>60711</v>
      </c>
      <c r="N17" s="81">
        <f>SUM(L17,+M17)</f>
        <v>60711</v>
      </c>
      <c r="O17" s="81">
        <v>0</v>
      </c>
      <c r="P17" s="81">
        <v>0</v>
      </c>
      <c r="Q17" s="81">
        <f>SUM(O17,+P17)</f>
        <v>0</v>
      </c>
      <c r="R17" s="82" t="s">
        <v>210</v>
      </c>
      <c r="S17" s="82" t="s">
        <v>210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210</v>
      </c>
      <c r="AA17" s="82" t="s">
        <v>210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210</v>
      </c>
      <c r="AI17" s="82" t="s">
        <v>210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210</v>
      </c>
      <c r="AQ17" s="82" t="s">
        <v>210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210</v>
      </c>
      <c r="AY17" s="82" t="s">
        <v>210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257</v>
      </c>
      <c r="C18" s="80" t="s">
        <v>258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210</v>
      </c>
      <c r="K18" s="82" t="s">
        <v>210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210</v>
      </c>
      <c r="S18" s="82" t="s">
        <v>210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210</v>
      </c>
      <c r="AA18" s="82" t="s">
        <v>210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210</v>
      </c>
      <c r="AI18" s="82" t="s">
        <v>210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210</v>
      </c>
      <c r="AQ18" s="82" t="s">
        <v>210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210</v>
      </c>
      <c r="AY18" s="82" t="s">
        <v>210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261</v>
      </c>
      <c r="C19" s="80" t="s">
        <v>262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210</v>
      </c>
      <c r="K19" s="82" t="s">
        <v>210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210</v>
      </c>
      <c r="S19" s="82" t="s">
        <v>210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210</v>
      </c>
      <c r="AA19" s="82" t="s">
        <v>210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210</v>
      </c>
      <c r="AI19" s="82" t="s">
        <v>210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210</v>
      </c>
      <c r="AQ19" s="82" t="s">
        <v>210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210</v>
      </c>
      <c r="AY19" s="82" t="s">
        <v>210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265</v>
      </c>
      <c r="C20" s="80" t="s">
        <v>266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210</v>
      </c>
      <c r="K20" s="82" t="s">
        <v>210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210</v>
      </c>
      <c r="S20" s="82" t="s">
        <v>210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210</v>
      </c>
      <c r="AA20" s="82" t="s">
        <v>210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210</v>
      </c>
      <c r="AI20" s="82" t="s">
        <v>210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210</v>
      </c>
      <c r="AQ20" s="82" t="s">
        <v>210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210</v>
      </c>
      <c r="AY20" s="82" t="s">
        <v>210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271</v>
      </c>
      <c r="C21" s="80" t="s">
        <v>272</v>
      </c>
      <c r="D21" s="81">
        <f>SUM(L21,T21,AB21,AJ21,AR21,AZ21)</f>
        <v>0</v>
      </c>
      <c r="E21" s="81">
        <f>SUM(M21,U21,AC21,AK21,AS21,BA21)</f>
        <v>4576</v>
      </c>
      <c r="F21" s="81">
        <f>SUM(D21:E21)</f>
        <v>4576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251</v>
      </c>
      <c r="K21" s="82" t="s">
        <v>252</v>
      </c>
      <c r="L21" s="81">
        <v>0</v>
      </c>
      <c r="M21" s="81">
        <v>4576</v>
      </c>
      <c r="N21" s="81">
        <f>SUM(L21,+M21)</f>
        <v>4576</v>
      </c>
      <c r="O21" s="81">
        <v>0</v>
      </c>
      <c r="P21" s="81">
        <v>0</v>
      </c>
      <c r="Q21" s="81">
        <f>SUM(O21,+P21)</f>
        <v>0</v>
      </c>
      <c r="R21" s="82" t="s">
        <v>210</v>
      </c>
      <c r="S21" s="82" t="s">
        <v>210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210</v>
      </c>
      <c r="AA21" s="82" t="s">
        <v>210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210</v>
      </c>
      <c r="AI21" s="82" t="s">
        <v>210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210</v>
      </c>
      <c r="AQ21" s="82" t="s">
        <v>210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210</v>
      </c>
      <c r="AY21" s="82" t="s">
        <v>210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275</v>
      </c>
      <c r="C22" s="80" t="s">
        <v>276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210</v>
      </c>
      <c r="K22" s="82" t="s">
        <v>210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210</v>
      </c>
      <c r="S22" s="82" t="s">
        <v>210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210</v>
      </c>
      <c r="AA22" s="82" t="s">
        <v>210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210</v>
      </c>
      <c r="AI22" s="82" t="s">
        <v>210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210</v>
      </c>
      <c r="AQ22" s="82" t="s">
        <v>210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210</v>
      </c>
      <c r="AY22" s="82" t="s">
        <v>210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279</v>
      </c>
      <c r="C23" s="80" t="s">
        <v>280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210</v>
      </c>
      <c r="K23" s="82" t="s">
        <v>210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210</v>
      </c>
      <c r="S23" s="82" t="s">
        <v>210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210</v>
      </c>
      <c r="AA23" s="82" t="s">
        <v>210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210</v>
      </c>
      <c r="AI23" s="82" t="s">
        <v>210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210</v>
      </c>
      <c r="AQ23" s="82" t="s">
        <v>210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210</v>
      </c>
      <c r="AY23" s="82" t="s">
        <v>210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283</v>
      </c>
      <c r="C24" s="80" t="s">
        <v>284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210</v>
      </c>
      <c r="K24" s="82" t="s">
        <v>210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210</v>
      </c>
      <c r="S24" s="82" t="s">
        <v>210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210</v>
      </c>
      <c r="AA24" s="82" t="s">
        <v>210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210</v>
      </c>
      <c r="AI24" s="82" t="s">
        <v>210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210</v>
      </c>
      <c r="AQ24" s="82" t="s">
        <v>210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210</v>
      </c>
      <c r="AY24" s="82" t="s">
        <v>210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205</v>
      </c>
      <c r="B25" s="83" t="s">
        <v>287</v>
      </c>
      <c r="C25" s="80" t="s">
        <v>288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210</v>
      </c>
      <c r="K25" s="82" t="s">
        <v>210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210</v>
      </c>
      <c r="S25" s="82" t="s">
        <v>210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210</v>
      </c>
      <c r="AA25" s="82" t="s">
        <v>210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210</v>
      </c>
      <c r="AI25" s="82" t="s">
        <v>210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210</v>
      </c>
      <c r="AQ25" s="82" t="s">
        <v>210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210</v>
      </c>
      <c r="AY25" s="82" t="s">
        <v>210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291</v>
      </c>
      <c r="C26" s="80" t="s">
        <v>292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210</v>
      </c>
      <c r="K26" s="82" t="s">
        <v>210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210</v>
      </c>
      <c r="S26" s="82" t="s">
        <v>210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210</v>
      </c>
      <c r="AA26" s="82" t="s">
        <v>210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210</v>
      </c>
      <c r="AI26" s="82" t="s">
        <v>210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210</v>
      </c>
      <c r="AQ26" s="82" t="s">
        <v>210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210</v>
      </c>
      <c r="AY26" s="82" t="s">
        <v>210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295</v>
      </c>
      <c r="C27" s="80" t="s">
        <v>296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210</v>
      </c>
      <c r="K27" s="82" t="s">
        <v>210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210</v>
      </c>
      <c r="S27" s="82" t="s">
        <v>210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210</v>
      </c>
      <c r="AA27" s="82" t="s">
        <v>210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210</v>
      </c>
      <c r="AI27" s="82" t="s">
        <v>210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210</v>
      </c>
      <c r="AQ27" s="82" t="s">
        <v>210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210</v>
      </c>
      <c r="AY27" s="82" t="s">
        <v>210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299</v>
      </c>
      <c r="C28" s="80" t="s">
        <v>300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210</v>
      </c>
      <c r="K28" s="82" t="s">
        <v>210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210</v>
      </c>
      <c r="S28" s="82" t="s">
        <v>210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210</v>
      </c>
      <c r="AA28" s="82" t="s">
        <v>210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210</v>
      </c>
      <c r="AI28" s="82" t="s">
        <v>210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210</v>
      </c>
      <c r="AQ28" s="82" t="s">
        <v>210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210</v>
      </c>
      <c r="AY28" s="82" t="s">
        <v>210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205</v>
      </c>
      <c r="B29" s="83" t="s">
        <v>305</v>
      </c>
      <c r="C29" s="80" t="s">
        <v>306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210</v>
      </c>
      <c r="K29" s="82" t="s">
        <v>210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210</v>
      </c>
      <c r="S29" s="82" t="s">
        <v>210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210</v>
      </c>
      <c r="AA29" s="82" t="s">
        <v>210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210</v>
      </c>
      <c r="AI29" s="82" t="s">
        <v>210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210</v>
      </c>
      <c r="AQ29" s="82" t="s">
        <v>210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210</v>
      </c>
      <c r="AY29" s="82" t="s">
        <v>210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205</v>
      </c>
      <c r="B30" s="83" t="s">
        <v>309</v>
      </c>
      <c r="C30" s="80" t="s">
        <v>310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210</v>
      </c>
      <c r="K30" s="82" t="s">
        <v>210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210</v>
      </c>
      <c r="S30" s="82" t="s">
        <v>210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210</v>
      </c>
      <c r="AA30" s="82" t="s">
        <v>210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210</v>
      </c>
      <c r="AI30" s="82" t="s">
        <v>210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210</v>
      </c>
      <c r="AQ30" s="82" t="s">
        <v>210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210</v>
      </c>
      <c r="AY30" s="82" t="s">
        <v>210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205</v>
      </c>
      <c r="B31" s="83" t="s">
        <v>313</v>
      </c>
      <c r="C31" s="80" t="s">
        <v>314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210</v>
      </c>
      <c r="K31" s="82" t="s">
        <v>210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210</v>
      </c>
      <c r="S31" s="82" t="s">
        <v>210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210</v>
      </c>
      <c r="AA31" s="82" t="s">
        <v>210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210</v>
      </c>
      <c r="AI31" s="82" t="s">
        <v>210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210</v>
      </c>
      <c r="AQ31" s="82" t="s">
        <v>210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210</v>
      </c>
      <c r="AY31" s="82" t="s">
        <v>210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205</v>
      </c>
      <c r="B32" s="83" t="s">
        <v>321</v>
      </c>
      <c r="C32" s="80" t="s">
        <v>322</v>
      </c>
      <c r="D32" s="81">
        <f>SUM(L32,T32,AB32,AJ32,AR32,AZ32)</f>
        <v>0</v>
      </c>
      <c r="E32" s="81">
        <f>SUM(M32,U32,AC32,AK32,AS32,BA32)</f>
        <v>18018</v>
      </c>
      <c r="F32" s="81">
        <f>SUM(D32:E32)</f>
        <v>18018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319</v>
      </c>
      <c r="K32" s="82" t="s">
        <v>320</v>
      </c>
      <c r="L32" s="81">
        <v>0</v>
      </c>
      <c r="M32" s="81">
        <v>18018</v>
      </c>
      <c r="N32" s="81">
        <f>SUM(L32,+M32)</f>
        <v>18018</v>
      </c>
      <c r="O32" s="81">
        <v>0</v>
      </c>
      <c r="P32" s="81">
        <v>0</v>
      </c>
      <c r="Q32" s="81">
        <f>SUM(O32,+P32)</f>
        <v>0</v>
      </c>
      <c r="R32" s="82" t="s">
        <v>210</v>
      </c>
      <c r="S32" s="82" t="s">
        <v>210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210</v>
      </c>
      <c r="AA32" s="82" t="s">
        <v>210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210</v>
      </c>
      <c r="AI32" s="82" t="s">
        <v>210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210</v>
      </c>
      <c r="AQ32" s="82" t="s">
        <v>210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210</v>
      </c>
      <c r="AY32" s="82" t="s">
        <v>210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205</v>
      </c>
      <c r="B33" s="83" t="s">
        <v>325</v>
      </c>
      <c r="C33" s="80" t="s">
        <v>326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210</v>
      </c>
      <c r="K33" s="82" t="s">
        <v>210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210</v>
      </c>
      <c r="S33" s="82" t="s">
        <v>210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210</v>
      </c>
      <c r="AA33" s="82" t="s">
        <v>210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210</v>
      </c>
      <c r="AI33" s="82" t="s">
        <v>210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210</v>
      </c>
      <c r="AQ33" s="82" t="s">
        <v>210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210</v>
      </c>
      <c r="AY33" s="82" t="s">
        <v>210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205</v>
      </c>
      <c r="B34" s="83" t="s">
        <v>333</v>
      </c>
      <c r="C34" s="80" t="s">
        <v>334</v>
      </c>
      <c r="D34" s="81">
        <f>SUM(L34,T34,AB34,AJ34,AR34,AZ34)</f>
        <v>0</v>
      </c>
      <c r="E34" s="81">
        <f>SUM(M34,U34,AC34,AK34,AS34,BA34)</f>
        <v>12469</v>
      </c>
      <c r="F34" s="81">
        <f>SUM(D34:E34)</f>
        <v>12469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331</v>
      </c>
      <c r="K34" s="82" t="s">
        <v>332</v>
      </c>
      <c r="L34" s="81">
        <v>0</v>
      </c>
      <c r="M34" s="81">
        <v>12469</v>
      </c>
      <c r="N34" s="81">
        <f>SUM(L34,+M34)</f>
        <v>12469</v>
      </c>
      <c r="O34" s="81">
        <v>0</v>
      </c>
      <c r="P34" s="81">
        <v>0</v>
      </c>
      <c r="Q34" s="81">
        <f>SUM(O34,+P34)</f>
        <v>0</v>
      </c>
      <c r="R34" s="82" t="s">
        <v>210</v>
      </c>
      <c r="S34" s="82" t="s">
        <v>210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210</v>
      </c>
      <c r="AA34" s="82" t="s">
        <v>210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210</v>
      </c>
      <c r="AI34" s="82" t="s">
        <v>210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210</v>
      </c>
      <c r="AQ34" s="82" t="s">
        <v>210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210</v>
      </c>
      <c r="AY34" s="82" t="s">
        <v>210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205</v>
      </c>
      <c r="B35" s="83" t="s">
        <v>341</v>
      </c>
      <c r="C35" s="80" t="s">
        <v>342</v>
      </c>
      <c r="D35" s="81">
        <f>SUM(L35,T35,AB35,AJ35,AR35,AZ35)</f>
        <v>0</v>
      </c>
      <c r="E35" s="81">
        <f>SUM(M35,U35,AC35,AK35,AS35,BA35)</f>
        <v>20738</v>
      </c>
      <c r="F35" s="81">
        <f>SUM(D35:E35)</f>
        <v>20738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339</v>
      </c>
      <c r="K35" s="82" t="s">
        <v>340</v>
      </c>
      <c r="L35" s="81">
        <v>0</v>
      </c>
      <c r="M35" s="81">
        <v>20738</v>
      </c>
      <c r="N35" s="81">
        <f>SUM(L35,+M35)</f>
        <v>20738</v>
      </c>
      <c r="O35" s="81">
        <v>0</v>
      </c>
      <c r="P35" s="81">
        <v>0</v>
      </c>
      <c r="Q35" s="81">
        <f>SUM(O35,+P35)</f>
        <v>0</v>
      </c>
      <c r="R35" s="82" t="s">
        <v>210</v>
      </c>
      <c r="S35" s="82" t="s">
        <v>210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210</v>
      </c>
      <c r="AA35" s="82" t="s">
        <v>210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210</v>
      </c>
      <c r="AI35" s="82" t="s">
        <v>210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210</v>
      </c>
      <c r="AQ35" s="82" t="s">
        <v>210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210</v>
      </c>
      <c r="AY35" s="82" t="s">
        <v>210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205</v>
      </c>
      <c r="B36" s="83" t="s">
        <v>350</v>
      </c>
      <c r="C36" s="80" t="s">
        <v>351</v>
      </c>
      <c r="D36" s="81">
        <f>SUM(L36,T36,AB36,AJ36,AR36,AZ36)</f>
        <v>0</v>
      </c>
      <c r="E36" s="81">
        <f>SUM(M36,U36,AC36,AK36,AS36,BA36)</f>
        <v>52520</v>
      </c>
      <c r="F36" s="81">
        <f>SUM(D36:E36)</f>
        <v>52520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339</v>
      </c>
      <c r="K36" s="82" t="s">
        <v>349</v>
      </c>
      <c r="L36" s="81">
        <v>0</v>
      </c>
      <c r="M36" s="81">
        <v>52520</v>
      </c>
      <c r="N36" s="81">
        <f>SUM(L36,+M36)</f>
        <v>52520</v>
      </c>
      <c r="O36" s="81">
        <v>0</v>
      </c>
      <c r="P36" s="81">
        <v>0</v>
      </c>
      <c r="Q36" s="81">
        <f>SUM(O36,+P36)</f>
        <v>0</v>
      </c>
      <c r="R36" s="82" t="s">
        <v>210</v>
      </c>
      <c r="S36" s="82" t="s">
        <v>210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210</v>
      </c>
      <c r="AA36" s="82" t="s">
        <v>210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210</v>
      </c>
      <c r="AI36" s="82" t="s">
        <v>210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210</v>
      </c>
      <c r="AQ36" s="82" t="s">
        <v>210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210</v>
      </c>
      <c r="AY36" s="82" t="s">
        <v>210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205</v>
      </c>
      <c r="B37" s="83" t="s">
        <v>356</v>
      </c>
      <c r="C37" s="80" t="s">
        <v>357</v>
      </c>
      <c r="D37" s="81">
        <f>SUM(L37,T37,AB37,AJ37,AR37,AZ37)</f>
        <v>0</v>
      </c>
      <c r="E37" s="81">
        <f>SUM(M37,U37,AC37,AK37,AS37,BA37)</f>
        <v>9001</v>
      </c>
      <c r="F37" s="81">
        <f>SUM(D37:E37)</f>
        <v>9001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331</v>
      </c>
      <c r="K37" s="82" t="s">
        <v>332</v>
      </c>
      <c r="L37" s="81">
        <v>0</v>
      </c>
      <c r="M37" s="81">
        <v>9001</v>
      </c>
      <c r="N37" s="81">
        <f>SUM(L37,+M37)</f>
        <v>9001</v>
      </c>
      <c r="O37" s="81">
        <v>0</v>
      </c>
      <c r="P37" s="81">
        <v>0</v>
      </c>
      <c r="Q37" s="81">
        <f>SUM(O37,+P37)</f>
        <v>0</v>
      </c>
      <c r="R37" s="82" t="s">
        <v>210</v>
      </c>
      <c r="S37" s="82" t="s">
        <v>210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210</v>
      </c>
      <c r="AA37" s="82" t="s">
        <v>210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210</v>
      </c>
      <c r="AI37" s="82" t="s">
        <v>210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210</v>
      </c>
      <c r="AQ37" s="82" t="s">
        <v>210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210</v>
      </c>
      <c r="AY37" s="82" t="s">
        <v>210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205</v>
      </c>
      <c r="B38" s="83" t="s">
        <v>360</v>
      </c>
      <c r="C38" s="80" t="s">
        <v>361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210</v>
      </c>
      <c r="K38" s="82" t="s">
        <v>210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210</v>
      </c>
      <c r="S38" s="82" t="s">
        <v>210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210</v>
      </c>
      <c r="AA38" s="82" t="s">
        <v>210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210</v>
      </c>
      <c r="AI38" s="82" t="s">
        <v>210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210</v>
      </c>
      <c r="AQ38" s="82" t="s">
        <v>210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210</v>
      </c>
      <c r="AY38" s="82" t="s">
        <v>210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205</v>
      </c>
      <c r="B39" s="83" t="s">
        <v>364</v>
      </c>
      <c r="C39" s="80" t="s">
        <v>365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210</v>
      </c>
      <c r="K39" s="82" t="s">
        <v>210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210</v>
      </c>
      <c r="S39" s="82" t="s">
        <v>210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210</v>
      </c>
      <c r="AA39" s="82" t="s">
        <v>210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210</v>
      </c>
      <c r="AI39" s="82" t="s">
        <v>210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210</v>
      </c>
      <c r="AQ39" s="82" t="s">
        <v>210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210</v>
      </c>
      <c r="AY39" s="82" t="s">
        <v>210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205</v>
      </c>
      <c r="B40" s="83" t="s">
        <v>368</v>
      </c>
      <c r="C40" s="80" t="s">
        <v>369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210</v>
      </c>
      <c r="K40" s="82" t="s">
        <v>210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210</v>
      </c>
      <c r="S40" s="82" t="s">
        <v>210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210</v>
      </c>
      <c r="AA40" s="82" t="s">
        <v>210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210</v>
      </c>
      <c r="AI40" s="82" t="s">
        <v>210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210</v>
      </c>
      <c r="AQ40" s="82" t="s">
        <v>210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210</v>
      </c>
      <c r="AY40" s="82" t="s">
        <v>210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205</v>
      </c>
      <c r="B41" s="83" t="s">
        <v>372</v>
      </c>
      <c r="C41" s="80" t="s">
        <v>373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210</v>
      </c>
      <c r="K41" s="82" t="s">
        <v>210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210</v>
      </c>
      <c r="S41" s="82" t="s">
        <v>210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210</v>
      </c>
      <c r="AA41" s="82" t="s">
        <v>210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210</v>
      </c>
      <c r="AI41" s="82" t="s">
        <v>210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210</v>
      </c>
      <c r="AQ41" s="82" t="s">
        <v>210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210</v>
      </c>
      <c r="AY41" s="82" t="s">
        <v>210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205</v>
      </c>
      <c r="B42" s="83" t="s">
        <v>376</v>
      </c>
      <c r="C42" s="80" t="s">
        <v>377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210</v>
      </c>
      <c r="K42" s="82" t="s">
        <v>210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210</v>
      </c>
      <c r="S42" s="82" t="s">
        <v>210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210</v>
      </c>
      <c r="AA42" s="82" t="s">
        <v>210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210</v>
      </c>
      <c r="AI42" s="82" t="s">
        <v>210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210</v>
      </c>
      <c r="AQ42" s="82" t="s">
        <v>210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210</v>
      </c>
      <c r="AY42" s="82" t="s">
        <v>210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205</v>
      </c>
      <c r="B43" s="83" t="s">
        <v>380</v>
      </c>
      <c r="C43" s="80" t="s">
        <v>381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210</v>
      </c>
      <c r="K43" s="82" t="s">
        <v>210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210</v>
      </c>
      <c r="S43" s="82" t="s">
        <v>210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210</v>
      </c>
      <c r="AA43" s="82" t="s">
        <v>210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210</v>
      </c>
      <c r="AI43" s="82" t="s">
        <v>210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210</v>
      </c>
      <c r="AQ43" s="82" t="s">
        <v>210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210</v>
      </c>
      <c r="AY43" s="82" t="s">
        <v>210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205</v>
      </c>
      <c r="B44" s="83" t="s">
        <v>384</v>
      </c>
      <c r="C44" s="80" t="s">
        <v>385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210</v>
      </c>
      <c r="K44" s="82" t="s">
        <v>210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210</v>
      </c>
      <c r="S44" s="82" t="s">
        <v>210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210</v>
      </c>
      <c r="AA44" s="82" t="s">
        <v>210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210</v>
      </c>
      <c r="AI44" s="82" t="s">
        <v>210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210</v>
      </c>
      <c r="AQ44" s="82" t="s">
        <v>210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210</v>
      </c>
      <c r="AY44" s="82" t="s">
        <v>210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205</v>
      </c>
      <c r="B45" s="83" t="s">
        <v>388</v>
      </c>
      <c r="C45" s="80" t="s">
        <v>389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210</v>
      </c>
      <c r="K45" s="82" t="s">
        <v>210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210</v>
      </c>
      <c r="S45" s="82" t="s">
        <v>210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210</v>
      </c>
      <c r="AA45" s="82" t="s">
        <v>210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210</v>
      </c>
      <c r="AI45" s="82" t="s">
        <v>210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210</v>
      </c>
      <c r="AQ45" s="82" t="s">
        <v>210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210</v>
      </c>
      <c r="AY45" s="82" t="s">
        <v>210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205</v>
      </c>
      <c r="B46" s="83" t="s">
        <v>392</v>
      </c>
      <c r="C46" s="80" t="s">
        <v>393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210</v>
      </c>
      <c r="K46" s="82" t="s">
        <v>210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210</v>
      </c>
      <c r="S46" s="82" t="s">
        <v>210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210</v>
      </c>
      <c r="AA46" s="82" t="s">
        <v>210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210</v>
      </c>
      <c r="AI46" s="82" t="s">
        <v>210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210</v>
      </c>
      <c r="AQ46" s="82" t="s">
        <v>210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210</v>
      </c>
      <c r="AY46" s="82" t="s">
        <v>210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205</v>
      </c>
      <c r="B47" s="83" t="s">
        <v>396</v>
      </c>
      <c r="C47" s="80" t="s">
        <v>397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210</v>
      </c>
      <c r="K47" s="82" t="s">
        <v>210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210</v>
      </c>
      <c r="S47" s="82" t="s">
        <v>210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210</v>
      </c>
      <c r="AA47" s="82" t="s">
        <v>210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210</v>
      </c>
      <c r="AI47" s="82" t="s">
        <v>210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210</v>
      </c>
      <c r="AQ47" s="82" t="s">
        <v>210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210</v>
      </c>
      <c r="AY47" s="82" t="s">
        <v>210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205</v>
      </c>
      <c r="B48" s="83" t="s">
        <v>400</v>
      </c>
      <c r="C48" s="80" t="s">
        <v>401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210</v>
      </c>
      <c r="K48" s="82" t="s">
        <v>210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210</v>
      </c>
      <c r="S48" s="82" t="s">
        <v>210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210</v>
      </c>
      <c r="AA48" s="82" t="s">
        <v>210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210</v>
      </c>
      <c r="AI48" s="82" t="s">
        <v>210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210</v>
      </c>
      <c r="AQ48" s="82" t="s">
        <v>210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210</v>
      </c>
      <c r="AY48" s="82" t="s">
        <v>210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7:BE991">
    <cfRule type="expression" dxfId="396" priority="53" stopIfTrue="1">
      <formula>$A57&lt;&gt;""</formula>
    </cfRule>
  </conditionalFormatting>
  <conditionalFormatting sqref="A56:BE56">
    <cfRule type="expression" dxfId="395" priority="2" stopIfTrue="1">
      <formula>$A56&lt;&gt;""</formula>
    </cfRule>
  </conditionalFormatting>
  <conditionalFormatting sqref="A8:BE8">
    <cfRule type="expression" dxfId="394" priority="51" stopIfTrue="1">
      <formula>$A8&lt;&gt;""</formula>
    </cfRule>
  </conditionalFormatting>
  <conditionalFormatting sqref="A9:BE9">
    <cfRule type="expression" dxfId="393" priority="50" stopIfTrue="1">
      <formula>$A9&lt;&gt;""</formula>
    </cfRule>
  </conditionalFormatting>
  <conditionalFormatting sqref="A10:BE10">
    <cfRule type="expression" dxfId="392" priority="49" stopIfTrue="1">
      <formula>$A10&lt;&gt;""</formula>
    </cfRule>
  </conditionalFormatting>
  <conditionalFormatting sqref="A11:BE11">
    <cfRule type="expression" dxfId="391" priority="48" stopIfTrue="1">
      <formula>$A11&lt;&gt;""</formula>
    </cfRule>
  </conditionalFormatting>
  <conditionalFormatting sqref="A12:BE12">
    <cfRule type="expression" dxfId="390" priority="47" stopIfTrue="1">
      <formula>$A12&lt;&gt;""</formula>
    </cfRule>
  </conditionalFormatting>
  <conditionalFormatting sqref="A13:BE13">
    <cfRule type="expression" dxfId="389" priority="46" stopIfTrue="1">
      <formula>$A13&lt;&gt;""</formula>
    </cfRule>
  </conditionalFormatting>
  <conditionalFormatting sqref="A14:BE14">
    <cfRule type="expression" dxfId="388" priority="45" stopIfTrue="1">
      <formula>$A14&lt;&gt;""</formula>
    </cfRule>
  </conditionalFormatting>
  <conditionalFormatting sqref="A15:BE15">
    <cfRule type="expression" dxfId="387" priority="44" stopIfTrue="1">
      <formula>$A15&lt;&gt;""</formula>
    </cfRule>
  </conditionalFormatting>
  <conditionalFormatting sqref="A16:BE16">
    <cfRule type="expression" dxfId="386" priority="43" stopIfTrue="1">
      <formula>$A16&lt;&gt;""</formula>
    </cfRule>
  </conditionalFormatting>
  <conditionalFormatting sqref="A17:BE17">
    <cfRule type="expression" dxfId="385" priority="42" stopIfTrue="1">
      <formula>$A17&lt;&gt;""</formula>
    </cfRule>
  </conditionalFormatting>
  <conditionalFormatting sqref="A18:BE18">
    <cfRule type="expression" dxfId="384" priority="41" stopIfTrue="1">
      <formula>$A18&lt;&gt;""</formula>
    </cfRule>
  </conditionalFormatting>
  <conditionalFormatting sqref="A19:BE19">
    <cfRule type="expression" dxfId="383" priority="40" stopIfTrue="1">
      <formula>$A19&lt;&gt;""</formula>
    </cfRule>
  </conditionalFormatting>
  <conditionalFormatting sqref="A20:BE20">
    <cfRule type="expression" dxfId="382" priority="39" stopIfTrue="1">
      <formula>$A20&lt;&gt;""</formula>
    </cfRule>
  </conditionalFormatting>
  <conditionalFormatting sqref="A21:BE21">
    <cfRule type="expression" dxfId="381" priority="38" stopIfTrue="1">
      <formula>$A21&lt;&gt;""</formula>
    </cfRule>
  </conditionalFormatting>
  <conditionalFormatting sqref="A22:BE22">
    <cfRule type="expression" dxfId="380" priority="37" stopIfTrue="1">
      <formula>$A22&lt;&gt;""</formula>
    </cfRule>
  </conditionalFormatting>
  <conditionalFormatting sqref="A23:BE23">
    <cfRule type="expression" dxfId="379" priority="36" stopIfTrue="1">
      <formula>$A23&lt;&gt;""</formula>
    </cfRule>
  </conditionalFormatting>
  <conditionalFormatting sqref="A24:BE24">
    <cfRule type="expression" dxfId="378" priority="35" stopIfTrue="1">
      <formula>$A24&lt;&gt;""</formula>
    </cfRule>
  </conditionalFormatting>
  <conditionalFormatting sqref="A25:BE25">
    <cfRule type="expression" dxfId="377" priority="34" stopIfTrue="1">
      <formula>$A25&lt;&gt;""</formula>
    </cfRule>
  </conditionalFormatting>
  <conditionalFormatting sqref="A26:BE26">
    <cfRule type="expression" dxfId="376" priority="33" stopIfTrue="1">
      <formula>$A26&lt;&gt;""</formula>
    </cfRule>
  </conditionalFormatting>
  <conditionalFormatting sqref="A27:BE27">
    <cfRule type="expression" dxfId="375" priority="32" stopIfTrue="1">
      <formula>$A27&lt;&gt;""</formula>
    </cfRule>
  </conditionalFormatting>
  <conditionalFormatting sqref="A28:BE28">
    <cfRule type="expression" dxfId="374" priority="31" stopIfTrue="1">
      <formula>$A28&lt;&gt;""</formula>
    </cfRule>
  </conditionalFormatting>
  <conditionalFormatting sqref="A29:BE29">
    <cfRule type="expression" dxfId="373" priority="30" stopIfTrue="1">
      <formula>$A29&lt;&gt;""</formula>
    </cfRule>
  </conditionalFormatting>
  <conditionalFormatting sqref="A30:BE30">
    <cfRule type="expression" dxfId="372" priority="29" stopIfTrue="1">
      <formula>$A30&lt;&gt;""</formula>
    </cfRule>
  </conditionalFormatting>
  <conditionalFormatting sqref="A31:BE31">
    <cfRule type="expression" dxfId="371" priority="28" stopIfTrue="1">
      <formula>$A31&lt;&gt;""</formula>
    </cfRule>
  </conditionalFormatting>
  <conditionalFormatting sqref="A32:BE32">
    <cfRule type="expression" dxfId="370" priority="27" stopIfTrue="1">
      <formula>$A32&lt;&gt;""</formula>
    </cfRule>
  </conditionalFormatting>
  <conditionalFormatting sqref="A33:BE33">
    <cfRule type="expression" dxfId="369" priority="26" stopIfTrue="1">
      <formula>$A33&lt;&gt;""</formula>
    </cfRule>
  </conditionalFormatting>
  <conditionalFormatting sqref="A34:BE34">
    <cfRule type="expression" dxfId="368" priority="25" stopIfTrue="1">
      <formula>$A34&lt;&gt;""</formula>
    </cfRule>
  </conditionalFormatting>
  <conditionalFormatting sqref="A35:BE35">
    <cfRule type="expression" dxfId="367" priority="24" stopIfTrue="1">
      <formula>$A35&lt;&gt;""</formula>
    </cfRule>
  </conditionalFormatting>
  <conditionalFormatting sqref="A36:BE36">
    <cfRule type="expression" dxfId="366" priority="23" stopIfTrue="1">
      <formula>$A36&lt;&gt;""</formula>
    </cfRule>
  </conditionalFormatting>
  <conditionalFormatting sqref="A37:BE37">
    <cfRule type="expression" dxfId="365" priority="22" stopIfTrue="1">
      <formula>$A37&lt;&gt;""</formula>
    </cfRule>
  </conditionalFormatting>
  <conditionalFormatting sqref="A38:BE38">
    <cfRule type="expression" dxfId="364" priority="21" stopIfTrue="1">
      <formula>$A38&lt;&gt;""</formula>
    </cfRule>
  </conditionalFormatting>
  <conditionalFormatting sqref="A39:BE39">
    <cfRule type="expression" dxfId="363" priority="20" stopIfTrue="1">
      <formula>$A39&lt;&gt;""</formula>
    </cfRule>
  </conditionalFormatting>
  <conditionalFormatting sqref="A40:BE40">
    <cfRule type="expression" dxfId="362" priority="19" stopIfTrue="1">
      <formula>$A40&lt;&gt;""</formula>
    </cfRule>
  </conditionalFormatting>
  <conditionalFormatting sqref="A41:BE41">
    <cfRule type="expression" dxfId="361" priority="18" stopIfTrue="1">
      <formula>$A41&lt;&gt;""</formula>
    </cfRule>
  </conditionalFormatting>
  <conditionalFormatting sqref="A42:BE42">
    <cfRule type="expression" dxfId="360" priority="17" stopIfTrue="1">
      <formula>$A42&lt;&gt;""</formula>
    </cfRule>
  </conditionalFormatting>
  <conditionalFormatting sqref="A43:BE43">
    <cfRule type="expression" dxfId="359" priority="16" stopIfTrue="1">
      <formula>$A43&lt;&gt;""</formula>
    </cfRule>
  </conditionalFormatting>
  <conditionalFormatting sqref="A44:BE44">
    <cfRule type="expression" dxfId="358" priority="15" stopIfTrue="1">
      <formula>$A44&lt;&gt;""</formula>
    </cfRule>
  </conditionalFormatting>
  <conditionalFormatting sqref="A45:BE45">
    <cfRule type="expression" dxfId="357" priority="14" stopIfTrue="1">
      <formula>$A45&lt;&gt;""</formula>
    </cfRule>
  </conditionalFormatting>
  <conditionalFormatting sqref="A46:BE46">
    <cfRule type="expression" dxfId="356" priority="13" stopIfTrue="1">
      <formula>$A46&lt;&gt;""</formula>
    </cfRule>
  </conditionalFormatting>
  <conditionalFormatting sqref="A47:BE47">
    <cfRule type="expression" dxfId="355" priority="12" stopIfTrue="1">
      <formula>$A47&lt;&gt;""</formula>
    </cfRule>
  </conditionalFormatting>
  <conditionalFormatting sqref="A48:BE48">
    <cfRule type="expression" dxfId="354" priority="11" stopIfTrue="1">
      <formula>$A48&lt;&gt;""</formula>
    </cfRule>
  </conditionalFormatting>
  <conditionalFormatting sqref="A7:BE7">
    <cfRule type="expression" dxfId="353" priority="1" stopIfTrue="1">
      <formula>$A7&lt;&gt;""</formula>
    </cfRule>
  </conditionalFormatting>
  <conditionalFormatting sqref="A49:BE49">
    <cfRule type="expression" dxfId="352" priority="9" stopIfTrue="1">
      <formula>$A49&lt;&gt;""</formula>
    </cfRule>
  </conditionalFormatting>
  <conditionalFormatting sqref="A50:BE50">
    <cfRule type="expression" dxfId="351" priority="8" stopIfTrue="1">
      <formula>$A50&lt;&gt;""</formula>
    </cfRule>
  </conditionalFormatting>
  <conditionalFormatting sqref="A51:BE51">
    <cfRule type="expression" dxfId="350" priority="7" stopIfTrue="1">
      <formula>$A51&lt;&gt;""</formula>
    </cfRule>
  </conditionalFormatting>
  <conditionalFormatting sqref="A52:BE52">
    <cfRule type="expression" dxfId="349" priority="6" stopIfTrue="1">
      <formula>$A52&lt;&gt;""</formula>
    </cfRule>
  </conditionalFormatting>
  <conditionalFormatting sqref="A53:BE53">
    <cfRule type="expression" dxfId="348" priority="5" stopIfTrue="1">
      <formula>$A53&lt;&gt;""</formula>
    </cfRule>
  </conditionalFormatting>
  <conditionalFormatting sqref="A54:BE54">
    <cfRule type="expression" dxfId="347" priority="4" stopIfTrue="1">
      <formula>$A54&lt;&gt;""</formula>
    </cfRule>
  </conditionalFormatting>
  <conditionalFormatting sqref="A55:BE55">
    <cfRule type="expression" dxfId="346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0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437</v>
      </c>
      <c r="B7" s="92" t="s">
        <v>438</v>
      </c>
      <c r="C7" s="78" t="s">
        <v>439</v>
      </c>
      <c r="D7" s="101">
        <f>SUM($D$8:$D$15)</f>
        <v>186045</v>
      </c>
      <c r="E7" s="101">
        <f>SUM($E$8:$E$15)</f>
        <v>0</v>
      </c>
      <c r="F7" s="101">
        <f>COUNTIF($F$8:$F$15,"&lt;&gt;") - COUNTIF($F$8:$F$15,"&lt; &gt;")</f>
        <v>4</v>
      </c>
      <c r="G7" s="101">
        <f>COUNTIF($G$8:$G$15,"&lt;&gt;") - COUNTIF($G$8:$G$15,"&lt; &gt;")</f>
        <v>4</v>
      </c>
      <c r="H7" s="101">
        <f>SUM($H$8:$H$15)</f>
        <v>72866</v>
      </c>
      <c r="I7" s="101">
        <f>SUM($I$8:$I$15)</f>
        <v>0</v>
      </c>
      <c r="J7" s="101">
        <f>COUNTIF($J$8:$J$15,"&lt;&gt;") - COUNTIF($J$8:$J$15,"&lt; &gt;")</f>
        <v>4</v>
      </c>
      <c r="K7" s="101">
        <f>COUNTIF($K$8:$K$15,"&lt;&gt;") - COUNTIF($K$8:$K$15,"&lt; &gt;")</f>
        <v>4</v>
      </c>
      <c r="L7" s="101">
        <f>SUM($L$8:$L$15)</f>
        <v>90585</v>
      </c>
      <c r="M7" s="101">
        <f>SUM($M$8:$M$15)</f>
        <v>0</v>
      </c>
      <c r="N7" s="101">
        <f>COUNTIF($N$8:$N$15,"&lt;&gt;") - COUNTIF($N$8:$N$15,"&lt; &gt;")</f>
        <v>2</v>
      </c>
      <c r="O7" s="101">
        <f>COUNTIF($O$8:$O$15,"&lt;&gt;") - COUNTIF($O$8:$O$15,"&lt; &gt;")</f>
        <v>2</v>
      </c>
      <c r="P7" s="101">
        <f>SUM($P$8:$P$15)</f>
        <v>22594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404</v>
      </c>
      <c r="B8" s="83" t="s">
        <v>405</v>
      </c>
      <c r="C8" s="80" t="s">
        <v>406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210</v>
      </c>
      <c r="G8" s="82" t="s">
        <v>210</v>
      </c>
      <c r="H8" s="81">
        <v>0</v>
      </c>
      <c r="I8" s="81">
        <v>0</v>
      </c>
      <c r="J8" s="103" t="s">
        <v>210</v>
      </c>
      <c r="K8" s="104" t="s">
        <v>210</v>
      </c>
      <c r="L8" s="102">
        <v>0</v>
      </c>
      <c r="M8" s="102">
        <v>0</v>
      </c>
      <c r="N8" s="103" t="s">
        <v>210</v>
      </c>
      <c r="O8" s="104" t="s">
        <v>210</v>
      </c>
      <c r="P8" s="102">
        <v>0</v>
      </c>
      <c r="Q8" s="102">
        <v>0</v>
      </c>
      <c r="R8" s="103" t="s">
        <v>210</v>
      </c>
      <c r="S8" s="104" t="s">
        <v>210</v>
      </c>
      <c r="T8" s="102">
        <v>0</v>
      </c>
      <c r="U8" s="102">
        <v>0</v>
      </c>
      <c r="V8" s="103" t="s">
        <v>210</v>
      </c>
      <c r="W8" s="104" t="s">
        <v>210</v>
      </c>
      <c r="X8" s="102">
        <v>0</v>
      </c>
      <c r="Y8" s="102">
        <v>0</v>
      </c>
      <c r="Z8" s="103" t="s">
        <v>210</v>
      </c>
      <c r="AA8" s="104" t="s">
        <v>210</v>
      </c>
      <c r="AB8" s="102">
        <v>0</v>
      </c>
      <c r="AC8" s="102">
        <v>0</v>
      </c>
      <c r="AD8" s="103" t="s">
        <v>210</v>
      </c>
      <c r="AE8" s="104" t="s">
        <v>210</v>
      </c>
      <c r="AF8" s="102">
        <v>0</v>
      </c>
      <c r="AG8" s="102">
        <v>0</v>
      </c>
      <c r="AH8" s="103" t="s">
        <v>210</v>
      </c>
      <c r="AI8" s="104" t="s">
        <v>210</v>
      </c>
      <c r="AJ8" s="102">
        <v>0</v>
      </c>
      <c r="AK8" s="102">
        <v>0</v>
      </c>
      <c r="AL8" s="103" t="s">
        <v>210</v>
      </c>
      <c r="AM8" s="104" t="s">
        <v>210</v>
      </c>
      <c r="AN8" s="102">
        <v>0</v>
      </c>
      <c r="AO8" s="102">
        <v>0</v>
      </c>
      <c r="AP8" s="103" t="s">
        <v>210</v>
      </c>
      <c r="AQ8" s="105" t="s">
        <v>210</v>
      </c>
      <c r="AR8" s="102">
        <v>0</v>
      </c>
      <c r="AS8" s="102">
        <v>0</v>
      </c>
      <c r="AT8" s="103" t="s">
        <v>210</v>
      </c>
      <c r="AU8" s="104" t="s">
        <v>210</v>
      </c>
      <c r="AV8" s="102">
        <v>0</v>
      </c>
      <c r="AW8" s="102">
        <v>0</v>
      </c>
      <c r="AX8" s="103" t="s">
        <v>210</v>
      </c>
      <c r="AY8" s="104" t="s">
        <v>210</v>
      </c>
      <c r="AZ8" s="102">
        <v>0</v>
      </c>
      <c r="BA8" s="102">
        <v>0</v>
      </c>
      <c r="BB8" s="103" t="s">
        <v>210</v>
      </c>
      <c r="BC8" s="104" t="s">
        <v>210</v>
      </c>
      <c r="BD8" s="102">
        <v>0</v>
      </c>
      <c r="BE8" s="102">
        <v>0</v>
      </c>
      <c r="BF8" s="103" t="s">
        <v>210</v>
      </c>
      <c r="BG8" s="104" t="s">
        <v>210</v>
      </c>
      <c r="BH8" s="102">
        <v>0</v>
      </c>
      <c r="BI8" s="102">
        <v>0</v>
      </c>
      <c r="BJ8" s="103" t="s">
        <v>210</v>
      </c>
      <c r="BK8" s="104" t="s">
        <v>210</v>
      </c>
      <c r="BL8" s="102">
        <v>0</v>
      </c>
      <c r="BM8" s="102">
        <v>0</v>
      </c>
      <c r="BN8" s="103" t="s">
        <v>210</v>
      </c>
      <c r="BO8" s="104" t="s">
        <v>210</v>
      </c>
      <c r="BP8" s="102">
        <v>0</v>
      </c>
      <c r="BQ8" s="102">
        <v>0</v>
      </c>
      <c r="BR8" s="103" t="s">
        <v>210</v>
      </c>
      <c r="BS8" s="104" t="s">
        <v>210</v>
      </c>
      <c r="BT8" s="102">
        <v>0</v>
      </c>
      <c r="BU8" s="102">
        <v>0</v>
      </c>
      <c r="BV8" s="103" t="s">
        <v>210</v>
      </c>
      <c r="BW8" s="104" t="s">
        <v>210</v>
      </c>
      <c r="BX8" s="102">
        <v>0</v>
      </c>
      <c r="BY8" s="102">
        <v>0</v>
      </c>
      <c r="BZ8" s="103" t="s">
        <v>210</v>
      </c>
      <c r="CA8" s="104" t="s">
        <v>210</v>
      </c>
      <c r="CB8" s="102">
        <v>0</v>
      </c>
      <c r="CC8" s="102">
        <v>0</v>
      </c>
      <c r="CD8" s="103" t="s">
        <v>210</v>
      </c>
      <c r="CE8" s="104" t="s">
        <v>210</v>
      </c>
      <c r="CF8" s="102">
        <v>0</v>
      </c>
      <c r="CG8" s="102">
        <v>0</v>
      </c>
      <c r="CH8" s="103" t="s">
        <v>210</v>
      </c>
      <c r="CI8" s="104" t="s">
        <v>210</v>
      </c>
      <c r="CJ8" s="102">
        <v>0</v>
      </c>
      <c r="CK8" s="102">
        <v>0</v>
      </c>
      <c r="CL8" s="103" t="s">
        <v>210</v>
      </c>
      <c r="CM8" s="104" t="s">
        <v>210</v>
      </c>
      <c r="CN8" s="102">
        <v>0</v>
      </c>
      <c r="CO8" s="102">
        <v>0</v>
      </c>
      <c r="CP8" s="103" t="s">
        <v>210</v>
      </c>
      <c r="CQ8" s="104" t="s">
        <v>210</v>
      </c>
      <c r="CR8" s="102">
        <v>0</v>
      </c>
      <c r="CS8" s="102">
        <v>0</v>
      </c>
      <c r="CT8" s="103" t="s">
        <v>210</v>
      </c>
      <c r="CU8" s="104" t="s">
        <v>210</v>
      </c>
      <c r="CV8" s="102">
        <v>0</v>
      </c>
      <c r="CW8" s="102">
        <v>0</v>
      </c>
      <c r="CX8" s="103" t="s">
        <v>210</v>
      </c>
      <c r="CY8" s="104" t="s">
        <v>210</v>
      </c>
      <c r="CZ8" s="102">
        <v>0</v>
      </c>
      <c r="DA8" s="102">
        <v>0</v>
      </c>
      <c r="DB8" s="103" t="s">
        <v>210</v>
      </c>
      <c r="DC8" s="104" t="s">
        <v>210</v>
      </c>
      <c r="DD8" s="102">
        <v>0</v>
      </c>
      <c r="DE8" s="102">
        <v>0</v>
      </c>
      <c r="DF8" s="103" t="s">
        <v>210</v>
      </c>
      <c r="DG8" s="104" t="s">
        <v>210</v>
      </c>
      <c r="DH8" s="102">
        <v>0</v>
      </c>
      <c r="DI8" s="102">
        <v>0</v>
      </c>
      <c r="DJ8" s="103" t="s">
        <v>210</v>
      </c>
      <c r="DK8" s="104" t="s">
        <v>210</v>
      </c>
      <c r="DL8" s="102">
        <v>0</v>
      </c>
      <c r="DM8" s="102">
        <v>0</v>
      </c>
      <c r="DN8" s="103" t="s">
        <v>210</v>
      </c>
      <c r="DO8" s="104" t="s">
        <v>210</v>
      </c>
      <c r="DP8" s="102">
        <v>0</v>
      </c>
      <c r="DQ8" s="102">
        <v>0</v>
      </c>
      <c r="DR8" s="103" t="s">
        <v>210</v>
      </c>
      <c r="DS8" s="104" t="s">
        <v>210</v>
      </c>
      <c r="DT8" s="102">
        <v>0</v>
      </c>
      <c r="DU8" s="102">
        <v>0</v>
      </c>
    </row>
    <row r="9" spans="1:125" s="8" customFormat="1" ht="12" customHeight="1">
      <c r="A9" s="80" t="s">
        <v>404</v>
      </c>
      <c r="B9" s="83" t="s">
        <v>409</v>
      </c>
      <c r="C9" s="80" t="s">
        <v>410</v>
      </c>
      <c r="D9" s="81">
        <f>SUM(H9,L9,P9,T9,X9,AB9,AF9,AJ9,AN9,AR9,AV9,AZ9,BD9,BH9,BL9,BP9,BT9,BX9,CB9,CF9,CJ9,CN9,CR9,CV9,CZ9,DD9,DH9,DL9,DP9,DT9)</f>
        <v>21470</v>
      </c>
      <c r="E9" s="81">
        <f>SUM(I9,M9,Q9,U9,Y9,AC9,AG9,AK9,AO9,AS9,AW9,BA9,BE9,BI9,BM9,BQ9,BU9,BY9,CC9,CG9,CK9,CO9,CS9,CW9,DA9,DE9,DI9,DM9,DQ9,DU9)</f>
        <v>0</v>
      </c>
      <c r="F9" s="97" t="s">
        <v>327</v>
      </c>
      <c r="G9" s="82" t="s">
        <v>329</v>
      </c>
      <c r="H9" s="81">
        <v>12469</v>
      </c>
      <c r="I9" s="81">
        <v>0</v>
      </c>
      <c r="J9" s="103" t="s">
        <v>352</v>
      </c>
      <c r="K9" s="104" t="s">
        <v>354</v>
      </c>
      <c r="L9" s="102">
        <v>9001</v>
      </c>
      <c r="M9" s="102">
        <v>0</v>
      </c>
      <c r="N9" s="103" t="s">
        <v>210</v>
      </c>
      <c r="O9" s="104" t="s">
        <v>210</v>
      </c>
      <c r="P9" s="102">
        <v>0</v>
      </c>
      <c r="Q9" s="102">
        <v>0</v>
      </c>
      <c r="R9" s="103" t="s">
        <v>210</v>
      </c>
      <c r="S9" s="104" t="s">
        <v>210</v>
      </c>
      <c r="T9" s="102">
        <v>0</v>
      </c>
      <c r="U9" s="102">
        <v>0</v>
      </c>
      <c r="V9" s="103" t="s">
        <v>210</v>
      </c>
      <c r="W9" s="104" t="s">
        <v>210</v>
      </c>
      <c r="X9" s="102">
        <v>0</v>
      </c>
      <c r="Y9" s="102">
        <v>0</v>
      </c>
      <c r="Z9" s="103" t="s">
        <v>210</v>
      </c>
      <c r="AA9" s="104" t="s">
        <v>210</v>
      </c>
      <c r="AB9" s="102">
        <v>0</v>
      </c>
      <c r="AC9" s="102">
        <v>0</v>
      </c>
      <c r="AD9" s="103" t="s">
        <v>210</v>
      </c>
      <c r="AE9" s="104" t="s">
        <v>210</v>
      </c>
      <c r="AF9" s="102">
        <v>0</v>
      </c>
      <c r="AG9" s="102">
        <v>0</v>
      </c>
      <c r="AH9" s="103" t="s">
        <v>210</v>
      </c>
      <c r="AI9" s="104" t="s">
        <v>210</v>
      </c>
      <c r="AJ9" s="102">
        <v>0</v>
      </c>
      <c r="AK9" s="102">
        <v>0</v>
      </c>
      <c r="AL9" s="103" t="s">
        <v>210</v>
      </c>
      <c r="AM9" s="104" t="s">
        <v>210</v>
      </c>
      <c r="AN9" s="102">
        <v>0</v>
      </c>
      <c r="AO9" s="102">
        <v>0</v>
      </c>
      <c r="AP9" s="103" t="s">
        <v>210</v>
      </c>
      <c r="AQ9" s="105" t="s">
        <v>210</v>
      </c>
      <c r="AR9" s="102">
        <v>0</v>
      </c>
      <c r="AS9" s="102">
        <v>0</v>
      </c>
      <c r="AT9" s="103" t="s">
        <v>210</v>
      </c>
      <c r="AU9" s="104" t="s">
        <v>210</v>
      </c>
      <c r="AV9" s="102">
        <v>0</v>
      </c>
      <c r="AW9" s="102">
        <v>0</v>
      </c>
      <c r="AX9" s="103" t="s">
        <v>210</v>
      </c>
      <c r="AY9" s="104" t="s">
        <v>210</v>
      </c>
      <c r="AZ9" s="102">
        <v>0</v>
      </c>
      <c r="BA9" s="102">
        <v>0</v>
      </c>
      <c r="BB9" s="103" t="s">
        <v>210</v>
      </c>
      <c r="BC9" s="104" t="s">
        <v>210</v>
      </c>
      <c r="BD9" s="102">
        <v>0</v>
      </c>
      <c r="BE9" s="102">
        <v>0</v>
      </c>
      <c r="BF9" s="103" t="s">
        <v>210</v>
      </c>
      <c r="BG9" s="104" t="s">
        <v>210</v>
      </c>
      <c r="BH9" s="102">
        <v>0</v>
      </c>
      <c r="BI9" s="102">
        <v>0</v>
      </c>
      <c r="BJ9" s="103" t="s">
        <v>210</v>
      </c>
      <c r="BK9" s="104" t="s">
        <v>210</v>
      </c>
      <c r="BL9" s="102">
        <v>0</v>
      </c>
      <c r="BM9" s="102">
        <v>0</v>
      </c>
      <c r="BN9" s="103" t="s">
        <v>210</v>
      </c>
      <c r="BO9" s="104" t="s">
        <v>210</v>
      </c>
      <c r="BP9" s="102">
        <v>0</v>
      </c>
      <c r="BQ9" s="102">
        <v>0</v>
      </c>
      <c r="BR9" s="103" t="s">
        <v>210</v>
      </c>
      <c r="BS9" s="104" t="s">
        <v>210</v>
      </c>
      <c r="BT9" s="102">
        <v>0</v>
      </c>
      <c r="BU9" s="102">
        <v>0</v>
      </c>
      <c r="BV9" s="103" t="s">
        <v>210</v>
      </c>
      <c r="BW9" s="104" t="s">
        <v>210</v>
      </c>
      <c r="BX9" s="102">
        <v>0</v>
      </c>
      <c r="BY9" s="102">
        <v>0</v>
      </c>
      <c r="BZ9" s="103" t="s">
        <v>210</v>
      </c>
      <c r="CA9" s="104" t="s">
        <v>210</v>
      </c>
      <c r="CB9" s="102">
        <v>0</v>
      </c>
      <c r="CC9" s="102">
        <v>0</v>
      </c>
      <c r="CD9" s="103" t="s">
        <v>210</v>
      </c>
      <c r="CE9" s="104" t="s">
        <v>210</v>
      </c>
      <c r="CF9" s="102">
        <v>0</v>
      </c>
      <c r="CG9" s="102">
        <v>0</v>
      </c>
      <c r="CH9" s="103" t="s">
        <v>210</v>
      </c>
      <c r="CI9" s="104" t="s">
        <v>210</v>
      </c>
      <c r="CJ9" s="102">
        <v>0</v>
      </c>
      <c r="CK9" s="102">
        <v>0</v>
      </c>
      <c r="CL9" s="103" t="s">
        <v>210</v>
      </c>
      <c r="CM9" s="104" t="s">
        <v>210</v>
      </c>
      <c r="CN9" s="102">
        <v>0</v>
      </c>
      <c r="CO9" s="102">
        <v>0</v>
      </c>
      <c r="CP9" s="103" t="s">
        <v>210</v>
      </c>
      <c r="CQ9" s="104" t="s">
        <v>210</v>
      </c>
      <c r="CR9" s="102">
        <v>0</v>
      </c>
      <c r="CS9" s="102">
        <v>0</v>
      </c>
      <c r="CT9" s="103" t="s">
        <v>210</v>
      </c>
      <c r="CU9" s="104" t="s">
        <v>210</v>
      </c>
      <c r="CV9" s="102">
        <v>0</v>
      </c>
      <c r="CW9" s="102">
        <v>0</v>
      </c>
      <c r="CX9" s="103" t="s">
        <v>210</v>
      </c>
      <c r="CY9" s="104" t="s">
        <v>210</v>
      </c>
      <c r="CZ9" s="102">
        <v>0</v>
      </c>
      <c r="DA9" s="102">
        <v>0</v>
      </c>
      <c r="DB9" s="103" t="s">
        <v>210</v>
      </c>
      <c r="DC9" s="104" t="s">
        <v>210</v>
      </c>
      <c r="DD9" s="102">
        <v>0</v>
      </c>
      <c r="DE9" s="102">
        <v>0</v>
      </c>
      <c r="DF9" s="103" t="s">
        <v>210</v>
      </c>
      <c r="DG9" s="104" t="s">
        <v>210</v>
      </c>
      <c r="DH9" s="102">
        <v>0</v>
      </c>
      <c r="DI9" s="102">
        <v>0</v>
      </c>
      <c r="DJ9" s="103" t="s">
        <v>210</v>
      </c>
      <c r="DK9" s="104" t="s">
        <v>210</v>
      </c>
      <c r="DL9" s="102">
        <v>0</v>
      </c>
      <c r="DM9" s="102">
        <v>0</v>
      </c>
      <c r="DN9" s="103" t="s">
        <v>210</v>
      </c>
      <c r="DO9" s="104" t="s">
        <v>210</v>
      </c>
      <c r="DP9" s="102">
        <v>0</v>
      </c>
      <c r="DQ9" s="102">
        <v>0</v>
      </c>
      <c r="DR9" s="103" t="s">
        <v>210</v>
      </c>
      <c r="DS9" s="104" t="s">
        <v>210</v>
      </c>
      <c r="DT9" s="102">
        <v>0</v>
      </c>
      <c r="DU9" s="102">
        <v>0</v>
      </c>
    </row>
    <row r="10" spans="1:125" s="8" customFormat="1" ht="12" customHeight="1">
      <c r="A10" s="80" t="s">
        <v>404</v>
      </c>
      <c r="B10" s="83" t="s">
        <v>413</v>
      </c>
      <c r="C10" s="80" t="s">
        <v>414</v>
      </c>
      <c r="D10" s="81">
        <f>SUM(H10,L10,P10,T10,X10,AB10,AF10,AJ10,AN10,AR10,AV10,AZ10,BD10,BH10,BL10,BP10,BT10,BX10,CB10,CF10,CJ10,CN10,CR10,CV10,CZ10,DD10,DH10,DL10,DP10,DT10)</f>
        <v>91276</v>
      </c>
      <c r="E10" s="81">
        <f>SUM(I10,M10,Q10,U10,Y10,AC10,AG10,AK10,AO10,AS10,AW10,BA10,BE10,BI10,BM10,BQ10,BU10,BY10,CC10,CG10,CK10,CO10,CS10,CW10,DA10,DE10,DI10,DM10,DQ10,DU10)</f>
        <v>0</v>
      </c>
      <c r="F10" s="97" t="s">
        <v>343</v>
      </c>
      <c r="G10" s="82" t="s">
        <v>345</v>
      </c>
      <c r="H10" s="81">
        <v>52520</v>
      </c>
      <c r="I10" s="81">
        <v>0</v>
      </c>
      <c r="J10" s="103" t="s">
        <v>335</v>
      </c>
      <c r="K10" s="104" t="s">
        <v>337</v>
      </c>
      <c r="L10" s="102">
        <v>20738</v>
      </c>
      <c r="M10" s="102">
        <v>0</v>
      </c>
      <c r="N10" s="103" t="s">
        <v>315</v>
      </c>
      <c r="O10" s="104" t="s">
        <v>317</v>
      </c>
      <c r="P10" s="102">
        <v>18018</v>
      </c>
      <c r="Q10" s="102">
        <v>0</v>
      </c>
      <c r="R10" s="103" t="s">
        <v>210</v>
      </c>
      <c r="S10" s="104" t="s">
        <v>210</v>
      </c>
      <c r="T10" s="102">
        <v>0</v>
      </c>
      <c r="U10" s="102">
        <v>0</v>
      </c>
      <c r="V10" s="103" t="s">
        <v>210</v>
      </c>
      <c r="W10" s="104" t="s">
        <v>210</v>
      </c>
      <c r="X10" s="102">
        <v>0</v>
      </c>
      <c r="Y10" s="102">
        <v>0</v>
      </c>
      <c r="Z10" s="103" t="s">
        <v>210</v>
      </c>
      <c r="AA10" s="104" t="s">
        <v>210</v>
      </c>
      <c r="AB10" s="102">
        <v>0</v>
      </c>
      <c r="AC10" s="102">
        <v>0</v>
      </c>
      <c r="AD10" s="103" t="s">
        <v>210</v>
      </c>
      <c r="AE10" s="104" t="s">
        <v>210</v>
      </c>
      <c r="AF10" s="102">
        <v>0</v>
      </c>
      <c r="AG10" s="102">
        <v>0</v>
      </c>
      <c r="AH10" s="103" t="s">
        <v>210</v>
      </c>
      <c r="AI10" s="104" t="s">
        <v>210</v>
      </c>
      <c r="AJ10" s="102">
        <v>0</v>
      </c>
      <c r="AK10" s="102">
        <v>0</v>
      </c>
      <c r="AL10" s="103" t="s">
        <v>210</v>
      </c>
      <c r="AM10" s="104" t="s">
        <v>210</v>
      </c>
      <c r="AN10" s="102">
        <v>0</v>
      </c>
      <c r="AO10" s="102">
        <v>0</v>
      </c>
      <c r="AP10" s="103" t="s">
        <v>210</v>
      </c>
      <c r="AQ10" s="105" t="s">
        <v>210</v>
      </c>
      <c r="AR10" s="102">
        <v>0</v>
      </c>
      <c r="AS10" s="102">
        <v>0</v>
      </c>
      <c r="AT10" s="103" t="s">
        <v>210</v>
      </c>
      <c r="AU10" s="104" t="s">
        <v>210</v>
      </c>
      <c r="AV10" s="102">
        <v>0</v>
      </c>
      <c r="AW10" s="102">
        <v>0</v>
      </c>
      <c r="AX10" s="103" t="s">
        <v>210</v>
      </c>
      <c r="AY10" s="104" t="s">
        <v>210</v>
      </c>
      <c r="AZ10" s="102">
        <v>0</v>
      </c>
      <c r="BA10" s="102">
        <v>0</v>
      </c>
      <c r="BB10" s="103" t="s">
        <v>210</v>
      </c>
      <c r="BC10" s="104" t="s">
        <v>210</v>
      </c>
      <c r="BD10" s="102">
        <v>0</v>
      </c>
      <c r="BE10" s="102">
        <v>0</v>
      </c>
      <c r="BF10" s="103" t="s">
        <v>210</v>
      </c>
      <c r="BG10" s="104" t="s">
        <v>210</v>
      </c>
      <c r="BH10" s="102">
        <v>0</v>
      </c>
      <c r="BI10" s="102">
        <v>0</v>
      </c>
      <c r="BJ10" s="103" t="s">
        <v>210</v>
      </c>
      <c r="BK10" s="104" t="s">
        <v>210</v>
      </c>
      <c r="BL10" s="102">
        <v>0</v>
      </c>
      <c r="BM10" s="102">
        <v>0</v>
      </c>
      <c r="BN10" s="103" t="s">
        <v>210</v>
      </c>
      <c r="BO10" s="104" t="s">
        <v>210</v>
      </c>
      <c r="BP10" s="102">
        <v>0</v>
      </c>
      <c r="BQ10" s="102">
        <v>0</v>
      </c>
      <c r="BR10" s="103" t="s">
        <v>210</v>
      </c>
      <c r="BS10" s="104" t="s">
        <v>210</v>
      </c>
      <c r="BT10" s="102">
        <v>0</v>
      </c>
      <c r="BU10" s="102">
        <v>0</v>
      </c>
      <c r="BV10" s="103" t="s">
        <v>210</v>
      </c>
      <c r="BW10" s="104" t="s">
        <v>210</v>
      </c>
      <c r="BX10" s="102">
        <v>0</v>
      </c>
      <c r="BY10" s="102">
        <v>0</v>
      </c>
      <c r="BZ10" s="103" t="s">
        <v>210</v>
      </c>
      <c r="CA10" s="104" t="s">
        <v>210</v>
      </c>
      <c r="CB10" s="102">
        <v>0</v>
      </c>
      <c r="CC10" s="102">
        <v>0</v>
      </c>
      <c r="CD10" s="103" t="s">
        <v>210</v>
      </c>
      <c r="CE10" s="104" t="s">
        <v>210</v>
      </c>
      <c r="CF10" s="102">
        <v>0</v>
      </c>
      <c r="CG10" s="102">
        <v>0</v>
      </c>
      <c r="CH10" s="103" t="s">
        <v>210</v>
      </c>
      <c r="CI10" s="104" t="s">
        <v>210</v>
      </c>
      <c r="CJ10" s="102">
        <v>0</v>
      </c>
      <c r="CK10" s="102">
        <v>0</v>
      </c>
      <c r="CL10" s="103" t="s">
        <v>210</v>
      </c>
      <c r="CM10" s="104" t="s">
        <v>210</v>
      </c>
      <c r="CN10" s="102">
        <v>0</v>
      </c>
      <c r="CO10" s="102">
        <v>0</v>
      </c>
      <c r="CP10" s="103" t="s">
        <v>210</v>
      </c>
      <c r="CQ10" s="104" t="s">
        <v>210</v>
      </c>
      <c r="CR10" s="102">
        <v>0</v>
      </c>
      <c r="CS10" s="102">
        <v>0</v>
      </c>
      <c r="CT10" s="103" t="s">
        <v>210</v>
      </c>
      <c r="CU10" s="104" t="s">
        <v>210</v>
      </c>
      <c r="CV10" s="102">
        <v>0</v>
      </c>
      <c r="CW10" s="102">
        <v>0</v>
      </c>
      <c r="CX10" s="103" t="s">
        <v>210</v>
      </c>
      <c r="CY10" s="104" t="s">
        <v>210</v>
      </c>
      <c r="CZ10" s="102">
        <v>0</v>
      </c>
      <c r="DA10" s="102">
        <v>0</v>
      </c>
      <c r="DB10" s="103" t="s">
        <v>210</v>
      </c>
      <c r="DC10" s="104" t="s">
        <v>210</v>
      </c>
      <c r="DD10" s="102">
        <v>0</v>
      </c>
      <c r="DE10" s="102">
        <v>0</v>
      </c>
      <c r="DF10" s="103" t="s">
        <v>210</v>
      </c>
      <c r="DG10" s="104" t="s">
        <v>210</v>
      </c>
      <c r="DH10" s="102">
        <v>0</v>
      </c>
      <c r="DI10" s="102">
        <v>0</v>
      </c>
      <c r="DJ10" s="103" t="s">
        <v>210</v>
      </c>
      <c r="DK10" s="104" t="s">
        <v>210</v>
      </c>
      <c r="DL10" s="102">
        <v>0</v>
      </c>
      <c r="DM10" s="102">
        <v>0</v>
      </c>
      <c r="DN10" s="103" t="s">
        <v>210</v>
      </c>
      <c r="DO10" s="104" t="s">
        <v>210</v>
      </c>
      <c r="DP10" s="102">
        <v>0</v>
      </c>
      <c r="DQ10" s="102">
        <v>0</v>
      </c>
      <c r="DR10" s="103" t="s">
        <v>210</v>
      </c>
      <c r="DS10" s="104" t="s">
        <v>210</v>
      </c>
      <c r="DT10" s="102">
        <v>0</v>
      </c>
      <c r="DU10" s="102">
        <v>0</v>
      </c>
    </row>
    <row r="11" spans="1:125" s="8" customFormat="1" ht="12" customHeight="1">
      <c r="A11" s="80" t="s">
        <v>404</v>
      </c>
      <c r="B11" s="83" t="s">
        <v>417</v>
      </c>
      <c r="C11" s="80" t="s">
        <v>418</v>
      </c>
      <c r="D11" s="81">
        <f>SUM(H11,L11,P11,T11,X11,AB11,AF11,AJ11,AN11,AR11,AV11,AZ11,BD11,BH11,BL11,BP11,BT11,BX11,CB11,CF11,CJ11,CN11,CR11,CV11,CZ11,DD11,DH11,DL11,DP11,DT11)</f>
        <v>7952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203</v>
      </c>
      <c r="H11" s="81">
        <v>7877</v>
      </c>
      <c r="I11" s="81">
        <v>0</v>
      </c>
      <c r="J11" s="103" t="s">
        <v>227</v>
      </c>
      <c r="K11" s="104" t="s">
        <v>229</v>
      </c>
      <c r="L11" s="102">
        <v>75</v>
      </c>
      <c r="M11" s="102">
        <v>0</v>
      </c>
      <c r="N11" s="103" t="s">
        <v>210</v>
      </c>
      <c r="O11" s="104" t="s">
        <v>210</v>
      </c>
      <c r="P11" s="102">
        <v>0</v>
      </c>
      <c r="Q11" s="102">
        <v>0</v>
      </c>
      <c r="R11" s="103" t="s">
        <v>210</v>
      </c>
      <c r="S11" s="104" t="s">
        <v>210</v>
      </c>
      <c r="T11" s="102">
        <v>0</v>
      </c>
      <c r="U11" s="102">
        <v>0</v>
      </c>
      <c r="V11" s="103" t="s">
        <v>210</v>
      </c>
      <c r="W11" s="104" t="s">
        <v>210</v>
      </c>
      <c r="X11" s="102">
        <v>0</v>
      </c>
      <c r="Y11" s="102">
        <v>0</v>
      </c>
      <c r="Z11" s="103" t="s">
        <v>210</v>
      </c>
      <c r="AA11" s="104" t="s">
        <v>210</v>
      </c>
      <c r="AB11" s="102">
        <v>0</v>
      </c>
      <c r="AC11" s="102">
        <v>0</v>
      </c>
      <c r="AD11" s="103" t="s">
        <v>210</v>
      </c>
      <c r="AE11" s="104" t="s">
        <v>210</v>
      </c>
      <c r="AF11" s="102">
        <v>0</v>
      </c>
      <c r="AG11" s="102">
        <v>0</v>
      </c>
      <c r="AH11" s="103" t="s">
        <v>210</v>
      </c>
      <c r="AI11" s="104" t="s">
        <v>210</v>
      </c>
      <c r="AJ11" s="102">
        <v>0</v>
      </c>
      <c r="AK11" s="102">
        <v>0</v>
      </c>
      <c r="AL11" s="103" t="s">
        <v>210</v>
      </c>
      <c r="AM11" s="104" t="s">
        <v>210</v>
      </c>
      <c r="AN11" s="102">
        <v>0</v>
      </c>
      <c r="AO11" s="102">
        <v>0</v>
      </c>
      <c r="AP11" s="103" t="s">
        <v>210</v>
      </c>
      <c r="AQ11" s="105" t="s">
        <v>210</v>
      </c>
      <c r="AR11" s="102">
        <v>0</v>
      </c>
      <c r="AS11" s="102">
        <v>0</v>
      </c>
      <c r="AT11" s="103" t="s">
        <v>210</v>
      </c>
      <c r="AU11" s="104" t="s">
        <v>210</v>
      </c>
      <c r="AV11" s="102">
        <v>0</v>
      </c>
      <c r="AW11" s="102">
        <v>0</v>
      </c>
      <c r="AX11" s="103" t="s">
        <v>210</v>
      </c>
      <c r="AY11" s="104" t="s">
        <v>210</v>
      </c>
      <c r="AZ11" s="102">
        <v>0</v>
      </c>
      <c r="BA11" s="102">
        <v>0</v>
      </c>
      <c r="BB11" s="103" t="s">
        <v>210</v>
      </c>
      <c r="BC11" s="104" t="s">
        <v>210</v>
      </c>
      <c r="BD11" s="102">
        <v>0</v>
      </c>
      <c r="BE11" s="102">
        <v>0</v>
      </c>
      <c r="BF11" s="103" t="s">
        <v>210</v>
      </c>
      <c r="BG11" s="104" t="s">
        <v>210</v>
      </c>
      <c r="BH11" s="102">
        <v>0</v>
      </c>
      <c r="BI11" s="102">
        <v>0</v>
      </c>
      <c r="BJ11" s="103" t="s">
        <v>210</v>
      </c>
      <c r="BK11" s="104" t="s">
        <v>210</v>
      </c>
      <c r="BL11" s="102">
        <v>0</v>
      </c>
      <c r="BM11" s="102">
        <v>0</v>
      </c>
      <c r="BN11" s="103" t="s">
        <v>210</v>
      </c>
      <c r="BO11" s="104" t="s">
        <v>210</v>
      </c>
      <c r="BP11" s="102">
        <v>0</v>
      </c>
      <c r="BQ11" s="102">
        <v>0</v>
      </c>
      <c r="BR11" s="103" t="s">
        <v>210</v>
      </c>
      <c r="BS11" s="104" t="s">
        <v>210</v>
      </c>
      <c r="BT11" s="102">
        <v>0</v>
      </c>
      <c r="BU11" s="102">
        <v>0</v>
      </c>
      <c r="BV11" s="103" t="s">
        <v>210</v>
      </c>
      <c r="BW11" s="104" t="s">
        <v>210</v>
      </c>
      <c r="BX11" s="102">
        <v>0</v>
      </c>
      <c r="BY11" s="102">
        <v>0</v>
      </c>
      <c r="BZ11" s="103" t="s">
        <v>210</v>
      </c>
      <c r="CA11" s="104" t="s">
        <v>210</v>
      </c>
      <c r="CB11" s="102">
        <v>0</v>
      </c>
      <c r="CC11" s="102">
        <v>0</v>
      </c>
      <c r="CD11" s="103" t="s">
        <v>210</v>
      </c>
      <c r="CE11" s="104" t="s">
        <v>210</v>
      </c>
      <c r="CF11" s="102">
        <v>0</v>
      </c>
      <c r="CG11" s="102">
        <v>0</v>
      </c>
      <c r="CH11" s="103" t="s">
        <v>210</v>
      </c>
      <c r="CI11" s="104" t="s">
        <v>210</v>
      </c>
      <c r="CJ11" s="102">
        <v>0</v>
      </c>
      <c r="CK11" s="102">
        <v>0</v>
      </c>
      <c r="CL11" s="103" t="s">
        <v>210</v>
      </c>
      <c r="CM11" s="104" t="s">
        <v>210</v>
      </c>
      <c r="CN11" s="102">
        <v>0</v>
      </c>
      <c r="CO11" s="102">
        <v>0</v>
      </c>
      <c r="CP11" s="103" t="s">
        <v>210</v>
      </c>
      <c r="CQ11" s="104" t="s">
        <v>210</v>
      </c>
      <c r="CR11" s="102">
        <v>0</v>
      </c>
      <c r="CS11" s="102">
        <v>0</v>
      </c>
      <c r="CT11" s="103" t="s">
        <v>210</v>
      </c>
      <c r="CU11" s="104" t="s">
        <v>210</v>
      </c>
      <c r="CV11" s="102">
        <v>0</v>
      </c>
      <c r="CW11" s="102">
        <v>0</v>
      </c>
      <c r="CX11" s="103" t="s">
        <v>210</v>
      </c>
      <c r="CY11" s="104" t="s">
        <v>210</v>
      </c>
      <c r="CZ11" s="102">
        <v>0</v>
      </c>
      <c r="DA11" s="102">
        <v>0</v>
      </c>
      <c r="DB11" s="103" t="s">
        <v>210</v>
      </c>
      <c r="DC11" s="104" t="s">
        <v>210</v>
      </c>
      <c r="DD11" s="102">
        <v>0</v>
      </c>
      <c r="DE11" s="102">
        <v>0</v>
      </c>
      <c r="DF11" s="103" t="s">
        <v>210</v>
      </c>
      <c r="DG11" s="104" t="s">
        <v>210</v>
      </c>
      <c r="DH11" s="102">
        <v>0</v>
      </c>
      <c r="DI11" s="102">
        <v>0</v>
      </c>
      <c r="DJ11" s="103" t="s">
        <v>210</v>
      </c>
      <c r="DK11" s="104" t="s">
        <v>210</v>
      </c>
      <c r="DL11" s="102">
        <v>0</v>
      </c>
      <c r="DM11" s="102">
        <v>0</v>
      </c>
      <c r="DN11" s="103" t="s">
        <v>210</v>
      </c>
      <c r="DO11" s="104" t="s">
        <v>210</v>
      </c>
      <c r="DP11" s="102">
        <v>0</v>
      </c>
      <c r="DQ11" s="102">
        <v>0</v>
      </c>
      <c r="DR11" s="103" t="s">
        <v>210</v>
      </c>
      <c r="DS11" s="104" t="s">
        <v>210</v>
      </c>
      <c r="DT11" s="102">
        <v>0</v>
      </c>
      <c r="DU11" s="102">
        <v>0</v>
      </c>
    </row>
    <row r="12" spans="1:125" s="8" customFormat="1" ht="12" customHeight="1">
      <c r="A12" s="80" t="s">
        <v>404</v>
      </c>
      <c r="B12" s="83" t="s">
        <v>422</v>
      </c>
      <c r="C12" s="80" t="s">
        <v>423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210</v>
      </c>
      <c r="G12" s="82" t="s">
        <v>210</v>
      </c>
      <c r="H12" s="81">
        <v>0</v>
      </c>
      <c r="I12" s="81">
        <v>0</v>
      </c>
      <c r="J12" s="103" t="s">
        <v>210</v>
      </c>
      <c r="K12" s="104" t="s">
        <v>210</v>
      </c>
      <c r="L12" s="102">
        <v>0</v>
      </c>
      <c r="M12" s="102">
        <v>0</v>
      </c>
      <c r="N12" s="103" t="s">
        <v>210</v>
      </c>
      <c r="O12" s="104" t="s">
        <v>210</v>
      </c>
      <c r="P12" s="102">
        <v>0</v>
      </c>
      <c r="Q12" s="102">
        <v>0</v>
      </c>
      <c r="R12" s="103" t="s">
        <v>210</v>
      </c>
      <c r="S12" s="104" t="s">
        <v>210</v>
      </c>
      <c r="T12" s="102">
        <v>0</v>
      </c>
      <c r="U12" s="102">
        <v>0</v>
      </c>
      <c r="V12" s="103" t="s">
        <v>210</v>
      </c>
      <c r="W12" s="104" t="s">
        <v>210</v>
      </c>
      <c r="X12" s="102">
        <v>0</v>
      </c>
      <c r="Y12" s="102">
        <v>0</v>
      </c>
      <c r="Z12" s="103" t="s">
        <v>210</v>
      </c>
      <c r="AA12" s="104" t="s">
        <v>210</v>
      </c>
      <c r="AB12" s="102">
        <v>0</v>
      </c>
      <c r="AC12" s="102">
        <v>0</v>
      </c>
      <c r="AD12" s="103" t="s">
        <v>210</v>
      </c>
      <c r="AE12" s="104" t="s">
        <v>210</v>
      </c>
      <c r="AF12" s="102">
        <v>0</v>
      </c>
      <c r="AG12" s="102">
        <v>0</v>
      </c>
      <c r="AH12" s="103" t="s">
        <v>210</v>
      </c>
      <c r="AI12" s="104" t="s">
        <v>210</v>
      </c>
      <c r="AJ12" s="102">
        <v>0</v>
      </c>
      <c r="AK12" s="102">
        <v>0</v>
      </c>
      <c r="AL12" s="103" t="s">
        <v>210</v>
      </c>
      <c r="AM12" s="104" t="s">
        <v>210</v>
      </c>
      <c r="AN12" s="102">
        <v>0</v>
      </c>
      <c r="AO12" s="102">
        <v>0</v>
      </c>
      <c r="AP12" s="103" t="s">
        <v>210</v>
      </c>
      <c r="AQ12" s="105" t="s">
        <v>210</v>
      </c>
      <c r="AR12" s="102">
        <v>0</v>
      </c>
      <c r="AS12" s="102">
        <v>0</v>
      </c>
      <c r="AT12" s="103" t="s">
        <v>210</v>
      </c>
      <c r="AU12" s="104" t="s">
        <v>210</v>
      </c>
      <c r="AV12" s="102">
        <v>0</v>
      </c>
      <c r="AW12" s="102">
        <v>0</v>
      </c>
      <c r="AX12" s="103" t="s">
        <v>210</v>
      </c>
      <c r="AY12" s="104" t="s">
        <v>210</v>
      </c>
      <c r="AZ12" s="102">
        <v>0</v>
      </c>
      <c r="BA12" s="102">
        <v>0</v>
      </c>
      <c r="BB12" s="103" t="s">
        <v>210</v>
      </c>
      <c r="BC12" s="104" t="s">
        <v>210</v>
      </c>
      <c r="BD12" s="102">
        <v>0</v>
      </c>
      <c r="BE12" s="102">
        <v>0</v>
      </c>
      <c r="BF12" s="103" t="s">
        <v>210</v>
      </c>
      <c r="BG12" s="104" t="s">
        <v>210</v>
      </c>
      <c r="BH12" s="102">
        <v>0</v>
      </c>
      <c r="BI12" s="102">
        <v>0</v>
      </c>
      <c r="BJ12" s="103" t="s">
        <v>210</v>
      </c>
      <c r="BK12" s="104" t="s">
        <v>210</v>
      </c>
      <c r="BL12" s="102">
        <v>0</v>
      </c>
      <c r="BM12" s="102">
        <v>0</v>
      </c>
      <c r="BN12" s="103" t="s">
        <v>210</v>
      </c>
      <c r="BO12" s="104" t="s">
        <v>210</v>
      </c>
      <c r="BP12" s="102">
        <v>0</v>
      </c>
      <c r="BQ12" s="102">
        <v>0</v>
      </c>
      <c r="BR12" s="103" t="s">
        <v>210</v>
      </c>
      <c r="BS12" s="104" t="s">
        <v>210</v>
      </c>
      <c r="BT12" s="102">
        <v>0</v>
      </c>
      <c r="BU12" s="102">
        <v>0</v>
      </c>
      <c r="BV12" s="103" t="s">
        <v>210</v>
      </c>
      <c r="BW12" s="104" t="s">
        <v>210</v>
      </c>
      <c r="BX12" s="102">
        <v>0</v>
      </c>
      <c r="BY12" s="102">
        <v>0</v>
      </c>
      <c r="BZ12" s="103" t="s">
        <v>210</v>
      </c>
      <c r="CA12" s="104" t="s">
        <v>210</v>
      </c>
      <c r="CB12" s="102">
        <v>0</v>
      </c>
      <c r="CC12" s="102">
        <v>0</v>
      </c>
      <c r="CD12" s="103" t="s">
        <v>210</v>
      </c>
      <c r="CE12" s="104" t="s">
        <v>210</v>
      </c>
      <c r="CF12" s="102">
        <v>0</v>
      </c>
      <c r="CG12" s="102">
        <v>0</v>
      </c>
      <c r="CH12" s="103" t="s">
        <v>210</v>
      </c>
      <c r="CI12" s="104" t="s">
        <v>210</v>
      </c>
      <c r="CJ12" s="102">
        <v>0</v>
      </c>
      <c r="CK12" s="102">
        <v>0</v>
      </c>
      <c r="CL12" s="103" t="s">
        <v>210</v>
      </c>
      <c r="CM12" s="104" t="s">
        <v>210</v>
      </c>
      <c r="CN12" s="102">
        <v>0</v>
      </c>
      <c r="CO12" s="102">
        <v>0</v>
      </c>
      <c r="CP12" s="103" t="s">
        <v>210</v>
      </c>
      <c r="CQ12" s="104" t="s">
        <v>210</v>
      </c>
      <c r="CR12" s="102">
        <v>0</v>
      </c>
      <c r="CS12" s="102">
        <v>0</v>
      </c>
      <c r="CT12" s="103" t="s">
        <v>210</v>
      </c>
      <c r="CU12" s="104" t="s">
        <v>210</v>
      </c>
      <c r="CV12" s="102">
        <v>0</v>
      </c>
      <c r="CW12" s="102">
        <v>0</v>
      </c>
      <c r="CX12" s="103" t="s">
        <v>210</v>
      </c>
      <c r="CY12" s="104" t="s">
        <v>210</v>
      </c>
      <c r="CZ12" s="102">
        <v>0</v>
      </c>
      <c r="DA12" s="102">
        <v>0</v>
      </c>
      <c r="DB12" s="103" t="s">
        <v>210</v>
      </c>
      <c r="DC12" s="104" t="s">
        <v>210</v>
      </c>
      <c r="DD12" s="102">
        <v>0</v>
      </c>
      <c r="DE12" s="102">
        <v>0</v>
      </c>
      <c r="DF12" s="103" t="s">
        <v>210</v>
      </c>
      <c r="DG12" s="104" t="s">
        <v>210</v>
      </c>
      <c r="DH12" s="102">
        <v>0</v>
      </c>
      <c r="DI12" s="102">
        <v>0</v>
      </c>
      <c r="DJ12" s="103" t="s">
        <v>210</v>
      </c>
      <c r="DK12" s="104" t="s">
        <v>210</v>
      </c>
      <c r="DL12" s="102">
        <v>0</v>
      </c>
      <c r="DM12" s="102">
        <v>0</v>
      </c>
      <c r="DN12" s="103" t="s">
        <v>210</v>
      </c>
      <c r="DO12" s="104" t="s">
        <v>210</v>
      </c>
      <c r="DP12" s="102">
        <v>0</v>
      </c>
      <c r="DQ12" s="102">
        <v>0</v>
      </c>
      <c r="DR12" s="103" t="s">
        <v>210</v>
      </c>
      <c r="DS12" s="104" t="s">
        <v>210</v>
      </c>
      <c r="DT12" s="102">
        <v>0</v>
      </c>
      <c r="DU12" s="102">
        <v>0</v>
      </c>
    </row>
    <row r="13" spans="1:125" s="8" customFormat="1" ht="12" customHeight="1">
      <c r="A13" s="80" t="s">
        <v>404</v>
      </c>
      <c r="B13" s="83" t="s">
        <v>426</v>
      </c>
      <c r="C13" s="80" t="s">
        <v>427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210</v>
      </c>
      <c r="G13" s="82" t="s">
        <v>210</v>
      </c>
      <c r="H13" s="81">
        <v>0</v>
      </c>
      <c r="I13" s="81">
        <v>0</v>
      </c>
      <c r="J13" s="103" t="s">
        <v>210</v>
      </c>
      <c r="K13" s="104" t="s">
        <v>210</v>
      </c>
      <c r="L13" s="102">
        <v>0</v>
      </c>
      <c r="M13" s="102">
        <v>0</v>
      </c>
      <c r="N13" s="103" t="s">
        <v>210</v>
      </c>
      <c r="O13" s="104" t="s">
        <v>210</v>
      </c>
      <c r="P13" s="102">
        <v>0</v>
      </c>
      <c r="Q13" s="102">
        <v>0</v>
      </c>
      <c r="R13" s="103" t="s">
        <v>210</v>
      </c>
      <c r="S13" s="104" t="s">
        <v>210</v>
      </c>
      <c r="T13" s="102">
        <v>0</v>
      </c>
      <c r="U13" s="102">
        <v>0</v>
      </c>
      <c r="V13" s="103" t="s">
        <v>210</v>
      </c>
      <c r="W13" s="104" t="s">
        <v>210</v>
      </c>
      <c r="X13" s="102">
        <v>0</v>
      </c>
      <c r="Y13" s="102">
        <v>0</v>
      </c>
      <c r="Z13" s="103" t="s">
        <v>210</v>
      </c>
      <c r="AA13" s="104" t="s">
        <v>210</v>
      </c>
      <c r="AB13" s="102">
        <v>0</v>
      </c>
      <c r="AC13" s="102">
        <v>0</v>
      </c>
      <c r="AD13" s="103" t="s">
        <v>210</v>
      </c>
      <c r="AE13" s="104" t="s">
        <v>210</v>
      </c>
      <c r="AF13" s="102">
        <v>0</v>
      </c>
      <c r="AG13" s="102">
        <v>0</v>
      </c>
      <c r="AH13" s="103" t="s">
        <v>210</v>
      </c>
      <c r="AI13" s="104" t="s">
        <v>210</v>
      </c>
      <c r="AJ13" s="102">
        <v>0</v>
      </c>
      <c r="AK13" s="102">
        <v>0</v>
      </c>
      <c r="AL13" s="103" t="s">
        <v>210</v>
      </c>
      <c r="AM13" s="104" t="s">
        <v>210</v>
      </c>
      <c r="AN13" s="102">
        <v>0</v>
      </c>
      <c r="AO13" s="102">
        <v>0</v>
      </c>
      <c r="AP13" s="103" t="s">
        <v>210</v>
      </c>
      <c r="AQ13" s="105" t="s">
        <v>210</v>
      </c>
      <c r="AR13" s="102">
        <v>0</v>
      </c>
      <c r="AS13" s="102">
        <v>0</v>
      </c>
      <c r="AT13" s="103" t="s">
        <v>210</v>
      </c>
      <c r="AU13" s="104" t="s">
        <v>210</v>
      </c>
      <c r="AV13" s="102">
        <v>0</v>
      </c>
      <c r="AW13" s="102">
        <v>0</v>
      </c>
      <c r="AX13" s="103" t="s">
        <v>210</v>
      </c>
      <c r="AY13" s="104" t="s">
        <v>210</v>
      </c>
      <c r="AZ13" s="102">
        <v>0</v>
      </c>
      <c r="BA13" s="102">
        <v>0</v>
      </c>
      <c r="BB13" s="103" t="s">
        <v>210</v>
      </c>
      <c r="BC13" s="104" t="s">
        <v>210</v>
      </c>
      <c r="BD13" s="102">
        <v>0</v>
      </c>
      <c r="BE13" s="102">
        <v>0</v>
      </c>
      <c r="BF13" s="103" t="s">
        <v>210</v>
      </c>
      <c r="BG13" s="104" t="s">
        <v>210</v>
      </c>
      <c r="BH13" s="102">
        <v>0</v>
      </c>
      <c r="BI13" s="102">
        <v>0</v>
      </c>
      <c r="BJ13" s="103" t="s">
        <v>210</v>
      </c>
      <c r="BK13" s="104" t="s">
        <v>210</v>
      </c>
      <c r="BL13" s="102">
        <v>0</v>
      </c>
      <c r="BM13" s="102">
        <v>0</v>
      </c>
      <c r="BN13" s="103" t="s">
        <v>210</v>
      </c>
      <c r="BO13" s="104" t="s">
        <v>210</v>
      </c>
      <c r="BP13" s="102">
        <v>0</v>
      </c>
      <c r="BQ13" s="102">
        <v>0</v>
      </c>
      <c r="BR13" s="103" t="s">
        <v>210</v>
      </c>
      <c r="BS13" s="104" t="s">
        <v>210</v>
      </c>
      <c r="BT13" s="102">
        <v>0</v>
      </c>
      <c r="BU13" s="102">
        <v>0</v>
      </c>
      <c r="BV13" s="103" t="s">
        <v>210</v>
      </c>
      <c r="BW13" s="104" t="s">
        <v>210</v>
      </c>
      <c r="BX13" s="102">
        <v>0</v>
      </c>
      <c r="BY13" s="102">
        <v>0</v>
      </c>
      <c r="BZ13" s="103" t="s">
        <v>210</v>
      </c>
      <c r="CA13" s="104" t="s">
        <v>210</v>
      </c>
      <c r="CB13" s="102">
        <v>0</v>
      </c>
      <c r="CC13" s="102">
        <v>0</v>
      </c>
      <c r="CD13" s="103" t="s">
        <v>210</v>
      </c>
      <c r="CE13" s="104" t="s">
        <v>210</v>
      </c>
      <c r="CF13" s="102">
        <v>0</v>
      </c>
      <c r="CG13" s="102">
        <v>0</v>
      </c>
      <c r="CH13" s="103" t="s">
        <v>210</v>
      </c>
      <c r="CI13" s="104" t="s">
        <v>210</v>
      </c>
      <c r="CJ13" s="102">
        <v>0</v>
      </c>
      <c r="CK13" s="102">
        <v>0</v>
      </c>
      <c r="CL13" s="103" t="s">
        <v>210</v>
      </c>
      <c r="CM13" s="104" t="s">
        <v>210</v>
      </c>
      <c r="CN13" s="102">
        <v>0</v>
      </c>
      <c r="CO13" s="102">
        <v>0</v>
      </c>
      <c r="CP13" s="103" t="s">
        <v>210</v>
      </c>
      <c r="CQ13" s="104" t="s">
        <v>210</v>
      </c>
      <c r="CR13" s="102">
        <v>0</v>
      </c>
      <c r="CS13" s="102">
        <v>0</v>
      </c>
      <c r="CT13" s="103" t="s">
        <v>210</v>
      </c>
      <c r="CU13" s="104" t="s">
        <v>210</v>
      </c>
      <c r="CV13" s="102">
        <v>0</v>
      </c>
      <c r="CW13" s="102">
        <v>0</v>
      </c>
      <c r="CX13" s="103" t="s">
        <v>210</v>
      </c>
      <c r="CY13" s="104" t="s">
        <v>210</v>
      </c>
      <c r="CZ13" s="102">
        <v>0</v>
      </c>
      <c r="DA13" s="102">
        <v>0</v>
      </c>
      <c r="DB13" s="103" t="s">
        <v>210</v>
      </c>
      <c r="DC13" s="104" t="s">
        <v>210</v>
      </c>
      <c r="DD13" s="102">
        <v>0</v>
      </c>
      <c r="DE13" s="102">
        <v>0</v>
      </c>
      <c r="DF13" s="103" t="s">
        <v>210</v>
      </c>
      <c r="DG13" s="104" t="s">
        <v>210</v>
      </c>
      <c r="DH13" s="102">
        <v>0</v>
      </c>
      <c r="DI13" s="102">
        <v>0</v>
      </c>
      <c r="DJ13" s="103" t="s">
        <v>210</v>
      </c>
      <c r="DK13" s="104" t="s">
        <v>210</v>
      </c>
      <c r="DL13" s="102">
        <v>0</v>
      </c>
      <c r="DM13" s="102">
        <v>0</v>
      </c>
      <c r="DN13" s="103" t="s">
        <v>210</v>
      </c>
      <c r="DO13" s="104" t="s">
        <v>210</v>
      </c>
      <c r="DP13" s="102">
        <v>0</v>
      </c>
      <c r="DQ13" s="102">
        <v>0</v>
      </c>
      <c r="DR13" s="103" t="s">
        <v>210</v>
      </c>
      <c r="DS13" s="104" t="s">
        <v>210</v>
      </c>
      <c r="DT13" s="102">
        <v>0</v>
      </c>
      <c r="DU13" s="102">
        <v>0</v>
      </c>
    </row>
    <row r="14" spans="1:125" s="8" customFormat="1" ht="12" customHeight="1">
      <c r="A14" s="80" t="s">
        <v>404</v>
      </c>
      <c r="B14" s="83" t="s">
        <v>431</v>
      </c>
      <c r="C14" s="80" t="s">
        <v>432</v>
      </c>
      <c r="D14" s="81">
        <f>SUM(H14,L14,P14,T14,X14,AB14,AF14,AJ14,AN14,AR14,AV14,AZ14,BD14,BH14,BL14,BP14,BT14,BX14,CB14,CF14,CJ14,CN14,CR14,CV14,CZ14,DD14,DH14,DL14,DP14,DT14)</f>
        <v>65347</v>
      </c>
      <c r="E14" s="81">
        <f>SUM(I14,M14,Q14,U14,Y14,AC14,AG14,AK14,AO14,AS14,AW14,BA14,BE14,BI14,BM14,BQ14,BU14,BY14,CC14,CG14,CK14,CO14,CS14,CW14,DA14,DE14,DI14,DM14,DQ14,DU14)</f>
        <v>0</v>
      </c>
      <c r="F14" s="97" t="s">
        <v>237</v>
      </c>
      <c r="G14" s="82" t="s">
        <v>239</v>
      </c>
      <c r="H14" s="81">
        <v>0</v>
      </c>
      <c r="I14" s="81">
        <v>0</v>
      </c>
      <c r="J14" s="103" t="s">
        <v>430</v>
      </c>
      <c r="K14" s="104" t="s">
        <v>248</v>
      </c>
      <c r="L14" s="102">
        <v>60771</v>
      </c>
      <c r="M14" s="102">
        <v>0</v>
      </c>
      <c r="N14" s="103" t="s">
        <v>267</v>
      </c>
      <c r="O14" s="104" t="s">
        <v>269</v>
      </c>
      <c r="P14" s="102">
        <v>4576</v>
      </c>
      <c r="Q14" s="102">
        <v>0</v>
      </c>
      <c r="R14" s="103" t="s">
        <v>210</v>
      </c>
      <c r="S14" s="104" t="s">
        <v>210</v>
      </c>
      <c r="T14" s="102">
        <v>0</v>
      </c>
      <c r="U14" s="102">
        <v>0</v>
      </c>
      <c r="V14" s="103" t="s">
        <v>210</v>
      </c>
      <c r="W14" s="104" t="s">
        <v>210</v>
      </c>
      <c r="X14" s="102">
        <v>0</v>
      </c>
      <c r="Y14" s="102">
        <v>0</v>
      </c>
      <c r="Z14" s="103" t="s">
        <v>210</v>
      </c>
      <c r="AA14" s="104" t="s">
        <v>210</v>
      </c>
      <c r="AB14" s="102">
        <v>0</v>
      </c>
      <c r="AC14" s="102">
        <v>0</v>
      </c>
      <c r="AD14" s="103" t="s">
        <v>210</v>
      </c>
      <c r="AE14" s="104" t="s">
        <v>210</v>
      </c>
      <c r="AF14" s="102">
        <v>0</v>
      </c>
      <c r="AG14" s="102">
        <v>0</v>
      </c>
      <c r="AH14" s="103" t="s">
        <v>210</v>
      </c>
      <c r="AI14" s="104" t="s">
        <v>210</v>
      </c>
      <c r="AJ14" s="102">
        <v>0</v>
      </c>
      <c r="AK14" s="102">
        <v>0</v>
      </c>
      <c r="AL14" s="103" t="s">
        <v>210</v>
      </c>
      <c r="AM14" s="104" t="s">
        <v>210</v>
      </c>
      <c r="AN14" s="102">
        <v>0</v>
      </c>
      <c r="AO14" s="102">
        <v>0</v>
      </c>
      <c r="AP14" s="103" t="s">
        <v>210</v>
      </c>
      <c r="AQ14" s="105" t="s">
        <v>210</v>
      </c>
      <c r="AR14" s="102">
        <v>0</v>
      </c>
      <c r="AS14" s="102">
        <v>0</v>
      </c>
      <c r="AT14" s="103" t="s">
        <v>210</v>
      </c>
      <c r="AU14" s="104" t="s">
        <v>210</v>
      </c>
      <c r="AV14" s="102">
        <v>0</v>
      </c>
      <c r="AW14" s="102">
        <v>0</v>
      </c>
      <c r="AX14" s="103" t="s">
        <v>210</v>
      </c>
      <c r="AY14" s="104" t="s">
        <v>210</v>
      </c>
      <c r="AZ14" s="102">
        <v>0</v>
      </c>
      <c r="BA14" s="102">
        <v>0</v>
      </c>
      <c r="BB14" s="103" t="s">
        <v>210</v>
      </c>
      <c r="BC14" s="104" t="s">
        <v>210</v>
      </c>
      <c r="BD14" s="102">
        <v>0</v>
      </c>
      <c r="BE14" s="102">
        <v>0</v>
      </c>
      <c r="BF14" s="103" t="s">
        <v>210</v>
      </c>
      <c r="BG14" s="104" t="s">
        <v>210</v>
      </c>
      <c r="BH14" s="102">
        <v>0</v>
      </c>
      <c r="BI14" s="102">
        <v>0</v>
      </c>
      <c r="BJ14" s="103" t="s">
        <v>210</v>
      </c>
      <c r="BK14" s="104" t="s">
        <v>210</v>
      </c>
      <c r="BL14" s="102">
        <v>0</v>
      </c>
      <c r="BM14" s="102">
        <v>0</v>
      </c>
      <c r="BN14" s="103" t="s">
        <v>210</v>
      </c>
      <c r="BO14" s="104" t="s">
        <v>210</v>
      </c>
      <c r="BP14" s="102">
        <v>0</v>
      </c>
      <c r="BQ14" s="102">
        <v>0</v>
      </c>
      <c r="BR14" s="103" t="s">
        <v>210</v>
      </c>
      <c r="BS14" s="104" t="s">
        <v>210</v>
      </c>
      <c r="BT14" s="102">
        <v>0</v>
      </c>
      <c r="BU14" s="102">
        <v>0</v>
      </c>
      <c r="BV14" s="103" t="s">
        <v>210</v>
      </c>
      <c r="BW14" s="104" t="s">
        <v>210</v>
      </c>
      <c r="BX14" s="102">
        <v>0</v>
      </c>
      <c r="BY14" s="102">
        <v>0</v>
      </c>
      <c r="BZ14" s="103" t="s">
        <v>210</v>
      </c>
      <c r="CA14" s="104" t="s">
        <v>210</v>
      </c>
      <c r="CB14" s="102">
        <v>0</v>
      </c>
      <c r="CC14" s="102">
        <v>0</v>
      </c>
      <c r="CD14" s="103" t="s">
        <v>210</v>
      </c>
      <c r="CE14" s="104" t="s">
        <v>210</v>
      </c>
      <c r="CF14" s="102">
        <v>0</v>
      </c>
      <c r="CG14" s="102">
        <v>0</v>
      </c>
      <c r="CH14" s="103" t="s">
        <v>210</v>
      </c>
      <c r="CI14" s="104" t="s">
        <v>210</v>
      </c>
      <c r="CJ14" s="102">
        <v>0</v>
      </c>
      <c r="CK14" s="102">
        <v>0</v>
      </c>
      <c r="CL14" s="103" t="s">
        <v>210</v>
      </c>
      <c r="CM14" s="104" t="s">
        <v>210</v>
      </c>
      <c r="CN14" s="102">
        <v>0</v>
      </c>
      <c r="CO14" s="102">
        <v>0</v>
      </c>
      <c r="CP14" s="103" t="s">
        <v>210</v>
      </c>
      <c r="CQ14" s="104" t="s">
        <v>210</v>
      </c>
      <c r="CR14" s="102">
        <v>0</v>
      </c>
      <c r="CS14" s="102">
        <v>0</v>
      </c>
      <c r="CT14" s="103" t="s">
        <v>210</v>
      </c>
      <c r="CU14" s="104" t="s">
        <v>210</v>
      </c>
      <c r="CV14" s="102">
        <v>0</v>
      </c>
      <c r="CW14" s="102">
        <v>0</v>
      </c>
      <c r="CX14" s="103" t="s">
        <v>210</v>
      </c>
      <c r="CY14" s="104" t="s">
        <v>210</v>
      </c>
      <c r="CZ14" s="102">
        <v>0</v>
      </c>
      <c r="DA14" s="102">
        <v>0</v>
      </c>
      <c r="DB14" s="103" t="s">
        <v>210</v>
      </c>
      <c r="DC14" s="104" t="s">
        <v>210</v>
      </c>
      <c r="DD14" s="102">
        <v>0</v>
      </c>
      <c r="DE14" s="102">
        <v>0</v>
      </c>
      <c r="DF14" s="103" t="s">
        <v>210</v>
      </c>
      <c r="DG14" s="104" t="s">
        <v>210</v>
      </c>
      <c r="DH14" s="102">
        <v>0</v>
      </c>
      <c r="DI14" s="102">
        <v>0</v>
      </c>
      <c r="DJ14" s="103" t="s">
        <v>210</v>
      </c>
      <c r="DK14" s="104" t="s">
        <v>210</v>
      </c>
      <c r="DL14" s="102">
        <v>0</v>
      </c>
      <c r="DM14" s="102">
        <v>0</v>
      </c>
      <c r="DN14" s="103" t="s">
        <v>210</v>
      </c>
      <c r="DO14" s="104" t="s">
        <v>210</v>
      </c>
      <c r="DP14" s="102">
        <v>0</v>
      </c>
      <c r="DQ14" s="102">
        <v>0</v>
      </c>
      <c r="DR14" s="103" t="s">
        <v>210</v>
      </c>
      <c r="DS14" s="104" t="s">
        <v>210</v>
      </c>
      <c r="DT14" s="102">
        <v>0</v>
      </c>
      <c r="DU14" s="102">
        <v>0</v>
      </c>
    </row>
    <row r="15" spans="1:125" s="8" customFormat="1" ht="12" customHeight="1">
      <c r="A15" s="80" t="s">
        <v>404</v>
      </c>
      <c r="B15" s="83" t="s">
        <v>435</v>
      </c>
      <c r="C15" s="80" t="s">
        <v>436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210</v>
      </c>
      <c r="G15" s="82" t="s">
        <v>210</v>
      </c>
      <c r="H15" s="81">
        <v>0</v>
      </c>
      <c r="I15" s="81">
        <v>0</v>
      </c>
      <c r="J15" s="103" t="s">
        <v>210</v>
      </c>
      <c r="K15" s="104" t="s">
        <v>210</v>
      </c>
      <c r="L15" s="102">
        <v>0</v>
      </c>
      <c r="M15" s="102">
        <v>0</v>
      </c>
      <c r="N15" s="103" t="s">
        <v>210</v>
      </c>
      <c r="O15" s="104" t="s">
        <v>210</v>
      </c>
      <c r="P15" s="102">
        <v>0</v>
      </c>
      <c r="Q15" s="102">
        <v>0</v>
      </c>
      <c r="R15" s="103" t="s">
        <v>210</v>
      </c>
      <c r="S15" s="104" t="s">
        <v>210</v>
      </c>
      <c r="T15" s="102">
        <v>0</v>
      </c>
      <c r="U15" s="102">
        <v>0</v>
      </c>
      <c r="V15" s="103" t="s">
        <v>210</v>
      </c>
      <c r="W15" s="104" t="s">
        <v>210</v>
      </c>
      <c r="X15" s="102">
        <v>0</v>
      </c>
      <c r="Y15" s="102">
        <v>0</v>
      </c>
      <c r="Z15" s="103" t="s">
        <v>210</v>
      </c>
      <c r="AA15" s="104" t="s">
        <v>210</v>
      </c>
      <c r="AB15" s="102">
        <v>0</v>
      </c>
      <c r="AC15" s="102">
        <v>0</v>
      </c>
      <c r="AD15" s="103" t="s">
        <v>210</v>
      </c>
      <c r="AE15" s="104" t="s">
        <v>210</v>
      </c>
      <c r="AF15" s="102">
        <v>0</v>
      </c>
      <c r="AG15" s="102">
        <v>0</v>
      </c>
      <c r="AH15" s="103" t="s">
        <v>210</v>
      </c>
      <c r="AI15" s="104" t="s">
        <v>210</v>
      </c>
      <c r="AJ15" s="102">
        <v>0</v>
      </c>
      <c r="AK15" s="102">
        <v>0</v>
      </c>
      <c r="AL15" s="103" t="s">
        <v>210</v>
      </c>
      <c r="AM15" s="104" t="s">
        <v>210</v>
      </c>
      <c r="AN15" s="102">
        <v>0</v>
      </c>
      <c r="AO15" s="102">
        <v>0</v>
      </c>
      <c r="AP15" s="103" t="s">
        <v>210</v>
      </c>
      <c r="AQ15" s="105" t="s">
        <v>210</v>
      </c>
      <c r="AR15" s="102">
        <v>0</v>
      </c>
      <c r="AS15" s="102">
        <v>0</v>
      </c>
      <c r="AT15" s="103" t="s">
        <v>210</v>
      </c>
      <c r="AU15" s="104" t="s">
        <v>210</v>
      </c>
      <c r="AV15" s="102">
        <v>0</v>
      </c>
      <c r="AW15" s="102">
        <v>0</v>
      </c>
      <c r="AX15" s="103" t="s">
        <v>210</v>
      </c>
      <c r="AY15" s="104" t="s">
        <v>210</v>
      </c>
      <c r="AZ15" s="102">
        <v>0</v>
      </c>
      <c r="BA15" s="102">
        <v>0</v>
      </c>
      <c r="BB15" s="103" t="s">
        <v>210</v>
      </c>
      <c r="BC15" s="104" t="s">
        <v>210</v>
      </c>
      <c r="BD15" s="102">
        <v>0</v>
      </c>
      <c r="BE15" s="102">
        <v>0</v>
      </c>
      <c r="BF15" s="103" t="s">
        <v>210</v>
      </c>
      <c r="BG15" s="104" t="s">
        <v>210</v>
      </c>
      <c r="BH15" s="102">
        <v>0</v>
      </c>
      <c r="BI15" s="102">
        <v>0</v>
      </c>
      <c r="BJ15" s="103" t="s">
        <v>210</v>
      </c>
      <c r="BK15" s="104" t="s">
        <v>210</v>
      </c>
      <c r="BL15" s="102">
        <v>0</v>
      </c>
      <c r="BM15" s="102">
        <v>0</v>
      </c>
      <c r="BN15" s="103" t="s">
        <v>210</v>
      </c>
      <c r="BO15" s="104" t="s">
        <v>210</v>
      </c>
      <c r="BP15" s="102">
        <v>0</v>
      </c>
      <c r="BQ15" s="102">
        <v>0</v>
      </c>
      <c r="BR15" s="103" t="s">
        <v>210</v>
      </c>
      <c r="BS15" s="104" t="s">
        <v>210</v>
      </c>
      <c r="BT15" s="102">
        <v>0</v>
      </c>
      <c r="BU15" s="102">
        <v>0</v>
      </c>
      <c r="BV15" s="103" t="s">
        <v>210</v>
      </c>
      <c r="BW15" s="104" t="s">
        <v>210</v>
      </c>
      <c r="BX15" s="102">
        <v>0</v>
      </c>
      <c r="BY15" s="102">
        <v>0</v>
      </c>
      <c r="BZ15" s="103" t="s">
        <v>210</v>
      </c>
      <c r="CA15" s="104" t="s">
        <v>210</v>
      </c>
      <c r="CB15" s="102">
        <v>0</v>
      </c>
      <c r="CC15" s="102">
        <v>0</v>
      </c>
      <c r="CD15" s="103" t="s">
        <v>210</v>
      </c>
      <c r="CE15" s="104" t="s">
        <v>210</v>
      </c>
      <c r="CF15" s="102">
        <v>0</v>
      </c>
      <c r="CG15" s="102">
        <v>0</v>
      </c>
      <c r="CH15" s="103" t="s">
        <v>210</v>
      </c>
      <c r="CI15" s="104" t="s">
        <v>210</v>
      </c>
      <c r="CJ15" s="102">
        <v>0</v>
      </c>
      <c r="CK15" s="102">
        <v>0</v>
      </c>
      <c r="CL15" s="103" t="s">
        <v>210</v>
      </c>
      <c r="CM15" s="104" t="s">
        <v>210</v>
      </c>
      <c r="CN15" s="102">
        <v>0</v>
      </c>
      <c r="CO15" s="102">
        <v>0</v>
      </c>
      <c r="CP15" s="103" t="s">
        <v>210</v>
      </c>
      <c r="CQ15" s="104" t="s">
        <v>210</v>
      </c>
      <c r="CR15" s="102">
        <v>0</v>
      </c>
      <c r="CS15" s="102">
        <v>0</v>
      </c>
      <c r="CT15" s="103" t="s">
        <v>210</v>
      </c>
      <c r="CU15" s="104" t="s">
        <v>210</v>
      </c>
      <c r="CV15" s="102">
        <v>0</v>
      </c>
      <c r="CW15" s="102">
        <v>0</v>
      </c>
      <c r="CX15" s="103" t="s">
        <v>210</v>
      </c>
      <c r="CY15" s="104" t="s">
        <v>210</v>
      </c>
      <c r="CZ15" s="102">
        <v>0</v>
      </c>
      <c r="DA15" s="102">
        <v>0</v>
      </c>
      <c r="DB15" s="103" t="s">
        <v>210</v>
      </c>
      <c r="DC15" s="104" t="s">
        <v>210</v>
      </c>
      <c r="DD15" s="102">
        <v>0</v>
      </c>
      <c r="DE15" s="102">
        <v>0</v>
      </c>
      <c r="DF15" s="103" t="s">
        <v>210</v>
      </c>
      <c r="DG15" s="104" t="s">
        <v>210</v>
      </c>
      <c r="DH15" s="102">
        <v>0</v>
      </c>
      <c r="DI15" s="102">
        <v>0</v>
      </c>
      <c r="DJ15" s="103" t="s">
        <v>210</v>
      </c>
      <c r="DK15" s="104" t="s">
        <v>210</v>
      </c>
      <c r="DL15" s="102">
        <v>0</v>
      </c>
      <c r="DM15" s="102">
        <v>0</v>
      </c>
      <c r="DN15" s="103" t="s">
        <v>210</v>
      </c>
      <c r="DO15" s="104" t="s">
        <v>210</v>
      </c>
      <c r="DP15" s="102">
        <v>0</v>
      </c>
      <c r="DQ15" s="102">
        <v>0</v>
      </c>
      <c r="DR15" s="103" t="s">
        <v>210</v>
      </c>
      <c r="DS15" s="104" t="s">
        <v>210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50">
    <cfRule type="expression" dxfId="343" priority="330" stopIfTrue="1">
      <formula>$A16&lt;&gt;""</formula>
    </cfRule>
  </conditionalFormatting>
  <conditionalFormatting sqref="A7:DU7">
    <cfRule type="expression" dxfId="312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N15:BQ15">
    <cfRule type="expression" dxfId="255" priority="16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2018-03-09T08:09:35Z</dcterms:modified>
</cp:coreProperties>
</file>