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CE7927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12040\Desktop\環境省廃棄物実態調査集約結果（41佐賀県）\"/>
    </mc:Choice>
  </mc:AlternateContent>
  <bookViews>
    <workbookView minimized="1" xWindow="60" yWindow="48" windowWidth="28572" windowHeight="4728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水洗化人口等!$A$6:$AA$26</definedName>
    <definedName name="_xlnm.Print_Area" localSheetId="2">し尿集計結果!$A$1:$M$36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71027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E8" i="1"/>
  <c r="E9" i="1"/>
  <c r="E10" i="1"/>
  <c r="E11" i="1"/>
  <c r="E12" i="1"/>
  <c r="E13" i="1"/>
  <c r="E14" i="1"/>
  <c r="E15" i="1"/>
  <c r="E16" i="1"/>
  <c r="E17" i="1"/>
  <c r="E18" i="1"/>
  <c r="E19" i="1"/>
  <c r="D19" i="1" s="1"/>
  <c r="F19" i="1" s="1"/>
  <c r="E20" i="1"/>
  <c r="E21" i="1"/>
  <c r="E22" i="1"/>
  <c r="E23" i="1"/>
  <c r="E24" i="1"/>
  <c r="E25" i="1"/>
  <c r="E26" i="1"/>
  <c r="E27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J27" i="1" l="1"/>
  <c r="J23" i="1"/>
  <c r="J19" i="1"/>
  <c r="J15" i="1"/>
  <c r="J11" i="1"/>
  <c r="L27" i="1"/>
  <c r="L23" i="1"/>
  <c r="L19" i="1"/>
  <c r="L15" i="1"/>
  <c r="L11" i="1"/>
  <c r="N27" i="1"/>
  <c r="N23" i="1"/>
  <c r="N19" i="1"/>
  <c r="N15" i="1"/>
  <c r="N11" i="1"/>
  <c r="Q27" i="1"/>
  <c r="Q23" i="1"/>
  <c r="Q19" i="1"/>
  <c r="Q15" i="1"/>
  <c r="Q11" i="1"/>
  <c r="J26" i="1"/>
  <c r="J22" i="1"/>
  <c r="J18" i="1"/>
  <c r="J14" i="1"/>
  <c r="J10" i="1"/>
  <c r="L26" i="1"/>
  <c r="L22" i="1"/>
  <c r="L18" i="1"/>
  <c r="L14" i="1"/>
  <c r="L10" i="1"/>
  <c r="N26" i="1"/>
  <c r="N22" i="1"/>
  <c r="N18" i="1"/>
  <c r="N14" i="1"/>
  <c r="N10" i="1"/>
  <c r="Q26" i="1"/>
  <c r="Q22" i="1"/>
  <c r="Q18" i="1"/>
  <c r="Q14" i="1"/>
  <c r="Q10" i="1"/>
  <c r="J25" i="1"/>
  <c r="J21" i="1"/>
  <c r="J17" i="1"/>
  <c r="J13" i="1"/>
  <c r="J9" i="1"/>
  <c r="L25" i="1"/>
  <c r="L21" i="1"/>
  <c r="L17" i="1"/>
  <c r="L13" i="1"/>
  <c r="L9" i="1"/>
  <c r="N25" i="1"/>
  <c r="N21" i="1"/>
  <c r="N17" i="1"/>
  <c r="N13" i="1"/>
  <c r="N9" i="1"/>
  <c r="Q25" i="1"/>
  <c r="Q21" i="1"/>
  <c r="Q17" i="1"/>
  <c r="Q13" i="1"/>
  <c r="Q9" i="1"/>
  <c r="J24" i="1"/>
  <c r="J20" i="1"/>
  <c r="J16" i="1"/>
  <c r="J12" i="1"/>
  <c r="J8" i="1"/>
  <c r="L24" i="1"/>
  <c r="L20" i="1"/>
  <c r="L16" i="1"/>
  <c r="L12" i="1"/>
  <c r="L8" i="1"/>
  <c r="N24" i="1"/>
  <c r="N20" i="1"/>
  <c r="N16" i="1"/>
  <c r="N12" i="1"/>
  <c r="N8" i="1"/>
  <c r="Q24" i="1"/>
  <c r="Q20" i="1"/>
  <c r="Q16" i="1"/>
  <c r="Q12" i="1"/>
  <c r="Q8" i="1"/>
  <c r="A7" i="2" l="1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AT7" i="2"/>
  <c r="AF7" i="2"/>
  <c r="AC7" i="2"/>
  <c r="E7" i="1"/>
  <c r="I7" i="1"/>
  <c r="E7" i="2"/>
  <c r="H7" i="2"/>
  <c r="O7" i="2"/>
  <c r="AD2" i="4"/>
  <c r="AD15" i="4" s="1"/>
  <c r="H8" i="4" s="1"/>
  <c r="AG2" i="4"/>
  <c r="K7" i="2"/>
  <c r="V7" i="2"/>
  <c r="AJ7" i="2"/>
  <c r="N7" i="2" l="1"/>
  <c r="D7" i="1"/>
  <c r="N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J7" i="1" l="1"/>
  <c r="Q7" i="1"/>
  <c r="L7" i="1"/>
  <c r="F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<sst xmlns="http://schemas.openxmlformats.org/spreadsheetml/2006/main" count="664" uniqueCount="315">
  <si>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</si>
  <si>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</si>
  <si>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</si>
  <si>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</si>
  <si>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</si>
  <si>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</si>
  <si>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</si>
  <si>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</si>
  <si>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</si>
  <si>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</si>
  <si>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</si>
  <si>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</si>
  <si>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</si>
  <si>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</si>
  <si>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</si>
  <si>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</si>
  <si>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</si>
  <si>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</si>
  <si>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</si>
  <si>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</si>
  <si>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</si>
  <si>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</si>
  <si>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</si>
  <si>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</si>
  <si>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</si>
  <si>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</si>
  <si>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</si>
  <si>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</si>
  <si>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</si>
  <si>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</si>
  <si>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</si>
  <si>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</si>
  <si>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</si>
  <si>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</si>
  <si>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</si>
  <si>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</si>
  <si>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</si>
  <si>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</si>
  <si>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</si>
  <si>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</si>
  <si>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</si>
  <si>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</si>
  <si>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</si>
  <si>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</si>
  <si>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</si>
  <si>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</si>
  <si>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</si>
  <si>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</si>
  <si>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</si>
  <si>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</si>
  <si>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</si>
  <si>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</si>
  <si>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</si>
  <si>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</si>
  <si>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</si>
  <si>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</si>
  <si>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</si>
  <si>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</si>
  <si>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</si>
  <si>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</si>
  <si>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</si>
  <si>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</si>
  <si>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</si>
  <si>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</si>
  <si>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</si>
  <si>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</si>
  <si>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</si>
  <si>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</si>
  <si>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</si>
  <si>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</si>
  <si>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</si>
  <si>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</si>
  <si>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</si>
  <si>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</si>
  <si>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</si>
  <si>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</si>
  <si>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</si>
  <si>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</si>
  <si>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</si>
  <si>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</si>
  <si>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</si>
  <si>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</si>
  <si>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</si>
  <si>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</si>
  <si>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</si>
  <si>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</si>
  <si>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</si>
  <si>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</si>
  <si>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</si>
  <si>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</si>
  <si>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</si>
  <si>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</si>
  <si>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</si>
  <si>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</si>
  <si>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</si>
  <si>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</si>
  <si>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</si>
  <si>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</si>
  <si>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</si>
  <si>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</si>
  <si>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</si>
  <si>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</si>
  <si>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</si>
  <si>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</si>
  <si>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</si>
  <si>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</si>
  <si>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</si>
  <si>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</si>
  <si>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</si>
  <si>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</si>
  <si>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</si>
  <si>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</si>
  <si>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</si>
  <si>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</si>
  <si>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</si>
  <si>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</si>
  <si>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</si>
  <si>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</si>
  <si>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</si>
  <si>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</si>
  <si>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</si>
  <si>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</si>
  <si>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</si>
  <si>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</si>
  <si>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</si>
  <si>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</si>
  <si>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</si>
  <si>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</si>
  <si>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</si>
  <si>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</si>
  <si>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</si>
  <si>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</si>
  <si>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</si>
  <si>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</si>
  <si>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</si>
  <si>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</si>
  <si>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</si>
  <si>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</si>
  <si>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</si>
  <si>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</si>
  <si>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</si>
  <si>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</si>
  <si>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</si>
  <si>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</si>
  <si>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</si>
  <si>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</si>
  <si>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</si>
  <si>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</si>
  <si>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</si>
  <si>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</si>
  <si>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</si>
  <si>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</si>
  <si>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</si>
  <si>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</si>
  <si>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</si>
  <si>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</si>
  <si>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</si>
  <si>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</si>
  <si>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</si>
  <si>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</si>
  <si>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</si>
  <si>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</si>
  <si>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</si>
  <si>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</si>
  <si>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</si>
  <si>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</si>
  <si>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</si>
  <si>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</si>
  <si>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</si>
  <si>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</si>
  <si>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</si>
  <si>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</si>
  <si>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</si>
  <si>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</si>
  <si>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</si>
  <si>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</si>
  <si>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</si>
  <si>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</si>
  <si>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</si>
  <si>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</si>
  <si>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</si>
  <si>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</si>
  <si>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</si>
  <si>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</si>
  <si>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</si>
  <si>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</si>
  <si>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</si>
  <si>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</si>
  <si>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</si>
  <si>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</si>
  <si>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</si>
  <si>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</si>
  <si>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</si>
  <si>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</si>
  <si>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</si>
  <si>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</si>
  <si>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</si>
  <si>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</si>
  <si>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</si>
  <si>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</si>
  <si>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</si>
  <si>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</si>
  <si>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</si>
  <si>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</si>
  <si>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</si>
  <si>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</si>
  <si>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</si>
  <si>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</si>
  <si>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</si>
  <si>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</si>
  <si>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</si>
  <si>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</si>
  <si>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</si>
  <si>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</si>
  <si>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</si>
  <si>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</si>
  <si>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</si>
  <si>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</si>
  <si>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</si>
  <si>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</si>
  <si>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</si>
  <si>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</si>
  <si>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</si>
  <si>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</si>
  <si>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</si>
  <si>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</si>
  <si>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</si>
  <si>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</si>
  <si>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</si>
  <si>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</si>
  <si>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</si>
  <si>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</si>
  <si>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</si>
  <si>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</si>
  <si>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</si>
  <si>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</si>
  <si>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</si>
  <si>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</si>
  <si>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</si>
  <si>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</si>
  <si>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</si>
  <si>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</si>
  <si>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</si>
  <si>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</si>
  <si>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</si>
  <si>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</si>
  <si>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</si>
  <si>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</si>
  <si>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</si>
  <si>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</si>
  <si>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</si>
  <si>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41000</t>
  </si>
  <si>
    <t>水洗化人口等（平成28年度実績）</t>
    <phoneticPr fontId="3"/>
  </si>
  <si>
    <t>し尿処理の状況（平成28年度実績）</t>
    <phoneticPr fontId="3"/>
  </si>
  <si>
    <t>41201</t>
  </si>
  <si>
    <t>佐賀市</t>
  </si>
  <si>
    <t>○</t>
  </si>
  <si>
    <t>411201</t>
    <phoneticPr fontId="3"/>
  </si>
  <si>
    <t>41202</t>
  </si>
  <si>
    <t>唐津市</t>
  </si>
  <si>
    <t>411202</t>
    <phoneticPr fontId="3"/>
  </si>
  <si>
    <t>41203</t>
  </si>
  <si>
    <t>鳥栖市</t>
  </si>
  <si>
    <t>411203</t>
    <phoneticPr fontId="3"/>
  </si>
  <si>
    <t>41204</t>
  </si>
  <si>
    <t>多久市</t>
  </si>
  <si>
    <t>411204</t>
    <phoneticPr fontId="3"/>
  </si>
  <si>
    <t>41205</t>
  </si>
  <si>
    <t>伊万里市</t>
  </si>
  <si>
    <t>411205</t>
    <phoneticPr fontId="3"/>
  </si>
  <si>
    <t>41206</t>
  </si>
  <si>
    <t>武雄市</t>
  </si>
  <si>
    <t>411206</t>
    <phoneticPr fontId="3"/>
  </si>
  <si>
    <t>41207</t>
  </si>
  <si>
    <t>鹿島市</t>
  </si>
  <si>
    <t>411207</t>
    <phoneticPr fontId="3"/>
  </si>
  <si>
    <t>41208</t>
  </si>
  <si>
    <t>小城市</t>
  </si>
  <si>
    <t>411208</t>
    <phoneticPr fontId="3"/>
  </si>
  <si>
    <t>41209</t>
  </si>
  <si>
    <t>嬉野市</t>
  </si>
  <si>
    <t>411209</t>
    <phoneticPr fontId="3"/>
  </si>
  <si>
    <t>41210</t>
  </si>
  <si>
    <t>神埼市</t>
  </si>
  <si>
    <t>411210</t>
    <phoneticPr fontId="3"/>
  </si>
  <si>
    <t>41327</t>
  </si>
  <si>
    <t>吉野ヶ里町</t>
  </si>
  <si>
    <t>411327</t>
    <phoneticPr fontId="3"/>
  </si>
  <si>
    <t>41341</t>
  </si>
  <si>
    <t>基山町</t>
  </si>
  <si>
    <t>411341</t>
    <phoneticPr fontId="3"/>
  </si>
  <si>
    <t>41345</t>
  </si>
  <si>
    <t>上峰町</t>
  </si>
  <si>
    <t>411345</t>
    <phoneticPr fontId="3"/>
  </si>
  <si>
    <t>41346</t>
  </si>
  <si>
    <t>みやき町</t>
  </si>
  <si>
    <t>411346</t>
    <phoneticPr fontId="3"/>
  </si>
  <si>
    <t>41387</t>
  </si>
  <si>
    <t>玄海町</t>
  </si>
  <si>
    <t>411387</t>
    <phoneticPr fontId="3"/>
  </si>
  <si>
    <t>41401</t>
  </si>
  <si>
    <t>有田町</t>
  </si>
  <si>
    <t>411401</t>
    <phoneticPr fontId="3"/>
  </si>
  <si>
    <t>41423</t>
  </si>
  <si>
    <t>大町町</t>
  </si>
  <si>
    <t>411423</t>
    <phoneticPr fontId="3"/>
  </si>
  <si>
    <t>41424</t>
  </si>
  <si>
    <t>江北町</t>
  </si>
  <si>
    <t>411424</t>
    <phoneticPr fontId="3"/>
  </si>
  <si>
    <t>41425</t>
  </si>
  <si>
    <t>白石町</t>
  </si>
  <si>
    <t>411425</t>
    <phoneticPr fontId="3"/>
  </si>
  <si>
    <t>41441</t>
  </si>
  <si>
    <t>太良町</t>
  </si>
  <si>
    <t>411441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</si>
</sst>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);[Red]\(#,##0\)"/>
    <numFmt numFmtId="178" formatCode="#,##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ColWidth="9" defaultRowHeight="13.5" customHeight="1" x14ac:dyDescent="0.2"/>
  <cols>
    <col min="1" max="1" width="10.77734375" style="81" customWidth="1"/>
    <col min="2" max="2" width="8.77734375" style="82" customWidth="1"/>
    <col min="3" max="3" width="12.6640625" style="81" customWidth="1"/>
    <col min="4" max="5" width="11.77734375" style="83" customWidth="1"/>
    <col min="6" max="6" width="11.77734375" style="84" customWidth="1"/>
    <col min="7" max="9" width="11.77734375" style="83" customWidth="1"/>
    <col min="10" max="10" width="11.77734375" style="84" customWidth="1"/>
    <col min="11" max="11" width="11.77734375" style="83" customWidth="1"/>
    <col min="12" max="12" width="11.77734375" style="84" customWidth="1"/>
    <col min="13" max="13" width="11.77734375" style="83" customWidth="1"/>
    <col min="14" max="14" width="11.77734375" style="84" customWidth="1"/>
    <col min="15" max="16" width="11.77734375" style="83" customWidth="1"/>
    <col min="17" max="17" width="11.77734375" style="84" customWidth="1"/>
    <col min="18" max="18" width="11.77734375" style="83" customWidth="1"/>
    <col min="19" max="22" width="8.6640625" style="81" customWidth="1"/>
    <col min="23" max="26" width="9" style="81"/>
    <col min="27" max="28" width="9" style="191"/>
    <col min="29" max="16384" width="9" style="81"/>
  </cols>
  <sheetData>
    <row r="1" spans="1:28" s="78" customFormat="1" ht="16.2" x14ac:dyDescent="0.1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 x14ac:dyDescent="0.2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 x14ac:dyDescent="0.2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 x14ac:dyDescent="0.2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 x14ac:dyDescent="0.2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 x14ac:dyDescent="0.2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 x14ac:dyDescent="0.2">
      <c r="A7" s="109" t="s">
        <v>13</v>
      </c>
      <c r="B7" s="116" t="s">
        <v>251</v>
      </c>
      <c r="C7" s="109" t="s">
        <v>200</v>
      </c>
      <c r="D7" s="110">
        <f>+SUM(E7,+I7)</f>
        <v>838447</v>
      </c>
      <c r="E7" s="110">
        <f>+SUM(G7,+H7)</f>
        <v>180533</v>
      </c>
      <c r="F7" s="111">
        <f>IF(D7&gt;0,E7/D7*100,"-")</f>
        <v>21.531832065711964</v>
      </c>
      <c r="G7" s="108">
        <f>SUM(G$8:G$1000)</f>
        <v>179651</v>
      </c>
      <c r="H7" s="108">
        <f>SUM(H$8:H$1000)</f>
        <v>882</v>
      </c>
      <c r="I7" s="110">
        <f>+SUM(K7,+M7,+O7)</f>
        <v>657914</v>
      </c>
      <c r="J7" s="111">
        <f>IF(D7&gt;0,I7/D7*100,"-")</f>
        <v>78.468167934288033</v>
      </c>
      <c r="K7" s="108">
        <f>SUM(K$8:K$1000)</f>
        <v>430032</v>
      </c>
      <c r="L7" s="111">
        <f>IF(D7&gt;0,K7/D7*100,"-")</f>
        <v>51.289109508412579</v>
      </c>
      <c r="M7" s="108">
        <f>SUM(M$8:M$1000)</f>
        <v>616</v>
      </c>
      <c r="N7" s="111">
        <f>IF(D7&gt;0,M7/D7*100,"-")</f>
        <v>7.3469163823115829E-2</v>
      </c>
      <c r="O7" s="108">
        <f>SUM(O$8:O$1000)</f>
        <v>227266</v>
      </c>
      <c r="P7" s="108">
        <f>SUM(P$8:P$1000)</f>
        <v>194315</v>
      </c>
      <c r="Q7" s="111">
        <f>IF(D7&gt;0,O7/D7*100,"-")</f>
        <v>27.105589262052344</v>
      </c>
      <c r="R7" s="108">
        <f>SUM(R$8:R$1000)</f>
        <v>4836</v>
      </c>
      <c r="S7" s="112">
        <f t="shared" ref="S7:Z7" si="0">COUNTIF(S$8:S$1000,"○")</f>
        <v>17</v>
      </c>
      <c r="T7" s="112">
        <f t="shared" si="0"/>
        <v>0</v>
      </c>
      <c r="U7" s="112">
        <f t="shared" si="0"/>
        <v>0</v>
      </c>
      <c r="V7" s="112">
        <f t="shared" si="0"/>
        <v>3</v>
      </c>
      <c r="W7" s="112">
        <f t="shared" si="0"/>
        <v>16</v>
      </c>
      <c r="X7" s="112">
        <f t="shared" si="0"/>
        <v>0</v>
      </c>
      <c r="Y7" s="112">
        <f t="shared" si="0"/>
        <v>0</v>
      </c>
      <c r="Z7" s="112">
        <f t="shared" si="0"/>
        <v>4</v>
      </c>
      <c r="AA7" s="188"/>
      <c r="AB7" s="188"/>
    </row>
    <row r="8" spans="1:28" s="105" customFormat="1" ht="13.5" customHeight="1" x14ac:dyDescent="0.2">
      <c r="A8" s="101" t="s">
        <v>13</v>
      </c>
      <c r="B8" s="102" t="s">
        <v>254</v>
      </c>
      <c r="C8" s="101" t="s">
        <v>255</v>
      </c>
      <c r="D8" s="103">
        <f>+SUM(E8,+I8)</f>
        <v>234742</v>
      </c>
      <c r="E8" s="103">
        <f>+SUM(G8,+H8)</f>
        <v>29084</v>
      </c>
      <c r="F8" s="104">
        <f>IF(D8&gt;0,E8/D8*100,"-")</f>
        <v>12.389772601409206</v>
      </c>
      <c r="G8" s="103">
        <v>29084</v>
      </c>
      <c r="H8" s="103">
        <v>0</v>
      </c>
      <c r="I8" s="103">
        <f>+SUM(K8,+M8,+O8)</f>
        <v>205658</v>
      </c>
      <c r="J8" s="104">
        <f>IF(D8&gt;0,I8/D8*100,"-")</f>
        <v>87.610227398590794</v>
      </c>
      <c r="K8" s="103">
        <v>175050</v>
      </c>
      <c r="L8" s="104">
        <f>IF(D8&gt;0,K8/D8*100,"-")</f>
        <v>74.571231394467119</v>
      </c>
      <c r="M8" s="103">
        <v>0</v>
      </c>
      <c r="N8" s="104">
        <f>IF(D8&gt;0,M8/D8*100,"-")</f>
        <v>0</v>
      </c>
      <c r="O8" s="103">
        <v>30608</v>
      </c>
      <c r="P8" s="103">
        <v>25759</v>
      </c>
      <c r="Q8" s="104">
        <f>IF(D8&gt;0,O8/D8*100,"-")</f>
        <v>13.038996004123677</v>
      </c>
      <c r="R8" s="103">
        <v>1410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 x14ac:dyDescent="0.2">
      <c r="A9" s="101" t="s">
        <v>13</v>
      </c>
      <c r="B9" s="102" t="s">
        <v>258</v>
      </c>
      <c r="C9" s="101" t="s">
        <v>259</v>
      </c>
      <c r="D9" s="103">
        <f>+SUM(E9,+I9)</f>
        <v>125219</v>
      </c>
      <c r="E9" s="103">
        <f>+SUM(G9,+H9)</f>
        <v>17598</v>
      </c>
      <c r="F9" s="104">
        <f>IF(D9&gt;0,E9/D9*100,"-")</f>
        <v>14.053777781327115</v>
      </c>
      <c r="G9" s="103">
        <v>17332</v>
      </c>
      <c r="H9" s="103">
        <v>266</v>
      </c>
      <c r="I9" s="103">
        <f>+SUM(K9,+M9,+O9)</f>
        <v>107621</v>
      </c>
      <c r="J9" s="104">
        <f>IF(D9&gt;0,I9/D9*100,"-")</f>
        <v>85.946222218672887</v>
      </c>
      <c r="K9" s="103">
        <v>79607</v>
      </c>
      <c r="L9" s="104">
        <f>IF(D9&gt;0,K9/D9*100,"-")</f>
        <v>63.574217970116351</v>
      </c>
      <c r="M9" s="103">
        <v>0</v>
      </c>
      <c r="N9" s="104">
        <f>IF(D9&gt;0,M9/D9*100,"-")</f>
        <v>0</v>
      </c>
      <c r="O9" s="103">
        <v>28014</v>
      </c>
      <c r="P9" s="103">
        <v>22956</v>
      </c>
      <c r="Q9" s="104">
        <f>IF(D9&gt;0,O9/D9*100,"-")</f>
        <v>22.372004248556529</v>
      </c>
      <c r="R9" s="103">
        <v>568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 x14ac:dyDescent="0.2">
      <c r="A10" s="101" t="s">
        <v>13</v>
      </c>
      <c r="B10" s="102" t="s">
        <v>261</v>
      </c>
      <c r="C10" s="101" t="s">
        <v>262</v>
      </c>
      <c r="D10" s="103">
        <f>+SUM(E10,+I10)</f>
        <v>72679</v>
      </c>
      <c r="E10" s="103">
        <f>+SUM(G10,+H10)</f>
        <v>4485</v>
      </c>
      <c r="F10" s="104">
        <f>IF(D10&gt;0,E10/D10*100,"-")</f>
        <v>6.1709709819892957</v>
      </c>
      <c r="G10" s="103">
        <v>4485</v>
      </c>
      <c r="H10" s="103">
        <v>0</v>
      </c>
      <c r="I10" s="103">
        <f>+SUM(K10,+M10,+O10)</f>
        <v>68194</v>
      </c>
      <c r="J10" s="104">
        <f>IF(D10&gt;0,I10/D10*100,"-")</f>
        <v>93.829029018010701</v>
      </c>
      <c r="K10" s="103">
        <v>65384</v>
      </c>
      <c r="L10" s="104">
        <f>IF(D10&gt;0,K10/D10*100,"-")</f>
        <v>89.962712750588196</v>
      </c>
      <c r="M10" s="103">
        <v>0</v>
      </c>
      <c r="N10" s="104">
        <f>IF(D10&gt;0,M10/D10*100,"-")</f>
        <v>0</v>
      </c>
      <c r="O10" s="103">
        <v>2810</v>
      </c>
      <c r="P10" s="103">
        <v>2210</v>
      </c>
      <c r="Q10" s="104">
        <f>IF(D10&gt;0,O10/D10*100,"-")</f>
        <v>3.8663162674225018</v>
      </c>
      <c r="R10" s="103">
        <v>864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 x14ac:dyDescent="0.2">
      <c r="A11" s="101" t="s">
        <v>13</v>
      </c>
      <c r="B11" s="102" t="s">
        <v>264</v>
      </c>
      <c r="C11" s="101" t="s">
        <v>265</v>
      </c>
      <c r="D11" s="103">
        <f>+SUM(E11,+I11)</f>
        <v>19966</v>
      </c>
      <c r="E11" s="103">
        <f>+SUM(G11,+H11)</f>
        <v>9134</v>
      </c>
      <c r="F11" s="104">
        <f>IF(D11&gt;0,E11/D11*100,"-")</f>
        <v>45.747771211058804</v>
      </c>
      <c r="G11" s="103">
        <v>9047</v>
      </c>
      <c r="H11" s="103">
        <v>87</v>
      </c>
      <c r="I11" s="103">
        <f>+SUM(K11,+M11,+O11)</f>
        <v>10832</v>
      </c>
      <c r="J11" s="104">
        <f>IF(D11&gt;0,I11/D11*100,"-")</f>
        <v>54.252228788941203</v>
      </c>
      <c r="K11" s="103">
        <v>3685</v>
      </c>
      <c r="L11" s="104">
        <f>IF(D11&gt;0,K11/D11*100,"-")</f>
        <v>18.456375838926174</v>
      </c>
      <c r="M11" s="103">
        <v>484</v>
      </c>
      <c r="N11" s="104">
        <f>IF(D11&gt;0,M11/D11*100,"-")</f>
        <v>2.4241210057097065</v>
      </c>
      <c r="O11" s="103">
        <v>6663</v>
      </c>
      <c r="P11" s="103">
        <v>4913</v>
      </c>
      <c r="Q11" s="104">
        <f>IF(D11&gt;0,O11/D11*100,"-")</f>
        <v>33.371731944305324</v>
      </c>
      <c r="R11" s="103">
        <v>120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 x14ac:dyDescent="0.2">
      <c r="A12" s="101" t="s">
        <v>13</v>
      </c>
      <c r="B12" s="102" t="s">
        <v>267</v>
      </c>
      <c r="C12" s="101" t="s">
        <v>268</v>
      </c>
      <c r="D12" s="103">
        <f>+SUM(E12,+I12)</f>
        <v>56032</v>
      </c>
      <c r="E12" s="103">
        <f>+SUM(G12,+H12)</f>
        <v>16557</v>
      </c>
      <c r="F12" s="104">
        <f>IF(D12&gt;0,E12/D12*100,"-")</f>
        <v>29.549186179326099</v>
      </c>
      <c r="G12" s="103">
        <v>16369</v>
      </c>
      <c r="H12" s="103">
        <v>188</v>
      </c>
      <c r="I12" s="103">
        <f>+SUM(K12,+M12,+O12)</f>
        <v>39475</v>
      </c>
      <c r="J12" s="104">
        <f>IF(D12&gt;0,I12/D12*100,"-")</f>
        <v>70.450813820673901</v>
      </c>
      <c r="K12" s="103">
        <v>29200</v>
      </c>
      <c r="L12" s="104">
        <f>IF(D12&gt;0,K12/D12*100,"-")</f>
        <v>52.113078241005141</v>
      </c>
      <c r="M12" s="103">
        <v>0</v>
      </c>
      <c r="N12" s="104">
        <f>IF(D12&gt;0,M12/D12*100,"-")</f>
        <v>0</v>
      </c>
      <c r="O12" s="103">
        <v>10275</v>
      </c>
      <c r="P12" s="103">
        <v>8614</v>
      </c>
      <c r="Q12" s="104">
        <f>IF(D12&gt;0,O12/D12*100,"-")</f>
        <v>18.33773557966876</v>
      </c>
      <c r="R12" s="103">
        <v>495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 x14ac:dyDescent="0.2">
      <c r="A13" s="101" t="s">
        <v>13</v>
      </c>
      <c r="B13" s="102" t="s">
        <v>270</v>
      </c>
      <c r="C13" s="101" t="s">
        <v>271</v>
      </c>
      <c r="D13" s="103">
        <f>+SUM(E13,+I13)</f>
        <v>49700</v>
      </c>
      <c r="E13" s="103">
        <f>+SUM(G13,+H13)</f>
        <v>16039</v>
      </c>
      <c r="F13" s="104">
        <f>IF(D13&gt;0,E13/D13*100,"-")</f>
        <v>32.271629778672036</v>
      </c>
      <c r="G13" s="103">
        <v>16039</v>
      </c>
      <c r="H13" s="103">
        <v>0</v>
      </c>
      <c r="I13" s="103">
        <f>+SUM(K13,+M13,+O13)</f>
        <v>33661</v>
      </c>
      <c r="J13" s="104">
        <f>IF(D13&gt;0,I13/D13*100,"-")</f>
        <v>67.728370221327978</v>
      </c>
      <c r="K13" s="103">
        <v>879</v>
      </c>
      <c r="L13" s="104">
        <f>IF(D13&gt;0,K13/D13*100,"-")</f>
        <v>1.7686116700201209</v>
      </c>
      <c r="M13" s="103">
        <v>0</v>
      </c>
      <c r="N13" s="104">
        <f>IF(D13&gt;0,M13/D13*100,"-")</f>
        <v>0</v>
      </c>
      <c r="O13" s="103">
        <v>32782</v>
      </c>
      <c r="P13" s="103">
        <v>29440</v>
      </c>
      <c r="Q13" s="104">
        <f>IF(D13&gt;0,O13/D13*100,"-")</f>
        <v>65.959758551307843</v>
      </c>
      <c r="R13" s="103">
        <v>159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 x14ac:dyDescent="0.2">
      <c r="A14" s="101" t="s">
        <v>13</v>
      </c>
      <c r="B14" s="102" t="s">
        <v>273</v>
      </c>
      <c r="C14" s="101" t="s">
        <v>274</v>
      </c>
      <c r="D14" s="103">
        <f>+SUM(E14,+I14)</f>
        <v>30234</v>
      </c>
      <c r="E14" s="103">
        <f>+SUM(G14,+H14)</f>
        <v>14127</v>
      </c>
      <c r="F14" s="104">
        <f>IF(D14&gt;0,E14/D14*100,"-")</f>
        <v>46.725540781901174</v>
      </c>
      <c r="G14" s="103">
        <v>13977</v>
      </c>
      <c r="H14" s="103">
        <v>150</v>
      </c>
      <c r="I14" s="103">
        <f>+SUM(K14,+M14,+O14)</f>
        <v>16107</v>
      </c>
      <c r="J14" s="104">
        <f>IF(D14&gt;0,I14/D14*100,"-")</f>
        <v>53.274459218098826</v>
      </c>
      <c r="K14" s="103">
        <v>7528</v>
      </c>
      <c r="L14" s="104">
        <f>IF(D14&gt;0,K14/D14*100,"-")</f>
        <v>24.899120195806045</v>
      </c>
      <c r="M14" s="103">
        <v>0</v>
      </c>
      <c r="N14" s="104">
        <f>IF(D14&gt;0,M14/D14*100,"-")</f>
        <v>0</v>
      </c>
      <c r="O14" s="103">
        <v>8579</v>
      </c>
      <c r="P14" s="103">
        <v>7299</v>
      </c>
      <c r="Q14" s="104">
        <f>IF(D14&gt;0,O14/D14*100,"-")</f>
        <v>28.375339022292785</v>
      </c>
      <c r="R14" s="103">
        <v>124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 x14ac:dyDescent="0.2">
      <c r="A15" s="101" t="s">
        <v>13</v>
      </c>
      <c r="B15" s="102" t="s">
        <v>276</v>
      </c>
      <c r="C15" s="101" t="s">
        <v>277</v>
      </c>
      <c r="D15" s="103">
        <f>+SUM(E15,+I15)</f>
        <v>45665</v>
      </c>
      <c r="E15" s="103">
        <f>+SUM(G15,+H15)</f>
        <v>16033</v>
      </c>
      <c r="F15" s="104">
        <f>IF(D15&gt;0,E15/D15*100,"-")</f>
        <v>35.11004051242746</v>
      </c>
      <c r="G15" s="103">
        <v>15937</v>
      </c>
      <c r="H15" s="103">
        <v>96</v>
      </c>
      <c r="I15" s="103">
        <f>+SUM(K15,+M15,+O15)</f>
        <v>29632</v>
      </c>
      <c r="J15" s="104">
        <f>IF(D15&gt;0,I15/D15*100,"-")</f>
        <v>64.88995948757254</v>
      </c>
      <c r="K15" s="103">
        <v>13476</v>
      </c>
      <c r="L15" s="104">
        <f>IF(D15&gt;0,K15/D15*100,"-")</f>
        <v>29.51056607905398</v>
      </c>
      <c r="M15" s="103">
        <v>0</v>
      </c>
      <c r="N15" s="104">
        <f>IF(D15&gt;0,M15/D15*100,"-")</f>
        <v>0</v>
      </c>
      <c r="O15" s="103">
        <v>16156</v>
      </c>
      <c r="P15" s="103">
        <v>14232</v>
      </c>
      <c r="Q15" s="104">
        <f>IF(D15&gt;0,O15/D15*100,"-")</f>
        <v>35.37939340851856</v>
      </c>
      <c r="R15" s="103">
        <v>164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 x14ac:dyDescent="0.2">
      <c r="A16" s="101" t="s">
        <v>13</v>
      </c>
      <c r="B16" s="102" t="s">
        <v>279</v>
      </c>
      <c r="C16" s="101" t="s">
        <v>280</v>
      </c>
      <c r="D16" s="103">
        <f>+SUM(E16,+I16)</f>
        <v>27104</v>
      </c>
      <c r="E16" s="103">
        <f>+SUM(G16,+H16)</f>
        <v>11492</v>
      </c>
      <c r="F16" s="104">
        <f>IF(D16&gt;0,E16/D16*100,"-")</f>
        <v>42.399645808736722</v>
      </c>
      <c r="G16" s="103">
        <v>11427</v>
      </c>
      <c r="H16" s="103">
        <v>65</v>
      </c>
      <c r="I16" s="103">
        <f>+SUM(K16,+M16,+O16)</f>
        <v>15612</v>
      </c>
      <c r="J16" s="104">
        <f>IF(D16&gt;0,I16/D16*100,"-")</f>
        <v>57.600354191263278</v>
      </c>
      <c r="K16" s="103">
        <v>3478</v>
      </c>
      <c r="L16" s="104">
        <f>IF(D16&gt;0,K16/D16*100,"-")</f>
        <v>12.832054309327038</v>
      </c>
      <c r="M16" s="103">
        <v>0</v>
      </c>
      <c r="N16" s="104">
        <f>IF(D16&gt;0,M16/D16*100,"-")</f>
        <v>0</v>
      </c>
      <c r="O16" s="103">
        <v>12134</v>
      </c>
      <c r="P16" s="103">
        <v>9359</v>
      </c>
      <c r="Q16" s="104">
        <f>IF(D16&gt;0,O16/D16*100,"-")</f>
        <v>44.768299881936244</v>
      </c>
      <c r="R16" s="103">
        <v>140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 x14ac:dyDescent="0.2">
      <c r="A17" s="101" t="s">
        <v>13</v>
      </c>
      <c r="B17" s="102" t="s">
        <v>282</v>
      </c>
      <c r="C17" s="101" t="s">
        <v>283</v>
      </c>
      <c r="D17" s="103">
        <f>+SUM(E17,+I17)</f>
        <v>32089</v>
      </c>
      <c r="E17" s="103">
        <f>+SUM(G17,+H17)</f>
        <v>6598</v>
      </c>
      <c r="F17" s="104">
        <f>IF(D17&gt;0,E17/D17*100,"-")</f>
        <v>20.561563152482158</v>
      </c>
      <c r="G17" s="103">
        <v>6598</v>
      </c>
      <c r="H17" s="103">
        <v>0</v>
      </c>
      <c r="I17" s="103">
        <f>+SUM(K17,+M17,+O17)</f>
        <v>25491</v>
      </c>
      <c r="J17" s="104">
        <f>IF(D17&gt;0,I17/D17*100,"-")</f>
        <v>79.438436847517849</v>
      </c>
      <c r="K17" s="103">
        <v>7780</v>
      </c>
      <c r="L17" s="104">
        <f>IF(D17&gt;0,K17/D17*100,"-")</f>
        <v>24.24506840350276</v>
      </c>
      <c r="M17" s="103">
        <v>0</v>
      </c>
      <c r="N17" s="104">
        <f>IF(D17&gt;0,M17/D17*100,"-")</f>
        <v>0</v>
      </c>
      <c r="O17" s="103">
        <v>17711</v>
      </c>
      <c r="P17" s="103">
        <v>13906</v>
      </c>
      <c r="Q17" s="104">
        <f>IF(D17&gt;0,O17/D17*100,"-")</f>
        <v>55.193368444015078</v>
      </c>
      <c r="R17" s="103">
        <v>100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 x14ac:dyDescent="0.2">
      <c r="A18" s="101" t="s">
        <v>13</v>
      </c>
      <c r="B18" s="102" t="s">
        <v>285</v>
      </c>
      <c r="C18" s="101" t="s">
        <v>286</v>
      </c>
      <c r="D18" s="103">
        <f>+SUM(E18,+I18)</f>
        <v>16229</v>
      </c>
      <c r="E18" s="103">
        <f>+SUM(G18,+H18)</f>
        <v>1498</v>
      </c>
      <c r="F18" s="104">
        <f>IF(D18&gt;0,E18/D18*100,"-")</f>
        <v>9.2303900425164827</v>
      </c>
      <c r="G18" s="103">
        <v>1498</v>
      </c>
      <c r="H18" s="103">
        <v>0</v>
      </c>
      <c r="I18" s="103">
        <f>+SUM(K18,+M18,+O18)</f>
        <v>14731</v>
      </c>
      <c r="J18" s="104">
        <f>IF(D18&gt;0,I18/D18*100,"-")</f>
        <v>90.769609957483524</v>
      </c>
      <c r="K18" s="103">
        <v>8565</v>
      </c>
      <c r="L18" s="104">
        <f>IF(D18&gt;0,K18/D18*100,"-")</f>
        <v>52.775895002772813</v>
      </c>
      <c r="M18" s="103">
        <v>0</v>
      </c>
      <c r="N18" s="104">
        <f>IF(D18&gt;0,M18/D18*100,"-")</f>
        <v>0</v>
      </c>
      <c r="O18" s="103">
        <v>6166</v>
      </c>
      <c r="P18" s="103">
        <v>6162</v>
      </c>
      <c r="Q18" s="104">
        <f>IF(D18&gt;0,O18/D18*100,"-")</f>
        <v>37.993714954710704</v>
      </c>
      <c r="R18" s="103">
        <v>81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 x14ac:dyDescent="0.2">
      <c r="A19" s="101" t="s">
        <v>13</v>
      </c>
      <c r="B19" s="102" t="s">
        <v>288</v>
      </c>
      <c r="C19" s="101" t="s">
        <v>289</v>
      </c>
      <c r="D19" s="103">
        <f>+SUM(E19,+I19)</f>
        <v>17395</v>
      </c>
      <c r="E19" s="103">
        <f>+SUM(G19,+H19)</f>
        <v>711</v>
      </c>
      <c r="F19" s="104">
        <f>IF(D19&gt;0,E19/D19*100,"-")</f>
        <v>4.0873814314458174</v>
      </c>
      <c r="G19" s="103">
        <v>701</v>
      </c>
      <c r="H19" s="103">
        <v>10</v>
      </c>
      <c r="I19" s="103">
        <f>+SUM(K19,+M19,+O19)</f>
        <v>16684</v>
      </c>
      <c r="J19" s="104">
        <f>IF(D19&gt;0,I19/D19*100,"-")</f>
        <v>95.91261856855418</v>
      </c>
      <c r="K19" s="103">
        <v>13230</v>
      </c>
      <c r="L19" s="104">
        <f>IF(D19&gt;0,K19/D19*100,"-")</f>
        <v>76.056338028169009</v>
      </c>
      <c r="M19" s="103">
        <v>132</v>
      </c>
      <c r="N19" s="104">
        <f>IF(D19&gt;0,M19/D19*100,"-")</f>
        <v>0.75883874676631213</v>
      </c>
      <c r="O19" s="103">
        <v>3322</v>
      </c>
      <c r="P19" s="103">
        <v>3018</v>
      </c>
      <c r="Q19" s="104">
        <f>IF(D19&gt;0,O19/D19*100,"-")</f>
        <v>19.097441793618856</v>
      </c>
      <c r="R19" s="103">
        <v>119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 x14ac:dyDescent="0.2">
      <c r="A20" s="101" t="s">
        <v>13</v>
      </c>
      <c r="B20" s="102" t="s">
        <v>291</v>
      </c>
      <c r="C20" s="101" t="s">
        <v>292</v>
      </c>
      <c r="D20" s="103">
        <f>+SUM(E20,+I20)</f>
        <v>9587</v>
      </c>
      <c r="E20" s="103">
        <f>+SUM(G20,+H20)</f>
        <v>466</v>
      </c>
      <c r="F20" s="104">
        <f>IF(D20&gt;0,E20/D20*100,"-")</f>
        <v>4.860748930843851</v>
      </c>
      <c r="G20" s="103">
        <v>466</v>
      </c>
      <c r="H20" s="103">
        <v>0</v>
      </c>
      <c r="I20" s="103">
        <f>+SUM(K20,+M20,+O20)</f>
        <v>9121</v>
      </c>
      <c r="J20" s="104">
        <f>IF(D20&gt;0,I20/D20*100,"-")</f>
        <v>95.139251069156145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9121</v>
      </c>
      <c r="P20" s="103">
        <v>8841</v>
      </c>
      <c r="Q20" s="104">
        <f>IF(D20&gt;0,O20/D20*100,"-")</f>
        <v>95.139251069156145</v>
      </c>
      <c r="R20" s="103">
        <v>27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 x14ac:dyDescent="0.2">
      <c r="A21" s="101" t="s">
        <v>13</v>
      </c>
      <c r="B21" s="102" t="s">
        <v>294</v>
      </c>
      <c r="C21" s="101" t="s">
        <v>295</v>
      </c>
      <c r="D21" s="103">
        <f>+SUM(E21,+I21)</f>
        <v>25543</v>
      </c>
      <c r="E21" s="103">
        <f>+SUM(G21,+H21)</f>
        <v>7441</v>
      </c>
      <c r="F21" s="104">
        <f>IF(D21&gt;0,E21/D21*100,"-")</f>
        <v>29.131268840778297</v>
      </c>
      <c r="G21" s="103">
        <v>7441</v>
      </c>
      <c r="H21" s="103">
        <v>0</v>
      </c>
      <c r="I21" s="103">
        <f>+SUM(K21,+M21,+O21)</f>
        <v>18102</v>
      </c>
      <c r="J21" s="104">
        <f>IF(D21&gt;0,I21/D21*100,"-")</f>
        <v>70.86873115922171</v>
      </c>
      <c r="K21" s="103">
        <v>5934</v>
      </c>
      <c r="L21" s="104">
        <f>IF(D21&gt;0,K21/D21*100,"-")</f>
        <v>23.231413694554281</v>
      </c>
      <c r="M21" s="103">
        <v>0</v>
      </c>
      <c r="N21" s="104">
        <f>IF(D21&gt;0,M21/D21*100,"-")</f>
        <v>0</v>
      </c>
      <c r="O21" s="103">
        <v>12168</v>
      </c>
      <c r="P21" s="103">
        <v>10660</v>
      </c>
      <c r="Q21" s="104">
        <f>IF(D21&gt;0,O21/D21*100,"-")</f>
        <v>47.637317464667426</v>
      </c>
      <c r="R21" s="103">
        <v>110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 x14ac:dyDescent="0.2">
      <c r="A22" s="101" t="s">
        <v>13</v>
      </c>
      <c r="B22" s="102" t="s">
        <v>297</v>
      </c>
      <c r="C22" s="101" t="s">
        <v>298</v>
      </c>
      <c r="D22" s="103">
        <f>+SUM(E22,+I22)</f>
        <v>5929</v>
      </c>
      <c r="E22" s="103">
        <f>+SUM(G22,+H22)</f>
        <v>781</v>
      </c>
      <c r="F22" s="104">
        <f>IF(D22&gt;0,E22/D22*100,"-")</f>
        <v>13.172541743970315</v>
      </c>
      <c r="G22" s="103">
        <v>781</v>
      </c>
      <c r="H22" s="103">
        <v>0</v>
      </c>
      <c r="I22" s="103">
        <f>+SUM(K22,+M22,+O22)</f>
        <v>5148</v>
      </c>
      <c r="J22" s="104">
        <f>IF(D22&gt;0,I22/D22*100,"-")</f>
        <v>86.827458256029686</v>
      </c>
      <c r="K22" s="103">
        <v>3668</v>
      </c>
      <c r="L22" s="104">
        <f>IF(D22&gt;0,K22/D22*100,"-")</f>
        <v>61.865407319952773</v>
      </c>
      <c r="M22" s="103">
        <v>0</v>
      </c>
      <c r="N22" s="104">
        <f>IF(D22&gt;0,M22/D22*100,"-")</f>
        <v>0</v>
      </c>
      <c r="O22" s="103">
        <v>1480</v>
      </c>
      <c r="P22" s="103">
        <v>1471</v>
      </c>
      <c r="Q22" s="104">
        <f>IF(D22&gt;0,O22/D22*100,"-")</f>
        <v>24.96205093607691</v>
      </c>
      <c r="R22" s="103">
        <v>4</v>
      </c>
      <c r="S22" s="101"/>
      <c r="T22" s="101"/>
      <c r="U22" s="101"/>
      <c r="V22" s="101" t="s">
        <v>256</v>
      </c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 x14ac:dyDescent="0.2">
      <c r="A23" s="101" t="s">
        <v>13</v>
      </c>
      <c r="B23" s="102" t="s">
        <v>300</v>
      </c>
      <c r="C23" s="101" t="s">
        <v>301</v>
      </c>
      <c r="D23" s="103">
        <f>+SUM(E23,+I23)</f>
        <v>20556</v>
      </c>
      <c r="E23" s="103">
        <f>+SUM(G23,+H23)</f>
        <v>7857</v>
      </c>
      <c r="F23" s="104">
        <f>IF(D23&gt;0,E23/D23*100,"-")</f>
        <v>38.222416812609453</v>
      </c>
      <c r="G23" s="103">
        <v>7857</v>
      </c>
      <c r="H23" s="103">
        <v>0</v>
      </c>
      <c r="I23" s="103">
        <f>+SUM(K23,+M23,+O23)</f>
        <v>12699</v>
      </c>
      <c r="J23" s="104">
        <f>IF(D23&gt;0,I23/D23*100,"-")</f>
        <v>61.77758318739054</v>
      </c>
      <c r="K23" s="103">
        <v>5473</v>
      </c>
      <c r="L23" s="104">
        <f>IF(D23&gt;0,K23/D23*100,"-")</f>
        <v>26.624829733411172</v>
      </c>
      <c r="M23" s="103">
        <v>0</v>
      </c>
      <c r="N23" s="104">
        <f>IF(D23&gt;0,M23/D23*100,"-")</f>
        <v>0</v>
      </c>
      <c r="O23" s="103">
        <v>7226</v>
      </c>
      <c r="P23" s="103">
        <v>6037</v>
      </c>
      <c r="Q23" s="104">
        <f>IF(D23&gt;0,O23/D23*100,"-")</f>
        <v>35.152753453979372</v>
      </c>
      <c r="R23" s="103">
        <v>108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 x14ac:dyDescent="0.2">
      <c r="A24" s="101" t="s">
        <v>13</v>
      </c>
      <c r="B24" s="102" t="s">
        <v>303</v>
      </c>
      <c r="C24" s="101" t="s">
        <v>304</v>
      </c>
      <c r="D24" s="103">
        <f>+SUM(E24,+I24)</f>
        <v>6844</v>
      </c>
      <c r="E24" s="103">
        <f>+SUM(G24,+H24)</f>
        <v>3664</v>
      </c>
      <c r="F24" s="104">
        <f>IF(D24&gt;0,E24/D24*100,"-")</f>
        <v>53.535943892460544</v>
      </c>
      <c r="G24" s="103">
        <v>3664</v>
      </c>
      <c r="H24" s="103">
        <v>0</v>
      </c>
      <c r="I24" s="103">
        <f>+SUM(K24,+M24,+O24)</f>
        <v>3180</v>
      </c>
      <c r="J24" s="104">
        <f>IF(D24&gt;0,I24/D24*100,"-")</f>
        <v>46.464056107539456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3180</v>
      </c>
      <c r="P24" s="103">
        <v>2851</v>
      </c>
      <c r="Q24" s="104">
        <f>IF(D24&gt;0,O24/D24*100,"-")</f>
        <v>46.464056107539456</v>
      </c>
      <c r="R24" s="103">
        <v>19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 x14ac:dyDescent="0.2">
      <c r="A25" s="101" t="s">
        <v>13</v>
      </c>
      <c r="B25" s="102" t="s">
        <v>306</v>
      </c>
      <c r="C25" s="101" t="s">
        <v>307</v>
      </c>
      <c r="D25" s="103">
        <f>+SUM(E25,+I25)</f>
        <v>9632</v>
      </c>
      <c r="E25" s="103">
        <f>+SUM(G25,+H25)</f>
        <v>1832</v>
      </c>
      <c r="F25" s="104">
        <f>IF(D25&gt;0,E25/D25*100,"-")</f>
        <v>19.019933554817275</v>
      </c>
      <c r="G25" s="103">
        <v>1832</v>
      </c>
      <c r="H25" s="103">
        <v>0</v>
      </c>
      <c r="I25" s="103">
        <f>+SUM(K25,+M25,+O25)</f>
        <v>7800</v>
      </c>
      <c r="J25" s="104">
        <f>IF(D25&gt;0,I25/D25*100,"-")</f>
        <v>80.980066445182715</v>
      </c>
      <c r="K25" s="103">
        <v>5324</v>
      </c>
      <c r="L25" s="104">
        <f>IF(D25&gt;0,K25/D25*100,"-")</f>
        <v>55.274086378737543</v>
      </c>
      <c r="M25" s="103">
        <v>0</v>
      </c>
      <c r="N25" s="104">
        <f>IF(D25&gt;0,M25/D25*100,"-")</f>
        <v>0</v>
      </c>
      <c r="O25" s="103">
        <v>2476</v>
      </c>
      <c r="P25" s="103">
        <v>2144</v>
      </c>
      <c r="Q25" s="104">
        <f>IF(D25&gt;0,O25/D25*100,"-")</f>
        <v>25.705980066445182</v>
      </c>
      <c r="R25" s="103">
        <v>50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 x14ac:dyDescent="0.2">
      <c r="A26" s="101" t="s">
        <v>13</v>
      </c>
      <c r="B26" s="102" t="s">
        <v>309</v>
      </c>
      <c r="C26" s="101" t="s">
        <v>310</v>
      </c>
      <c r="D26" s="103">
        <f>+SUM(E26,+I26)</f>
        <v>24104</v>
      </c>
      <c r="E26" s="103">
        <f>+SUM(G26,+H26)</f>
        <v>10764</v>
      </c>
      <c r="F26" s="104">
        <f>IF(D26&gt;0,E26/D26*100,"-")</f>
        <v>44.656488549618324</v>
      </c>
      <c r="G26" s="103">
        <v>10764</v>
      </c>
      <c r="H26" s="103">
        <v>0</v>
      </c>
      <c r="I26" s="103">
        <f>+SUM(K26,+M26,+O26)</f>
        <v>13340</v>
      </c>
      <c r="J26" s="104">
        <f>IF(D26&gt;0,I26/D26*100,"-")</f>
        <v>55.343511450381676</v>
      </c>
      <c r="K26" s="103">
        <v>1771</v>
      </c>
      <c r="L26" s="104">
        <f>IF(D26&gt;0,K26/D26*100,"-")</f>
        <v>7.3473282442748094</v>
      </c>
      <c r="M26" s="103">
        <v>0</v>
      </c>
      <c r="N26" s="104">
        <f>IF(D26&gt;0,M26/D26*100,"-")</f>
        <v>0</v>
      </c>
      <c r="O26" s="103">
        <v>11569</v>
      </c>
      <c r="P26" s="103">
        <v>10667</v>
      </c>
      <c r="Q26" s="104">
        <f>IF(D26&gt;0,O26/D26*100,"-")</f>
        <v>47.996183206106871</v>
      </c>
      <c r="R26" s="103">
        <v>131</v>
      </c>
      <c r="S26" s="101"/>
      <c r="T26" s="101"/>
      <c r="U26" s="101"/>
      <c r="V26" s="101" t="s">
        <v>256</v>
      </c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 x14ac:dyDescent="0.2">
      <c r="A27" s="101" t="s">
        <v>13</v>
      </c>
      <c r="B27" s="102" t="s">
        <v>312</v>
      </c>
      <c r="C27" s="101" t="s">
        <v>313</v>
      </c>
      <c r="D27" s="103">
        <f>+SUM(E27,+I27)</f>
        <v>9198</v>
      </c>
      <c r="E27" s="103">
        <f>+SUM(G27,+H27)</f>
        <v>4372</v>
      </c>
      <c r="F27" s="104">
        <f>IF(D27&gt;0,E27/D27*100,"-")</f>
        <v>47.532072189606431</v>
      </c>
      <c r="G27" s="103">
        <v>4352</v>
      </c>
      <c r="H27" s="103">
        <v>20</v>
      </c>
      <c r="I27" s="103">
        <f>+SUM(K27,+M27,+O27)</f>
        <v>4826</v>
      </c>
      <c r="J27" s="104">
        <f>IF(D27&gt;0,I27/D27*100,"-")</f>
        <v>52.467927810393569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4826</v>
      </c>
      <c r="P27" s="103">
        <v>3776</v>
      </c>
      <c r="Q27" s="104">
        <f>IF(D27&gt;0,O27/D27*100,"-")</f>
        <v>52.467927810393569</v>
      </c>
      <c r="R27" s="103">
        <v>43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 x14ac:dyDescent="0.2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 x14ac:dyDescent="0.2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 x14ac:dyDescent="0.2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 x14ac:dyDescent="0.2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 x14ac:dyDescent="0.2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 x14ac:dyDescent="0.2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 x14ac:dyDescent="0.2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 x14ac:dyDescent="0.2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 x14ac:dyDescent="0.2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 x14ac:dyDescent="0.2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 x14ac:dyDescent="0.2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 x14ac:dyDescent="0.2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 x14ac:dyDescent="0.2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 x14ac:dyDescent="0.2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 x14ac:dyDescent="0.2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 x14ac:dyDescent="0.2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 x14ac:dyDescent="0.2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 x14ac:dyDescent="0.2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 x14ac:dyDescent="0.2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 x14ac:dyDescent="0.2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 x14ac:dyDescent="0.2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 x14ac:dyDescent="0.2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 x14ac:dyDescent="0.2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 x14ac:dyDescent="0.2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 x14ac:dyDescent="0.2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 x14ac:dyDescent="0.2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 x14ac:dyDescent="0.2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 x14ac:dyDescent="0.2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 x14ac:dyDescent="0.2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 x14ac:dyDescent="0.2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 x14ac:dyDescent="0.2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 x14ac:dyDescent="0.2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 x14ac:dyDescent="0.2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 x14ac:dyDescent="0.2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 x14ac:dyDescent="0.2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 x14ac:dyDescent="0.2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 x14ac:dyDescent="0.2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 x14ac:dyDescent="0.2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 x14ac:dyDescent="0.2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 x14ac:dyDescent="0.2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 x14ac:dyDescent="0.2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 x14ac:dyDescent="0.2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 x14ac:dyDescent="0.2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 x14ac:dyDescent="0.2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 x14ac:dyDescent="0.2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 x14ac:dyDescent="0.2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 x14ac:dyDescent="0.2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 x14ac:dyDescent="0.2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 x14ac:dyDescent="0.2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 x14ac:dyDescent="0.2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 x14ac:dyDescent="0.2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 x14ac:dyDescent="0.2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 x14ac:dyDescent="0.2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 x14ac:dyDescent="0.2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 x14ac:dyDescent="0.2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 x14ac:dyDescent="0.2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 x14ac:dyDescent="0.2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 x14ac:dyDescent="0.2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 x14ac:dyDescent="0.2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 x14ac:dyDescent="0.2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 x14ac:dyDescent="0.2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 x14ac:dyDescent="0.2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 x14ac:dyDescent="0.2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 x14ac:dyDescent="0.2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 x14ac:dyDescent="0.2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 x14ac:dyDescent="0.2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 x14ac:dyDescent="0.2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 x14ac:dyDescent="0.2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 x14ac:dyDescent="0.2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 x14ac:dyDescent="0.2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 x14ac:dyDescent="0.2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 x14ac:dyDescent="0.2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 x14ac:dyDescent="0.2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 x14ac:dyDescent="0.2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 x14ac:dyDescent="0.2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 x14ac:dyDescent="0.2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 x14ac:dyDescent="0.2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 x14ac:dyDescent="0.2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 x14ac:dyDescent="0.2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 x14ac:dyDescent="0.2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 x14ac:dyDescent="0.2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 x14ac:dyDescent="0.2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 x14ac:dyDescent="0.2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 x14ac:dyDescent="0.2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 x14ac:dyDescent="0.2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 x14ac:dyDescent="0.2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 x14ac:dyDescent="0.2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 x14ac:dyDescent="0.2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 x14ac:dyDescent="0.2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 x14ac:dyDescent="0.2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 x14ac:dyDescent="0.2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 x14ac:dyDescent="0.2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 x14ac:dyDescent="0.2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 x14ac:dyDescent="0.2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 x14ac:dyDescent="0.2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 x14ac:dyDescent="0.2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 x14ac:dyDescent="0.2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 x14ac:dyDescent="0.2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 x14ac:dyDescent="0.2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 x14ac:dyDescent="0.2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 x14ac:dyDescent="0.2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 x14ac:dyDescent="0.2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 x14ac:dyDescent="0.2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 x14ac:dyDescent="0.2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 x14ac:dyDescent="0.2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 x14ac:dyDescent="0.2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 x14ac:dyDescent="0.2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 x14ac:dyDescent="0.2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 x14ac:dyDescent="0.2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 x14ac:dyDescent="0.2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 x14ac:dyDescent="0.2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 x14ac:dyDescent="0.2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 x14ac:dyDescent="0.2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 x14ac:dyDescent="0.2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 x14ac:dyDescent="0.2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 x14ac:dyDescent="0.2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 x14ac:dyDescent="0.2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 x14ac:dyDescent="0.2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 x14ac:dyDescent="0.2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 x14ac:dyDescent="0.2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 x14ac:dyDescent="0.2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 x14ac:dyDescent="0.2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 x14ac:dyDescent="0.2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 x14ac:dyDescent="0.2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 x14ac:dyDescent="0.2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 x14ac:dyDescent="0.2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 x14ac:dyDescent="0.2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 x14ac:dyDescent="0.2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 x14ac:dyDescent="0.2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 x14ac:dyDescent="0.2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 x14ac:dyDescent="0.2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 x14ac:dyDescent="0.2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 x14ac:dyDescent="0.2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 x14ac:dyDescent="0.2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 x14ac:dyDescent="0.2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 x14ac:dyDescent="0.2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 x14ac:dyDescent="0.2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 x14ac:dyDescent="0.2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 x14ac:dyDescent="0.2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 x14ac:dyDescent="0.2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 x14ac:dyDescent="0.2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 x14ac:dyDescent="0.2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 x14ac:dyDescent="0.2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 x14ac:dyDescent="0.2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 x14ac:dyDescent="0.2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 x14ac:dyDescent="0.2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 x14ac:dyDescent="0.2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 x14ac:dyDescent="0.2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 x14ac:dyDescent="0.2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 x14ac:dyDescent="0.2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 x14ac:dyDescent="0.2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 x14ac:dyDescent="0.2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 x14ac:dyDescent="0.2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 x14ac:dyDescent="0.2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 x14ac:dyDescent="0.2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 x14ac:dyDescent="0.2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 x14ac:dyDescent="0.2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 x14ac:dyDescent="0.2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 x14ac:dyDescent="0.2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 x14ac:dyDescent="0.2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 x14ac:dyDescent="0.2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 x14ac:dyDescent="0.2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 x14ac:dyDescent="0.2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 x14ac:dyDescent="0.2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 x14ac:dyDescent="0.2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 x14ac:dyDescent="0.2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 x14ac:dyDescent="0.2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 x14ac:dyDescent="0.2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 x14ac:dyDescent="0.2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 x14ac:dyDescent="0.2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 x14ac:dyDescent="0.2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 x14ac:dyDescent="0.2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 x14ac:dyDescent="0.2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 x14ac:dyDescent="0.2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 x14ac:dyDescent="0.2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 x14ac:dyDescent="0.2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 x14ac:dyDescent="0.2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 x14ac:dyDescent="0.2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 x14ac:dyDescent="0.2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 x14ac:dyDescent="0.2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 x14ac:dyDescent="0.2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 x14ac:dyDescent="0.2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 x14ac:dyDescent="0.2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 x14ac:dyDescent="0.2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 x14ac:dyDescent="0.2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 x14ac:dyDescent="0.2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 x14ac:dyDescent="0.2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 x14ac:dyDescent="0.2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 x14ac:dyDescent="0.2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 x14ac:dyDescent="0.2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 x14ac:dyDescent="0.2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 x14ac:dyDescent="0.2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 x14ac:dyDescent="0.2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 x14ac:dyDescent="0.2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 x14ac:dyDescent="0.2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 x14ac:dyDescent="0.2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 x14ac:dyDescent="0.2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 x14ac:dyDescent="0.2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 x14ac:dyDescent="0.2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 x14ac:dyDescent="0.2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 x14ac:dyDescent="0.2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 x14ac:dyDescent="0.2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 x14ac:dyDescent="0.2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 x14ac:dyDescent="0.2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 x14ac:dyDescent="0.2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 x14ac:dyDescent="0.2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 x14ac:dyDescent="0.2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 x14ac:dyDescent="0.2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 x14ac:dyDescent="0.2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 x14ac:dyDescent="0.2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 x14ac:dyDescent="0.2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 x14ac:dyDescent="0.2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 x14ac:dyDescent="0.2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 x14ac:dyDescent="0.2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 x14ac:dyDescent="0.2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 x14ac:dyDescent="0.2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 x14ac:dyDescent="0.2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 x14ac:dyDescent="0.2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 x14ac:dyDescent="0.2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 x14ac:dyDescent="0.2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 x14ac:dyDescent="0.2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 x14ac:dyDescent="0.2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 x14ac:dyDescent="0.2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 x14ac:dyDescent="0.2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 x14ac:dyDescent="0.2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 x14ac:dyDescent="0.2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 x14ac:dyDescent="0.2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 x14ac:dyDescent="0.2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 x14ac:dyDescent="0.2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 x14ac:dyDescent="0.2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 x14ac:dyDescent="0.2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 x14ac:dyDescent="0.2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 x14ac:dyDescent="0.2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 x14ac:dyDescent="0.2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 x14ac:dyDescent="0.2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 x14ac:dyDescent="0.2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 x14ac:dyDescent="0.2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 x14ac:dyDescent="0.2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 x14ac:dyDescent="0.2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 x14ac:dyDescent="0.2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 x14ac:dyDescent="0.2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 x14ac:dyDescent="0.2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 x14ac:dyDescent="0.2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 x14ac:dyDescent="0.2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 x14ac:dyDescent="0.2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 x14ac:dyDescent="0.2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 x14ac:dyDescent="0.2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 x14ac:dyDescent="0.2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 x14ac:dyDescent="0.2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 x14ac:dyDescent="0.2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 x14ac:dyDescent="0.2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 x14ac:dyDescent="0.2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 x14ac:dyDescent="0.2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 x14ac:dyDescent="0.2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 x14ac:dyDescent="0.2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 x14ac:dyDescent="0.2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 x14ac:dyDescent="0.2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 x14ac:dyDescent="0.2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 x14ac:dyDescent="0.2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 x14ac:dyDescent="0.2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 x14ac:dyDescent="0.2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 x14ac:dyDescent="0.2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 x14ac:dyDescent="0.2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 x14ac:dyDescent="0.2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 x14ac:dyDescent="0.2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 x14ac:dyDescent="0.2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 x14ac:dyDescent="0.2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 x14ac:dyDescent="0.2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 x14ac:dyDescent="0.2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 x14ac:dyDescent="0.2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 x14ac:dyDescent="0.2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 x14ac:dyDescent="0.2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 x14ac:dyDescent="0.2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 x14ac:dyDescent="0.2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 x14ac:dyDescent="0.2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 x14ac:dyDescent="0.2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 x14ac:dyDescent="0.2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 x14ac:dyDescent="0.2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 x14ac:dyDescent="0.2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 x14ac:dyDescent="0.2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 x14ac:dyDescent="0.2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 x14ac:dyDescent="0.2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 x14ac:dyDescent="0.2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 x14ac:dyDescent="0.2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 x14ac:dyDescent="0.2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 x14ac:dyDescent="0.2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 x14ac:dyDescent="0.2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 x14ac:dyDescent="0.2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 x14ac:dyDescent="0.2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 x14ac:dyDescent="0.2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 x14ac:dyDescent="0.2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 x14ac:dyDescent="0.2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 x14ac:dyDescent="0.2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 x14ac:dyDescent="0.2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 x14ac:dyDescent="0.2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 x14ac:dyDescent="0.2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 x14ac:dyDescent="0.2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 x14ac:dyDescent="0.2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 x14ac:dyDescent="0.2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 x14ac:dyDescent="0.2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 x14ac:dyDescent="0.2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 x14ac:dyDescent="0.2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 x14ac:dyDescent="0.2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 x14ac:dyDescent="0.2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 x14ac:dyDescent="0.2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 x14ac:dyDescent="0.2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 x14ac:dyDescent="0.2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 x14ac:dyDescent="0.2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 x14ac:dyDescent="0.2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 x14ac:dyDescent="0.2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 x14ac:dyDescent="0.2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 x14ac:dyDescent="0.2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 x14ac:dyDescent="0.2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 x14ac:dyDescent="0.2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 x14ac:dyDescent="0.2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 x14ac:dyDescent="0.2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 x14ac:dyDescent="0.2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 x14ac:dyDescent="0.2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 x14ac:dyDescent="0.2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 x14ac:dyDescent="0.2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 x14ac:dyDescent="0.2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 x14ac:dyDescent="0.2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 x14ac:dyDescent="0.2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 x14ac:dyDescent="0.2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 x14ac:dyDescent="0.2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 x14ac:dyDescent="0.2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 x14ac:dyDescent="0.2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 x14ac:dyDescent="0.2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 x14ac:dyDescent="0.2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 x14ac:dyDescent="0.2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 x14ac:dyDescent="0.2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 x14ac:dyDescent="0.2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 x14ac:dyDescent="0.2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 x14ac:dyDescent="0.2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 x14ac:dyDescent="0.2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 x14ac:dyDescent="0.2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 x14ac:dyDescent="0.2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 x14ac:dyDescent="0.2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 x14ac:dyDescent="0.2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 x14ac:dyDescent="0.2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 x14ac:dyDescent="0.2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 x14ac:dyDescent="0.2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 x14ac:dyDescent="0.2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 x14ac:dyDescent="0.2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 x14ac:dyDescent="0.2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 x14ac:dyDescent="0.2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 x14ac:dyDescent="0.2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 x14ac:dyDescent="0.2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 x14ac:dyDescent="0.2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 x14ac:dyDescent="0.2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 x14ac:dyDescent="0.2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 x14ac:dyDescent="0.2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 x14ac:dyDescent="0.2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 x14ac:dyDescent="0.2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 x14ac:dyDescent="0.2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 x14ac:dyDescent="0.2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 x14ac:dyDescent="0.2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 x14ac:dyDescent="0.2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 x14ac:dyDescent="0.2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 x14ac:dyDescent="0.2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 x14ac:dyDescent="0.2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 x14ac:dyDescent="0.2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 x14ac:dyDescent="0.2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 x14ac:dyDescent="0.2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 x14ac:dyDescent="0.2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 x14ac:dyDescent="0.2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 x14ac:dyDescent="0.2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 x14ac:dyDescent="0.2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 x14ac:dyDescent="0.2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 x14ac:dyDescent="0.2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 x14ac:dyDescent="0.2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 x14ac:dyDescent="0.2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 x14ac:dyDescent="0.2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 x14ac:dyDescent="0.2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 x14ac:dyDescent="0.2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 x14ac:dyDescent="0.2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 x14ac:dyDescent="0.2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 x14ac:dyDescent="0.2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 x14ac:dyDescent="0.2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 x14ac:dyDescent="0.2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 x14ac:dyDescent="0.2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 x14ac:dyDescent="0.2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 x14ac:dyDescent="0.2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 x14ac:dyDescent="0.2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 x14ac:dyDescent="0.2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 x14ac:dyDescent="0.2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 x14ac:dyDescent="0.2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 x14ac:dyDescent="0.2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 x14ac:dyDescent="0.2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 x14ac:dyDescent="0.2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 x14ac:dyDescent="0.2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 x14ac:dyDescent="0.2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 x14ac:dyDescent="0.2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 x14ac:dyDescent="0.2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 x14ac:dyDescent="0.2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 x14ac:dyDescent="0.2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 x14ac:dyDescent="0.2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 x14ac:dyDescent="0.2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 x14ac:dyDescent="0.2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 x14ac:dyDescent="0.2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 x14ac:dyDescent="0.2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 x14ac:dyDescent="0.2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 x14ac:dyDescent="0.2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 x14ac:dyDescent="0.2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 x14ac:dyDescent="0.2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 x14ac:dyDescent="0.2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 x14ac:dyDescent="0.2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 x14ac:dyDescent="0.2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 x14ac:dyDescent="0.2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 x14ac:dyDescent="0.2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 x14ac:dyDescent="0.2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 x14ac:dyDescent="0.2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 x14ac:dyDescent="0.2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 x14ac:dyDescent="0.2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 x14ac:dyDescent="0.2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 x14ac:dyDescent="0.2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 x14ac:dyDescent="0.2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 x14ac:dyDescent="0.2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 x14ac:dyDescent="0.2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 x14ac:dyDescent="0.2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 x14ac:dyDescent="0.2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 x14ac:dyDescent="0.2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 x14ac:dyDescent="0.2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 x14ac:dyDescent="0.2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 x14ac:dyDescent="0.2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 x14ac:dyDescent="0.2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 x14ac:dyDescent="0.2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 x14ac:dyDescent="0.2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 x14ac:dyDescent="0.2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 x14ac:dyDescent="0.2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 x14ac:dyDescent="0.2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 x14ac:dyDescent="0.2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 x14ac:dyDescent="0.2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 x14ac:dyDescent="0.2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 x14ac:dyDescent="0.2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 x14ac:dyDescent="0.2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 x14ac:dyDescent="0.2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 x14ac:dyDescent="0.2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 x14ac:dyDescent="0.2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 x14ac:dyDescent="0.2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 x14ac:dyDescent="0.2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 x14ac:dyDescent="0.2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 x14ac:dyDescent="0.2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 x14ac:dyDescent="0.2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 x14ac:dyDescent="0.2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 x14ac:dyDescent="0.2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 x14ac:dyDescent="0.2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 x14ac:dyDescent="0.2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 x14ac:dyDescent="0.2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 x14ac:dyDescent="0.2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 x14ac:dyDescent="0.2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 x14ac:dyDescent="0.2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 x14ac:dyDescent="0.2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 x14ac:dyDescent="0.2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 x14ac:dyDescent="0.2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 x14ac:dyDescent="0.2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 x14ac:dyDescent="0.2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 x14ac:dyDescent="0.2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 x14ac:dyDescent="0.2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 x14ac:dyDescent="0.2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 x14ac:dyDescent="0.2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 x14ac:dyDescent="0.2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 x14ac:dyDescent="0.2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 x14ac:dyDescent="0.2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 x14ac:dyDescent="0.2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 x14ac:dyDescent="0.2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 x14ac:dyDescent="0.2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 x14ac:dyDescent="0.2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 x14ac:dyDescent="0.2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 x14ac:dyDescent="0.2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 x14ac:dyDescent="0.2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 x14ac:dyDescent="0.2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 x14ac:dyDescent="0.2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 x14ac:dyDescent="0.2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 x14ac:dyDescent="0.2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 x14ac:dyDescent="0.2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 x14ac:dyDescent="0.2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 x14ac:dyDescent="0.2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 x14ac:dyDescent="0.2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 x14ac:dyDescent="0.2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 x14ac:dyDescent="0.2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 x14ac:dyDescent="0.2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 x14ac:dyDescent="0.2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 x14ac:dyDescent="0.2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 x14ac:dyDescent="0.2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 x14ac:dyDescent="0.2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 x14ac:dyDescent="0.2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 x14ac:dyDescent="0.2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 x14ac:dyDescent="0.2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 x14ac:dyDescent="0.2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 x14ac:dyDescent="0.2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 x14ac:dyDescent="0.2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 x14ac:dyDescent="0.2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 x14ac:dyDescent="0.2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 x14ac:dyDescent="0.2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 x14ac:dyDescent="0.2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 x14ac:dyDescent="0.2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 x14ac:dyDescent="0.2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 x14ac:dyDescent="0.2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 x14ac:dyDescent="0.2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 x14ac:dyDescent="0.2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 x14ac:dyDescent="0.2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 x14ac:dyDescent="0.2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 x14ac:dyDescent="0.2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 x14ac:dyDescent="0.2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 x14ac:dyDescent="0.2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 x14ac:dyDescent="0.2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 x14ac:dyDescent="0.2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 x14ac:dyDescent="0.2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 x14ac:dyDescent="0.2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 x14ac:dyDescent="0.2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 x14ac:dyDescent="0.2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 x14ac:dyDescent="0.2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 x14ac:dyDescent="0.2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 x14ac:dyDescent="0.2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 x14ac:dyDescent="0.2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 x14ac:dyDescent="0.2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 x14ac:dyDescent="0.2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 x14ac:dyDescent="0.2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 x14ac:dyDescent="0.2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 x14ac:dyDescent="0.2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 x14ac:dyDescent="0.2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 x14ac:dyDescent="0.2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 x14ac:dyDescent="0.2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 x14ac:dyDescent="0.2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 x14ac:dyDescent="0.2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 x14ac:dyDescent="0.2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 x14ac:dyDescent="0.2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 x14ac:dyDescent="0.2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 x14ac:dyDescent="0.2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 x14ac:dyDescent="0.2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 x14ac:dyDescent="0.2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 x14ac:dyDescent="0.2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 x14ac:dyDescent="0.2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 x14ac:dyDescent="0.2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 x14ac:dyDescent="0.2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 x14ac:dyDescent="0.2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 x14ac:dyDescent="0.2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 x14ac:dyDescent="0.2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 x14ac:dyDescent="0.2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 x14ac:dyDescent="0.2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 x14ac:dyDescent="0.2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 x14ac:dyDescent="0.2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 x14ac:dyDescent="0.2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 x14ac:dyDescent="0.2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 x14ac:dyDescent="0.2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 x14ac:dyDescent="0.2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 x14ac:dyDescent="0.2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 x14ac:dyDescent="0.2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 x14ac:dyDescent="0.2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 x14ac:dyDescent="0.2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 x14ac:dyDescent="0.2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 x14ac:dyDescent="0.2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 x14ac:dyDescent="0.2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 x14ac:dyDescent="0.2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 x14ac:dyDescent="0.2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 x14ac:dyDescent="0.2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 x14ac:dyDescent="0.2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 x14ac:dyDescent="0.2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 x14ac:dyDescent="0.2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 x14ac:dyDescent="0.2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 x14ac:dyDescent="0.2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 x14ac:dyDescent="0.2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 x14ac:dyDescent="0.2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 x14ac:dyDescent="0.2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 x14ac:dyDescent="0.2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 x14ac:dyDescent="0.2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 x14ac:dyDescent="0.2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 x14ac:dyDescent="0.2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 x14ac:dyDescent="0.2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 x14ac:dyDescent="0.2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 x14ac:dyDescent="0.2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 x14ac:dyDescent="0.2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 x14ac:dyDescent="0.2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 x14ac:dyDescent="0.2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 x14ac:dyDescent="0.2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 x14ac:dyDescent="0.2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 x14ac:dyDescent="0.2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 x14ac:dyDescent="0.2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 x14ac:dyDescent="0.2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 x14ac:dyDescent="0.2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 x14ac:dyDescent="0.2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 x14ac:dyDescent="0.2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 x14ac:dyDescent="0.2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 x14ac:dyDescent="0.2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 x14ac:dyDescent="0.2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 x14ac:dyDescent="0.2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 x14ac:dyDescent="0.2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 x14ac:dyDescent="0.2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 x14ac:dyDescent="0.2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 x14ac:dyDescent="0.2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 x14ac:dyDescent="0.2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 x14ac:dyDescent="0.2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 x14ac:dyDescent="0.2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 x14ac:dyDescent="0.2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 x14ac:dyDescent="0.2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 x14ac:dyDescent="0.2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 x14ac:dyDescent="0.2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 x14ac:dyDescent="0.2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 x14ac:dyDescent="0.2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 x14ac:dyDescent="0.2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 x14ac:dyDescent="0.2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 x14ac:dyDescent="0.2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 x14ac:dyDescent="0.2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 x14ac:dyDescent="0.2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 x14ac:dyDescent="0.2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 x14ac:dyDescent="0.2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 x14ac:dyDescent="0.2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 x14ac:dyDescent="0.2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 x14ac:dyDescent="0.2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 x14ac:dyDescent="0.2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 x14ac:dyDescent="0.2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 x14ac:dyDescent="0.2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 x14ac:dyDescent="0.2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 x14ac:dyDescent="0.2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 x14ac:dyDescent="0.2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 x14ac:dyDescent="0.2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 x14ac:dyDescent="0.2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 x14ac:dyDescent="0.2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 x14ac:dyDescent="0.2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 x14ac:dyDescent="0.2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 x14ac:dyDescent="0.2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 x14ac:dyDescent="0.2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 x14ac:dyDescent="0.2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 x14ac:dyDescent="0.2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 x14ac:dyDescent="0.2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 x14ac:dyDescent="0.2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 x14ac:dyDescent="0.2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 x14ac:dyDescent="0.2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 x14ac:dyDescent="0.2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 x14ac:dyDescent="0.2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 x14ac:dyDescent="0.2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 x14ac:dyDescent="0.2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 x14ac:dyDescent="0.2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 x14ac:dyDescent="0.2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 x14ac:dyDescent="0.2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 x14ac:dyDescent="0.2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 x14ac:dyDescent="0.2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 x14ac:dyDescent="0.2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 x14ac:dyDescent="0.2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 x14ac:dyDescent="0.2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 x14ac:dyDescent="0.2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 x14ac:dyDescent="0.2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 x14ac:dyDescent="0.2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 x14ac:dyDescent="0.2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 x14ac:dyDescent="0.2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 x14ac:dyDescent="0.2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 x14ac:dyDescent="0.2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 x14ac:dyDescent="0.2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 x14ac:dyDescent="0.2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 x14ac:dyDescent="0.2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 x14ac:dyDescent="0.2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 x14ac:dyDescent="0.2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 x14ac:dyDescent="0.2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 x14ac:dyDescent="0.2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 x14ac:dyDescent="0.2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 x14ac:dyDescent="0.2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 x14ac:dyDescent="0.2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 x14ac:dyDescent="0.2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 x14ac:dyDescent="0.2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 x14ac:dyDescent="0.2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 x14ac:dyDescent="0.2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 x14ac:dyDescent="0.2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 x14ac:dyDescent="0.2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 x14ac:dyDescent="0.2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 x14ac:dyDescent="0.2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 x14ac:dyDescent="0.2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 x14ac:dyDescent="0.2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 x14ac:dyDescent="0.2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 x14ac:dyDescent="0.2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 x14ac:dyDescent="0.2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 x14ac:dyDescent="0.2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 x14ac:dyDescent="0.2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 x14ac:dyDescent="0.2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 x14ac:dyDescent="0.2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 x14ac:dyDescent="0.2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 x14ac:dyDescent="0.2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 x14ac:dyDescent="0.2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 x14ac:dyDescent="0.2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 x14ac:dyDescent="0.2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 x14ac:dyDescent="0.2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 x14ac:dyDescent="0.2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 x14ac:dyDescent="0.2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 x14ac:dyDescent="0.2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 x14ac:dyDescent="0.2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 x14ac:dyDescent="0.2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 x14ac:dyDescent="0.2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 x14ac:dyDescent="0.2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 x14ac:dyDescent="0.2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 x14ac:dyDescent="0.2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 x14ac:dyDescent="0.2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 x14ac:dyDescent="0.2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 x14ac:dyDescent="0.2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 x14ac:dyDescent="0.2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 x14ac:dyDescent="0.2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 x14ac:dyDescent="0.2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 x14ac:dyDescent="0.2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 x14ac:dyDescent="0.2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 x14ac:dyDescent="0.2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 x14ac:dyDescent="0.2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 x14ac:dyDescent="0.2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 x14ac:dyDescent="0.2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 x14ac:dyDescent="0.2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 x14ac:dyDescent="0.2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 x14ac:dyDescent="0.2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 x14ac:dyDescent="0.2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 x14ac:dyDescent="0.2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 x14ac:dyDescent="0.2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 x14ac:dyDescent="0.2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 x14ac:dyDescent="0.2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 x14ac:dyDescent="0.2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 x14ac:dyDescent="0.2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 x14ac:dyDescent="0.2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 x14ac:dyDescent="0.2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 x14ac:dyDescent="0.2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 x14ac:dyDescent="0.2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 x14ac:dyDescent="0.2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 x14ac:dyDescent="0.2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 x14ac:dyDescent="0.2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 x14ac:dyDescent="0.2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 x14ac:dyDescent="0.2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 x14ac:dyDescent="0.2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 x14ac:dyDescent="0.2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 x14ac:dyDescent="0.2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 x14ac:dyDescent="0.2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 x14ac:dyDescent="0.2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 x14ac:dyDescent="0.2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 x14ac:dyDescent="0.2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 x14ac:dyDescent="0.2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 x14ac:dyDescent="0.2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 x14ac:dyDescent="0.2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 x14ac:dyDescent="0.2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 x14ac:dyDescent="0.2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 x14ac:dyDescent="0.2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 x14ac:dyDescent="0.2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 x14ac:dyDescent="0.2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 x14ac:dyDescent="0.2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 x14ac:dyDescent="0.2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 x14ac:dyDescent="0.2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 x14ac:dyDescent="0.2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 x14ac:dyDescent="0.2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 x14ac:dyDescent="0.2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 x14ac:dyDescent="0.2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 x14ac:dyDescent="0.2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 x14ac:dyDescent="0.2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 x14ac:dyDescent="0.2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 x14ac:dyDescent="0.2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 x14ac:dyDescent="0.2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 x14ac:dyDescent="0.2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 x14ac:dyDescent="0.2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 x14ac:dyDescent="0.2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 x14ac:dyDescent="0.2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 x14ac:dyDescent="0.2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 x14ac:dyDescent="0.2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 x14ac:dyDescent="0.2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 x14ac:dyDescent="0.2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 x14ac:dyDescent="0.2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 x14ac:dyDescent="0.2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 x14ac:dyDescent="0.2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 x14ac:dyDescent="0.2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 x14ac:dyDescent="0.2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 x14ac:dyDescent="0.2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 x14ac:dyDescent="0.2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 x14ac:dyDescent="0.2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 x14ac:dyDescent="0.2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 x14ac:dyDescent="0.2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 x14ac:dyDescent="0.2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 x14ac:dyDescent="0.2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 x14ac:dyDescent="0.2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 x14ac:dyDescent="0.2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 x14ac:dyDescent="0.2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 x14ac:dyDescent="0.2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 x14ac:dyDescent="0.2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 x14ac:dyDescent="0.2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 x14ac:dyDescent="0.2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 x14ac:dyDescent="0.2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 x14ac:dyDescent="0.2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 x14ac:dyDescent="0.2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 x14ac:dyDescent="0.2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 x14ac:dyDescent="0.2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 x14ac:dyDescent="0.2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 x14ac:dyDescent="0.2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 x14ac:dyDescent="0.2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 x14ac:dyDescent="0.2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 x14ac:dyDescent="0.2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 x14ac:dyDescent="0.2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 x14ac:dyDescent="0.2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 x14ac:dyDescent="0.2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 x14ac:dyDescent="0.2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 x14ac:dyDescent="0.2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 x14ac:dyDescent="0.2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 x14ac:dyDescent="0.2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 x14ac:dyDescent="0.2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 x14ac:dyDescent="0.2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 x14ac:dyDescent="0.2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 x14ac:dyDescent="0.2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 x14ac:dyDescent="0.2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 x14ac:dyDescent="0.2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 x14ac:dyDescent="0.2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 x14ac:dyDescent="0.2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 x14ac:dyDescent="0.2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 x14ac:dyDescent="0.2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 x14ac:dyDescent="0.2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 x14ac:dyDescent="0.2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 x14ac:dyDescent="0.2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 x14ac:dyDescent="0.2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 x14ac:dyDescent="0.2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 x14ac:dyDescent="0.2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 x14ac:dyDescent="0.2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 x14ac:dyDescent="0.2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 x14ac:dyDescent="0.2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 x14ac:dyDescent="0.2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 x14ac:dyDescent="0.2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 x14ac:dyDescent="0.2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 x14ac:dyDescent="0.2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 x14ac:dyDescent="0.2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 x14ac:dyDescent="0.2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 x14ac:dyDescent="0.2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 x14ac:dyDescent="0.2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 x14ac:dyDescent="0.2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 x14ac:dyDescent="0.2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 x14ac:dyDescent="0.2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 x14ac:dyDescent="0.2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 x14ac:dyDescent="0.2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 x14ac:dyDescent="0.2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 x14ac:dyDescent="0.2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 x14ac:dyDescent="0.2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 x14ac:dyDescent="0.2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 x14ac:dyDescent="0.2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 x14ac:dyDescent="0.2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 x14ac:dyDescent="0.2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 x14ac:dyDescent="0.2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 x14ac:dyDescent="0.2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 x14ac:dyDescent="0.2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 x14ac:dyDescent="0.2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 x14ac:dyDescent="0.2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 x14ac:dyDescent="0.2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 x14ac:dyDescent="0.2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 x14ac:dyDescent="0.2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 x14ac:dyDescent="0.2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 x14ac:dyDescent="0.2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 x14ac:dyDescent="0.2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 x14ac:dyDescent="0.2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 x14ac:dyDescent="0.2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 x14ac:dyDescent="0.2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 x14ac:dyDescent="0.2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 x14ac:dyDescent="0.2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 x14ac:dyDescent="0.2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 x14ac:dyDescent="0.2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 x14ac:dyDescent="0.2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 x14ac:dyDescent="0.2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 x14ac:dyDescent="0.2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 x14ac:dyDescent="0.2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 x14ac:dyDescent="0.2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 x14ac:dyDescent="0.2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 x14ac:dyDescent="0.2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 x14ac:dyDescent="0.2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 x14ac:dyDescent="0.2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 x14ac:dyDescent="0.2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 x14ac:dyDescent="0.2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 x14ac:dyDescent="0.2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 x14ac:dyDescent="0.2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 x14ac:dyDescent="0.2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 x14ac:dyDescent="0.2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 x14ac:dyDescent="0.2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 x14ac:dyDescent="0.2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 x14ac:dyDescent="0.2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 x14ac:dyDescent="0.2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 x14ac:dyDescent="0.2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 x14ac:dyDescent="0.2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 x14ac:dyDescent="0.2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 x14ac:dyDescent="0.2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 x14ac:dyDescent="0.2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 x14ac:dyDescent="0.2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 x14ac:dyDescent="0.2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 x14ac:dyDescent="0.2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 x14ac:dyDescent="0.2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 x14ac:dyDescent="0.2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 x14ac:dyDescent="0.2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 x14ac:dyDescent="0.2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 x14ac:dyDescent="0.2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 x14ac:dyDescent="0.2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 x14ac:dyDescent="0.2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 x14ac:dyDescent="0.2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 x14ac:dyDescent="0.2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 x14ac:dyDescent="0.2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 x14ac:dyDescent="0.2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 x14ac:dyDescent="0.2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 x14ac:dyDescent="0.2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 x14ac:dyDescent="0.2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 x14ac:dyDescent="0.2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 x14ac:dyDescent="0.2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 x14ac:dyDescent="0.2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 x14ac:dyDescent="0.2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 x14ac:dyDescent="0.2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 x14ac:dyDescent="0.2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 x14ac:dyDescent="0.2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 x14ac:dyDescent="0.2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 x14ac:dyDescent="0.2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 x14ac:dyDescent="0.2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 x14ac:dyDescent="0.2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 x14ac:dyDescent="0.2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 x14ac:dyDescent="0.2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 x14ac:dyDescent="0.2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 x14ac:dyDescent="0.2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 x14ac:dyDescent="0.2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 x14ac:dyDescent="0.2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 x14ac:dyDescent="0.2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 x14ac:dyDescent="0.2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 x14ac:dyDescent="0.2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 x14ac:dyDescent="0.2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 x14ac:dyDescent="0.2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 x14ac:dyDescent="0.2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 x14ac:dyDescent="0.2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 x14ac:dyDescent="0.2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 x14ac:dyDescent="0.2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 x14ac:dyDescent="0.2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 x14ac:dyDescent="0.2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 x14ac:dyDescent="0.2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 x14ac:dyDescent="0.2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 x14ac:dyDescent="0.2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 x14ac:dyDescent="0.2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 x14ac:dyDescent="0.2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 x14ac:dyDescent="0.2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 x14ac:dyDescent="0.2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 x14ac:dyDescent="0.2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 x14ac:dyDescent="0.2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 x14ac:dyDescent="0.2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 x14ac:dyDescent="0.2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 x14ac:dyDescent="0.2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 x14ac:dyDescent="0.2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 x14ac:dyDescent="0.2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 x14ac:dyDescent="0.2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 x14ac:dyDescent="0.2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 x14ac:dyDescent="0.2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 x14ac:dyDescent="0.2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 x14ac:dyDescent="0.2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 x14ac:dyDescent="0.2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 x14ac:dyDescent="0.2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 x14ac:dyDescent="0.2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 x14ac:dyDescent="0.2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 x14ac:dyDescent="0.2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 x14ac:dyDescent="0.2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 x14ac:dyDescent="0.2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 x14ac:dyDescent="0.2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 x14ac:dyDescent="0.2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 x14ac:dyDescent="0.2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 x14ac:dyDescent="0.2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 x14ac:dyDescent="0.2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 x14ac:dyDescent="0.2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 x14ac:dyDescent="0.2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 x14ac:dyDescent="0.2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 x14ac:dyDescent="0.2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 x14ac:dyDescent="0.2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 x14ac:dyDescent="0.2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 x14ac:dyDescent="0.2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 x14ac:dyDescent="0.2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 x14ac:dyDescent="0.2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 x14ac:dyDescent="0.2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 x14ac:dyDescent="0.2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 x14ac:dyDescent="0.2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 x14ac:dyDescent="0.2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 x14ac:dyDescent="0.2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 x14ac:dyDescent="0.2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 x14ac:dyDescent="0.2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 x14ac:dyDescent="0.2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 x14ac:dyDescent="0.2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 x14ac:dyDescent="0.2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 x14ac:dyDescent="0.2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 x14ac:dyDescent="0.2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 x14ac:dyDescent="0.2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 x14ac:dyDescent="0.2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 x14ac:dyDescent="0.2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27">
    <sortCondition ref="A8:A27"/>
    <sortCondition ref="B8:B27"/>
    <sortCondition ref="C8:C27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15"/>
  <cols>
    <col min="1" max="1" width="10.77734375" style="98" customWidth="1"/>
    <col min="2" max="2" width="8.77734375" style="99" customWidth="1"/>
    <col min="3" max="3" width="12.6640625" style="81" customWidth="1"/>
    <col min="4" max="55" width="9" style="83"/>
    <col min="56" max="16384" width="9" style="81"/>
  </cols>
  <sheetData>
    <row r="1" spans="1:55" ht="16.2" x14ac:dyDescent="0.1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 x14ac:dyDescent="0.2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 x14ac:dyDescent="0.2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 x14ac:dyDescent="0.2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 x14ac:dyDescent="0.2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 x14ac:dyDescent="0.2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 x14ac:dyDescent="0.2">
      <c r="A7" s="114" t="str">
        <f>水洗化人口等!A7</f>
        <v>佐賀県</v>
      </c>
      <c r="B7" s="107" t="str">
        <f>水洗化人口等!B7</f>
        <v>41000</v>
      </c>
      <c r="C7" s="106" t="s">
        <v>200</v>
      </c>
      <c r="D7" s="108">
        <f>SUM(E7,+H7,+K7)</f>
        <v>390742</v>
      </c>
      <c r="E7" s="108">
        <f>SUM(F7:G7)</f>
        <v>0</v>
      </c>
      <c r="F7" s="108">
        <f>SUM(F$8:F$1000)</f>
        <v>0</v>
      </c>
      <c r="G7" s="108">
        <f>SUM(G$8:G$1000)</f>
        <v>0</v>
      </c>
      <c r="H7" s="108">
        <f>SUM(I7:J7)</f>
        <v>34697</v>
      </c>
      <c r="I7" s="108">
        <f>SUM(I$8:I$1000)</f>
        <v>11576</v>
      </c>
      <c r="J7" s="108">
        <f>SUM(J$8:J$1000)</f>
        <v>23121</v>
      </c>
      <c r="K7" s="108">
        <f>SUM(L7:M7)</f>
        <v>356045</v>
      </c>
      <c r="L7" s="108">
        <f>SUM(L$8:L$1000)</f>
        <v>213153</v>
      </c>
      <c r="M7" s="108">
        <f>SUM(M$8:M$1000)</f>
        <v>142892</v>
      </c>
      <c r="N7" s="108">
        <f>SUM(O7,+V7,+AC7)</f>
        <v>391487</v>
      </c>
      <c r="O7" s="108">
        <f>SUM(P7:U7)</f>
        <v>224729</v>
      </c>
      <c r="P7" s="108">
        <f t="shared" ref="P7:U7" si="0">SUM(P$8:P$1000)</f>
        <v>224729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166013</v>
      </c>
      <c r="W7" s="108">
        <f t="shared" ref="W7:AB7" si="1">SUM(W$8:W$1000)</f>
        <v>162706</v>
      </c>
      <c r="X7" s="108">
        <f t="shared" si="1"/>
        <v>3307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745</v>
      </c>
      <c r="AD7" s="108">
        <f>SUM(AD$8:AD$1000)</f>
        <v>745</v>
      </c>
      <c r="AE7" s="108">
        <f>SUM(AE$8:AE$1000)</f>
        <v>0</v>
      </c>
      <c r="AF7" s="108">
        <f>SUM(AG7:AI7)</f>
        <v>7898</v>
      </c>
      <c r="AG7" s="108">
        <f>SUM(AG$8:AG$1000)</f>
        <v>7898</v>
      </c>
      <c r="AH7" s="108">
        <f>SUM(AH$8:AH$1000)</f>
        <v>0</v>
      </c>
      <c r="AI7" s="108">
        <f>SUM(AI$8:AI$1000)</f>
        <v>0</v>
      </c>
      <c r="AJ7" s="108">
        <f>SUM(AK7:AS7)</f>
        <v>17260</v>
      </c>
      <c r="AK7" s="108">
        <f t="shared" ref="AK7:AS7" si="2">SUM(AK$8:AK$1000)</f>
        <v>6547</v>
      </c>
      <c r="AL7" s="108">
        <f t="shared" si="2"/>
        <v>2815</v>
      </c>
      <c r="AM7" s="108">
        <f t="shared" si="2"/>
        <v>5719</v>
      </c>
      <c r="AN7" s="108">
        <f t="shared" si="2"/>
        <v>128</v>
      </c>
      <c r="AO7" s="108">
        <f t="shared" si="2"/>
        <v>0</v>
      </c>
      <c r="AP7" s="108">
        <f t="shared" si="2"/>
        <v>1520</v>
      </c>
      <c r="AQ7" s="108">
        <f t="shared" si="2"/>
        <v>518</v>
      </c>
      <c r="AR7" s="108">
        <f t="shared" si="2"/>
        <v>0</v>
      </c>
      <c r="AS7" s="108">
        <f t="shared" si="2"/>
        <v>13</v>
      </c>
      <c r="AT7" s="108">
        <f>SUM(AU7:AY7)</f>
        <v>1</v>
      </c>
      <c r="AU7" s="108">
        <f>SUM(AU$8:AU$1000)</f>
        <v>0</v>
      </c>
      <c r="AV7" s="108">
        <f>SUM(AV$8:AV$1000)</f>
        <v>0</v>
      </c>
      <c r="AW7" s="108">
        <f>SUM(AW$8:AW$1000)</f>
        <v>1</v>
      </c>
      <c r="AX7" s="108">
        <f>SUM(AX$8:AX$1000)</f>
        <v>0</v>
      </c>
      <c r="AY7" s="108">
        <f>SUM(AY$8:AY$1000)</f>
        <v>0</v>
      </c>
      <c r="AZ7" s="108">
        <f>SUM(BA7:BC7)</f>
        <v>1025</v>
      </c>
      <c r="BA7" s="108">
        <f>SUM(BA$8:BA$1000)</f>
        <v>793</v>
      </c>
      <c r="BB7" s="108">
        <f>SUM(BB$8:BB$1000)</f>
        <v>232</v>
      </c>
      <c r="BC7" s="108">
        <f>SUM(BC$8:BC$1000)</f>
        <v>0</v>
      </c>
    </row>
    <row r="8" spans="1:55" s="105" customFormat="1" ht="13.5" customHeight="1" x14ac:dyDescent="0.15">
      <c r="A8" s="115" t="s">
        <v>13</v>
      </c>
      <c r="B8" s="113" t="s">
        <v>254</v>
      </c>
      <c r="C8" s="101" t="s">
        <v>255</v>
      </c>
      <c r="D8" s="103">
        <f>SUM(E8,+H8,+K8)</f>
        <v>54383</v>
      </c>
      <c r="E8" s="103">
        <f>SUM(F8:G8)</f>
        <v>0</v>
      </c>
      <c r="F8" s="103">
        <v>0</v>
      </c>
      <c r="G8" s="103">
        <v>0</v>
      </c>
      <c r="H8" s="103">
        <f>SUM(I8:J8)</f>
        <v>9202</v>
      </c>
      <c r="I8" s="103">
        <v>168</v>
      </c>
      <c r="J8" s="103">
        <v>9034</v>
      </c>
      <c r="K8" s="103">
        <f>SUM(L8:M8)</f>
        <v>45181</v>
      </c>
      <c r="L8" s="103">
        <v>27561</v>
      </c>
      <c r="M8" s="103">
        <v>17620</v>
      </c>
      <c r="N8" s="103">
        <f>SUM(O8,+V8,+AC8)</f>
        <v>54383</v>
      </c>
      <c r="O8" s="103">
        <f>SUM(P8:U8)</f>
        <v>27729</v>
      </c>
      <c r="P8" s="103">
        <v>27729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26654</v>
      </c>
      <c r="W8" s="103">
        <v>26494</v>
      </c>
      <c r="X8" s="103">
        <v>160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1372</v>
      </c>
      <c r="AG8" s="103">
        <v>1372</v>
      </c>
      <c r="AH8" s="103">
        <v>0</v>
      </c>
      <c r="AI8" s="103">
        <v>0</v>
      </c>
      <c r="AJ8" s="103">
        <f>SUM(AK8:AS8)</f>
        <v>2339</v>
      </c>
      <c r="AK8" s="103">
        <v>907</v>
      </c>
      <c r="AL8" s="103">
        <v>60</v>
      </c>
      <c r="AM8" s="103">
        <v>1330</v>
      </c>
      <c r="AN8" s="103">
        <v>4</v>
      </c>
      <c r="AO8" s="103">
        <v>0</v>
      </c>
      <c r="AP8" s="103">
        <v>0</v>
      </c>
      <c r="AQ8" s="103">
        <v>38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48</v>
      </c>
      <c r="BA8" s="103">
        <v>38</v>
      </c>
      <c r="BB8" s="103">
        <v>10</v>
      </c>
      <c r="BC8" s="103">
        <v>0</v>
      </c>
    </row>
    <row r="9" spans="1:55" s="105" customFormat="1" ht="13.5" customHeight="1" x14ac:dyDescent="0.15">
      <c r="A9" s="115" t="s">
        <v>13</v>
      </c>
      <c r="B9" s="113" t="s">
        <v>258</v>
      </c>
      <c r="C9" s="101" t="s">
        <v>259</v>
      </c>
      <c r="D9" s="103">
        <f>SUM(E9,+H9,+K9)</f>
        <v>40430</v>
      </c>
      <c r="E9" s="103">
        <f>SUM(F9:G9)</f>
        <v>0</v>
      </c>
      <c r="F9" s="103">
        <v>0</v>
      </c>
      <c r="G9" s="103">
        <v>0</v>
      </c>
      <c r="H9" s="103">
        <f>SUM(I9:J9)</f>
        <v>8325</v>
      </c>
      <c r="I9" s="103">
        <v>44</v>
      </c>
      <c r="J9" s="103">
        <v>8281</v>
      </c>
      <c r="K9" s="103">
        <f>SUM(L9:M9)</f>
        <v>32105</v>
      </c>
      <c r="L9" s="103">
        <v>18784</v>
      </c>
      <c r="M9" s="103">
        <v>13321</v>
      </c>
      <c r="N9" s="103">
        <f>SUM(O9,+V9,+AC9)</f>
        <v>40692</v>
      </c>
      <c r="O9" s="103">
        <f>SUM(P9:U9)</f>
        <v>18828</v>
      </c>
      <c r="P9" s="103">
        <v>18828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21602</v>
      </c>
      <c r="W9" s="103">
        <v>21602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262</v>
      </c>
      <c r="AD9" s="103">
        <v>262</v>
      </c>
      <c r="AE9" s="103">
        <v>0</v>
      </c>
      <c r="AF9" s="103">
        <f>SUM(AG9:AI9)</f>
        <v>258</v>
      </c>
      <c r="AG9" s="103">
        <v>258</v>
      </c>
      <c r="AH9" s="103">
        <v>0</v>
      </c>
      <c r="AI9" s="103">
        <v>0</v>
      </c>
      <c r="AJ9" s="103">
        <f>SUM(AK9:AS9)</f>
        <v>1721</v>
      </c>
      <c r="AK9" s="103">
        <v>859</v>
      </c>
      <c r="AL9" s="103">
        <v>604</v>
      </c>
      <c r="AM9" s="103">
        <v>168</v>
      </c>
      <c r="AN9" s="103">
        <v>0</v>
      </c>
      <c r="AO9" s="103">
        <v>0</v>
      </c>
      <c r="AP9" s="103">
        <v>0</v>
      </c>
      <c r="AQ9" s="103">
        <v>79</v>
      </c>
      <c r="AR9" s="103">
        <v>0</v>
      </c>
      <c r="AS9" s="103">
        <v>11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90</v>
      </c>
      <c r="BA9" s="103">
        <v>90</v>
      </c>
      <c r="BB9" s="103">
        <v>0</v>
      </c>
      <c r="BC9" s="103">
        <v>0</v>
      </c>
    </row>
    <row r="10" spans="1:55" s="105" customFormat="1" ht="13.5" customHeight="1" x14ac:dyDescent="0.15">
      <c r="A10" s="115" t="s">
        <v>13</v>
      </c>
      <c r="B10" s="113" t="s">
        <v>261</v>
      </c>
      <c r="C10" s="101" t="s">
        <v>262</v>
      </c>
      <c r="D10" s="103">
        <f>SUM(E10,+H10,+K10)</f>
        <v>6522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6522</v>
      </c>
      <c r="L10" s="103">
        <v>3883</v>
      </c>
      <c r="M10" s="103">
        <v>2639</v>
      </c>
      <c r="N10" s="103">
        <f>SUM(O10,+V10,+AC10)</f>
        <v>6522</v>
      </c>
      <c r="O10" s="103">
        <f>SUM(P10:U10)</f>
        <v>3883</v>
      </c>
      <c r="P10" s="103">
        <v>3883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2639</v>
      </c>
      <c r="W10" s="103">
        <v>2174</v>
      </c>
      <c r="X10" s="103">
        <v>465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1525</v>
      </c>
      <c r="AG10" s="103">
        <v>1525</v>
      </c>
      <c r="AH10" s="103">
        <v>0</v>
      </c>
      <c r="AI10" s="103">
        <v>0</v>
      </c>
      <c r="AJ10" s="103">
        <f>SUM(AK10:AS10)</f>
        <v>1534</v>
      </c>
      <c r="AK10" s="103">
        <v>0</v>
      </c>
      <c r="AL10" s="103">
        <v>9</v>
      </c>
      <c r="AM10" s="103">
        <v>5</v>
      </c>
      <c r="AN10" s="103">
        <v>0</v>
      </c>
      <c r="AO10" s="103">
        <v>0</v>
      </c>
      <c r="AP10" s="103">
        <v>1520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13</v>
      </c>
      <c r="BA10" s="103">
        <v>2</v>
      </c>
      <c r="BB10" s="103">
        <v>11</v>
      </c>
      <c r="BC10" s="103">
        <v>0</v>
      </c>
    </row>
    <row r="11" spans="1:55" s="105" customFormat="1" ht="13.5" customHeight="1" x14ac:dyDescent="0.15">
      <c r="A11" s="115" t="s">
        <v>13</v>
      </c>
      <c r="B11" s="113" t="s">
        <v>264</v>
      </c>
      <c r="C11" s="101" t="s">
        <v>265</v>
      </c>
      <c r="D11" s="103">
        <f>SUM(E11,+H11,+K11)</f>
        <v>17013</v>
      </c>
      <c r="E11" s="103">
        <f>SUM(F11:G11)</f>
        <v>0</v>
      </c>
      <c r="F11" s="103">
        <v>0</v>
      </c>
      <c r="G11" s="103">
        <v>0</v>
      </c>
      <c r="H11" s="103">
        <f>SUM(I11:J11)</f>
        <v>40</v>
      </c>
      <c r="I11" s="103">
        <v>0</v>
      </c>
      <c r="J11" s="103">
        <v>40</v>
      </c>
      <c r="K11" s="103">
        <f>SUM(L11:M11)</f>
        <v>16973</v>
      </c>
      <c r="L11" s="103">
        <v>12231</v>
      </c>
      <c r="M11" s="103">
        <v>4742</v>
      </c>
      <c r="N11" s="103">
        <f>SUM(O11,+V11,+AC11)</f>
        <v>17130</v>
      </c>
      <c r="O11" s="103">
        <f>SUM(P11:U11)</f>
        <v>12231</v>
      </c>
      <c r="P11" s="103">
        <v>12231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4782</v>
      </c>
      <c r="W11" s="103">
        <v>4742</v>
      </c>
      <c r="X11" s="103">
        <v>40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117</v>
      </c>
      <c r="AD11" s="103">
        <v>117</v>
      </c>
      <c r="AE11" s="103">
        <v>0</v>
      </c>
      <c r="AF11" s="103">
        <f>SUM(AG11:AI11)</f>
        <v>76</v>
      </c>
      <c r="AG11" s="103">
        <v>76</v>
      </c>
      <c r="AH11" s="103">
        <v>0</v>
      </c>
      <c r="AI11" s="103">
        <v>0</v>
      </c>
      <c r="AJ11" s="103">
        <f>SUM(AK11:AS11)</f>
        <v>1155</v>
      </c>
      <c r="AK11" s="103">
        <v>1079</v>
      </c>
      <c r="AL11" s="103">
        <v>0</v>
      </c>
      <c r="AM11" s="103">
        <v>43</v>
      </c>
      <c r="AN11" s="103">
        <v>0</v>
      </c>
      <c r="AO11" s="103">
        <v>0</v>
      </c>
      <c r="AP11" s="103">
        <v>0</v>
      </c>
      <c r="AQ11" s="103">
        <v>33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73</v>
      </c>
      <c r="BA11" s="103">
        <v>33</v>
      </c>
      <c r="BB11" s="103">
        <v>40</v>
      </c>
      <c r="BC11" s="103">
        <v>0</v>
      </c>
    </row>
    <row r="12" spans="1:55" s="105" customFormat="1" ht="13.5" customHeight="1" x14ac:dyDescent="0.15">
      <c r="A12" s="115" t="s">
        <v>13</v>
      </c>
      <c r="B12" s="113" t="s">
        <v>267</v>
      </c>
      <c r="C12" s="101" t="s">
        <v>268</v>
      </c>
      <c r="D12" s="103">
        <f>SUM(E12,+H12,+K12)</f>
        <v>36267</v>
      </c>
      <c r="E12" s="103">
        <f>SUM(F12:G12)</f>
        <v>0</v>
      </c>
      <c r="F12" s="103">
        <v>0</v>
      </c>
      <c r="G12" s="103">
        <v>0</v>
      </c>
      <c r="H12" s="103">
        <f>SUM(I12:J12)</f>
        <v>71</v>
      </c>
      <c r="I12" s="103">
        <v>0</v>
      </c>
      <c r="J12" s="103">
        <v>71</v>
      </c>
      <c r="K12" s="103">
        <f>SUM(L12:M12)</f>
        <v>36196</v>
      </c>
      <c r="L12" s="103">
        <v>30069</v>
      </c>
      <c r="M12" s="103">
        <v>6127</v>
      </c>
      <c r="N12" s="103">
        <f>SUM(O12,+V12,+AC12)</f>
        <v>36363</v>
      </c>
      <c r="O12" s="103">
        <f>SUM(P12:U12)</f>
        <v>30069</v>
      </c>
      <c r="P12" s="103">
        <v>30069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6198</v>
      </c>
      <c r="W12" s="103">
        <v>6127</v>
      </c>
      <c r="X12" s="103">
        <v>71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96</v>
      </c>
      <c r="AD12" s="103">
        <v>96</v>
      </c>
      <c r="AE12" s="103">
        <v>0</v>
      </c>
      <c r="AF12" s="103">
        <f>SUM(AG12:AI12)</f>
        <v>159</v>
      </c>
      <c r="AG12" s="103">
        <v>159</v>
      </c>
      <c r="AH12" s="103">
        <v>0</v>
      </c>
      <c r="AI12" s="103">
        <v>0</v>
      </c>
      <c r="AJ12" s="103">
        <f>SUM(AK12:AS12)</f>
        <v>1444</v>
      </c>
      <c r="AK12" s="103">
        <v>1285</v>
      </c>
      <c r="AL12" s="103">
        <v>0</v>
      </c>
      <c r="AM12" s="103">
        <v>159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 x14ac:dyDescent="0.15">
      <c r="A13" s="115" t="s">
        <v>13</v>
      </c>
      <c r="B13" s="113" t="s">
        <v>270</v>
      </c>
      <c r="C13" s="101" t="s">
        <v>271</v>
      </c>
      <c r="D13" s="103">
        <f>SUM(E13,+H13,+K13)</f>
        <v>47866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47866</v>
      </c>
      <c r="L13" s="103">
        <v>25432</v>
      </c>
      <c r="M13" s="103">
        <v>22434</v>
      </c>
      <c r="N13" s="103">
        <f>SUM(O13,+V13,+AC13)</f>
        <v>47866</v>
      </c>
      <c r="O13" s="103">
        <f>SUM(P13:U13)</f>
        <v>25432</v>
      </c>
      <c r="P13" s="103">
        <v>25432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22434</v>
      </c>
      <c r="W13" s="103">
        <v>22434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1695</v>
      </c>
      <c r="AG13" s="103">
        <v>1695</v>
      </c>
      <c r="AH13" s="103">
        <v>0</v>
      </c>
      <c r="AI13" s="103">
        <v>0</v>
      </c>
      <c r="AJ13" s="103">
        <f>SUM(AK13:AS13)</f>
        <v>1695</v>
      </c>
      <c r="AK13" s="103">
        <v>0</v>
      </c>
      <c r="AL13" s="103">
        <v>0</v>
      </c>
      <c r="AM13" s="103">
        <v>1695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 x14ac:dyDescent="0.15">
      <c r="A14" s="115" t="s">
        <v>13</v>
      </c>
      <c r="B14" s="113" t="s">
        <v>273</v>
      </c>
      <c r="C14" s="101" t="s">
        <v>274</v>
      </c>
      <c r="D14" s="103">
        <f>SUM(E14,+H14,+K14)</f>
        <v>24564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24564</v>
      </c>
      <c r="L14" s="103">
        <v>17782</v>
      </c>
      <c r="M14" s="103">
        <v>6782</v>
      </c>
      <c r="N14" s="103">
        <f>SUM(O14,+V14,+AC14)</f>
        <v>24696</v>
      </c>
      <c r="O14" s="103">
        <f>SUM(P14:U14)</f>
        <v>17782</v>
      </c>
      <c r="P14" s="103">
        <v>17782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6782</v>
      </c>
      <c r="W14" s="103">
        <v>6782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132</v>
      </c>
      <c r="AD14" s="103">
        <v>132</v>
      </c>
      <c r="AE14" s="103">
        <v>0</v>
      </c>
      <c r="AF14" s="103">
        <f>SUM(AG14:AI14)</f>
        <v>928</v>
      </c>
      <c r="AG14" s="103">
        <v>928</v>
      </c>
      <c r="AH14" s="103">
        <v>0</v>
      </c>
      <c r="AI14" s="103">
        <v>0</v>
      </c>
      <c r="AJ14" s="103">
        <f>SUM(AK14:AS14)</f>
        <v>928</v>
      </c>
      <c r="AK14" s="103">
        <v>0</v>
      </c>
      <c r="AL14" s="103">
        <v>0</v>
      </c>
      <c r="AM14" s="103">
        <v>928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 x14ac:dyDescent="0.15">
      <c r="A15" s="115" t="s">
        <v>13</v>
      </c>
      <c r="B15" s="113" t="s">
        <v>276</v>
      </c>
      <c r="C15" s="101" t="s">
        <v>277</v>
      </c>
      <c r="D15" s="103">
        <f>SUM(E15,+H15,+K15)</f>
        <v>28228</v>
      </c>
      <c r="E15" s="103">
        <f>SUM(F15:G15)</f>
        <v>0</v>
      </c>
      <c r="F15" s="103">
        <v>0</v>
      </c>
      <c r="G15" s="103">
        <v>0</v>
      </c>
      <c r="H15" s="103">
        <f>SUM(I15:J15)</f>
        <v>103</v>
      </c>
      <c r="I15" s="103">
        <v>0</v>
      </c>
      <c r="J15" s="103">
        <v>103</v>
      </c>
      <c r="K15" s="103">
        <f>SUM(L15:M15)</f>
        <v>28125</v>
      </c>
      <c r="L15" s="103">
        <v>15596</v>
      </c>
      <c r="M15" s="103">
        <v>12529</v>
      </c>
      <c r="N15" s="103">
        <f>SUM(O15,+V15,+AC15)</f>
        <v>28277</v>
      </c>
      <c r="O15" s="103">
        <f>SUM(P15:U15)</f>
        <v>15596</v>
      </c>
      <c r="P15" s="103">
        <v>15596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12632</v>
      </c>
      <c r="W15" s="103">
        <v>12529</v>
      </c>
      <c r="X15" s="103">
        <v>103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49</v>
      </c>
      <c r="AD15" s="103">
        <v>49</v>
      </c>
      <c r="AE15" s="103">
        <v>0</v>
      </c>
      <c r="AF15" s="103">
        <f>SUM(AG15:AI15)</f>
        <v>125</v>
      </c>
      <c r="AG15" s="103">
        <v>125</v>
      </c>
      <c r="AH15" s="103">
        <v>0</v>
      </c>
      <c r="AI15" s="103">
        <v>0</v>
      </c>
      <c r="AJ15" s="103">
        <f>SUM(AK15:AS15)</f>
        <v>1912</v>
      </c>
      <c r="AK15" s="103">
        <v>1787</v>
      </c>
      <c r="AL15" s="103">
        <v>0</v>
      </c>
      <c r="AM15" s="103">
        <v>71</v>
      </c>
      <c r="AN15" s="103">
        <v>0</v>
      </c>
      <c r="AO15" s="103">
        <v>0</v>
      </c>
      <c r="AP15" s="103">
        <v>0</v>
      </c>
      <c r="AQ15" s="103">
        <v>54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157</v>
      </c>
      <c r="BA15" s="103">
        <v>54</v>
      </c>
      <c r="BB15" s="103">
        <v>103</v>
      </c>
      <c r="BC15" s="103">
        <v>0</v>
      </c>
    </row>
    <row r="16" spans="1:55" s="105" customFormat="1" ht="13.5" customHeight="1" x14ac:dyDescent="0.15">
      <c r="A16" s="115" t="s">
        <v>13</v>
      </c>
      <c r="B16" s="113" t="s">
        <v>279</v>
      </c>
      <c r="C16" s="101" t="s">
        <v>280</v>
      </c>
      <c r="D16" s="103">
        <f>SUM(E16,+H16,+K16)</f>
        <v>21990</v>
      </c>
      <c r="E16" s="103">
        <f>SUM(F16:G16)</f>
        <v>0</v>
      </c>
      <c r="F16" s="103">
        <v>0</v>
      </c>
      <c r="G16" s="103">
        <v>0</v>
      </c>
      <c r="H16" s="103">
        <f>SUM(I16:J16)</f>
        <v>14488</v>
      </c>
      <c r="I16" s="103">
        <v>11364</v>
      </c>
      <c r="J16" s="103">
        <v>3124</v>
      </c>
      <c r="K16" s="103">
        <f>SUM(L16:M16)</f>
        <v>7502</v>
      </c>
      <c r="L16" s="103">
        <v>0</v>
      </c>
      <c r="M16" s="103">
        <v>7502</v>
      </c>
      <c r="N16" s="103">
        <f>SUM(O16,+V16,+AC16)</f>
        <v>22054</v>
      </c>
      <c r="O16" s="103">
        <f>SUM(P16:U16)</f>
        <v>11364</v>
      </c>
      <c r="P16" s="103">
        <v>11364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10626</v>
      </c>
      <c r="W16" s="103">
        <v>10626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64</v>
      </c>
      <c r="AD16" s="103">
        <v>64</v>
      </c>
      <c r="AE16" s="103">
        <v>0</v>
      </c>
      <c r="AF16" s="103">
        <f>SUM(AG16:AI16)</f>
        <v>233</v>
      </c>
      <c r="AG16" s="103">
        <v>233</v>
      </c>
      <c r="AH16" s="103">
        <v>0</v>
      </c>
      <c r="AI16" s="103">
        <v>0</v>
      </c>
      <c r="AJ16" s="103">
        <f>SUM(AK16:AS16)</f>
        <v>269</v>
      </c>
      <c r="AK16" s="103">
        <v>0</v>
      </c>
      <c r="AL16" s="103">
        <v>36</v>
      </c>
      <c r="AM16" s="103">
        <v>233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36</v>
      </c>
      <c r="BA16" s="103">
        <v>36</v>
      </c>
      <c r="BB16" s="103">
        <v>0</v>
      </c>
      <c r="BC16" s="103">
        <v>0</v>
      </c>
    </row>
    <row r="17" spans="1:55" s="105" customFormat="1" ht="13.5" customHeight="1" x14ac:dyDescent="0.15">
      <c r="A17" s="115" t="s">
        <v>13</v>
      </c>
      <c r="B17" s="113" t="s">
        <v>282</v>
      </c>
      <c r="C17" s="101" t="s">
        <v>283</v>
      </c>
      <c r="D17" s="103">
        <f>SUM(E17,+H17,+K17)</f>
        <v>19132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19132</v>
      </c>
      <c r="L17" s="103">
        <v>7702</v>
      </c>
      <c r="M17" s="103">
        <v>11430</v>
      </c>
      <c r="N17" s="103">
        <f>SUM(O17,+V17,+AC17)</f>
        <v>19132</v>
      </c>
      <c r="O17" s="103">
        <f>SUM(P17:U17)</f>
        <v>7702</v>
      </c>
      <c r="P17" s="103">
        <v>7702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11430</v>
      </c>
      <c r="W17" s="103">
        <v>11430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163</v>
      </c>
      <c r="AG17" s="103">
        <v>163</v>
      </c>
      <c r="AH17" s="103">
        <v>0</v>
      </c>
      <c r="AI17" s="103">
        <v>0</v>
      </c>
      <c r="AJ17" s="103">
        <f>SUM(AK17:AS17)</f>
        <v>807</v>
      </c>
      <c r="AK17" s="103">
        <v>3</v>
      </c>
      <c r="AL17" s="103">
        <v>641</v>
      </c>
      <c r="AM17" s="103">
        <v>5</v>
      </c>
      <c r="AN17" s="103">
        <v>44</v>
      </c>
      <c r="AO17" s="103">
        <v>0</v>
      </c>
      <c r="AP17" s="103">
        <v>0</v>
      </c>
      <c r="AQ17" s="103">
        <v>113</v>
      </c>
      <c r="AR17" s="103">
        <v>0</v>
      </c>
      <c r="AS17" s="103">
        <v>1</v>
      </c>
      <c r="AT17" s="103">
        <f>SUM(AU17:AY17)</f>
        <v>1</v>
      </c>
      <c r="AU17" s="103">
        <v>0</v>
      </c>
      <c r="AV17" s="103">
        <v>0</v>
      </c>
      <c r="AW17" s="103">
        <v>1</v>
      </c>
      <c r="AX17" s="103">
        <v>0</v>
      </c>
      <c r="AY17" s="103">
        <v>0</v>
      </c>
      <c r="AZ17" s="103">
        <f>SUM(BA17:BC17)</f>
        <v>114</v>
      </c>
      <c r="BA17" s="103">
        <v>114</v>
      </c>
      <c r="BB17" s="103">
        <v>0</v>
      </c>
      <c r="BC17" s="103">
        <v>0</v>
      </c>
    </row>
    <row r="18" spans="1:55" s="105" customFormat="1" ht="13.5" customHeight="1" x14ac:dyDescent="0.15">
      <c r="A18" s="115" t="s">
        <v>13</v>
      </c>
      <c r="B18" s="113" t="s">
        <v>285</v>
      </c>
      <c r="C18" s="101" t="s">
        <v>286</v>
      </c>
      <c r="D18" s="103">
        <f>SUM(E18,+H18,+K18)</f>
        <v>4317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4317</v>
      </c>
      <c r="L18" s="103">
        <v>1155</v>
      </c>
      <c r="M18" s="103">
        <v>3162</v>
      </c>
      <c r="N18" s="103">
        <f>SUM(O18,+V18,+AC18)</f>
        <v>4317</v>
      </c>
      <c r="O18" s="103">
        <f>SUM(P18:U18)</f>
        <v>1155</v>
      </c>
      <c r="P18" s="103">
        <v>1155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3162</v>
      </c>
      <c r="W18" s="103">
        <v>3162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34</v>
      </c>
      <c r="AG18" s="103">
        <v>34</v>
      </c>
      <c r="AH18" s="103">
        <v>0</v>
      </c>
      <c r="AI18" s="103">
        <v>0</v>
      </c>
      <c r="AJ18" s="103">
        <f>SUM(AK18:AS18)</f>
        <v>180</v>
      </c>
      <c r="AK18" s="103">
        <v>1</v>
      </c>
      <c r="AL18" s="103">
        <v>145</v>
      </c>
      <c r="AM18" s="103">
        <v>1</v>
      </c>
      <c r="AN18" s="103">
        <v>10</v>
      </c>
      <c r="AO18" s="103">
        <v>0</v>
      </c>
      <c r="AP18" s="103">
        <v>0</v>
      </c>
      <c r="AQ18" s="103">
        <v>23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23</v>
      </c>
      <c r="BA18" s="103">
        <v>23</v>
      </c>
      <c r="BB18" s="103">
        <v>0</v>
      </c>
      <c r="BC18" s="103">
        <v>0</v>
      </c>
    </row>
    <row r="19" spans="1:55" s="105" customFormat="1" ht="13.5" customHeight="1" x14ac:dyDescent="0.15">
      <c r="A19" s="115" t="s">
        <v>13</v>
      </c>
      <c r="B19" s="113" t="s">
        <v>288</v>
      </c>
      <c r="C19" s="101" t="s">
        <v>289</v>
      </c>
      <c r="D19" s="103">
        <f>SUM(E19,+H19,+K19)</f>
        <v>7092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7092</v>
      </c>
      <c r="L19" s="103">
        <v>2315</v>
      </c>
      <c r="M19" s="103">
        <v>4777</v>
      </c>
      <c r="N19" s="103">
        <f>SUM(O19,+V19,+AC19)</f>
        <v>7097</v>
      </c>
      <c r="O19" s="103">
        <f>SUM(P19:U19)</f>
        <v>2315</v>
      </c>
      <c r="P19" s="103">
        <v>2315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4777</v>
      </c>
      <c r="W19" s="103">
        <v>4777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5</v>
      </c>
      <c r="AD19" s="103">
        <v>5</v>
      </c>
      <c r="AE19" s="103">
        <v>0</v>
      </c>
      <c r="AF19" s="103">
        <f>SUM(AG19:AI19)</f>
        <v>56</v>
      </c>
      <c r="AG19" s="103">
        <v>56</v>
      </c>
      <c r="AH19" s="103">
        <v>0</v>
      </c>
      <c r="AI19" s="103">
        <v>0</v>
      </c>
      <c r="AJ19" s="103">
        <f>SUM(AK19:AS19)</f>
        <v>294</v>
      </c>
      <c r="AK19" s="103">
        <v>1</v>
      </c>
      <c r="AL19" s="103">
        <v>237</v>
      </c>
      <c r="AM19" s="103">
        <v>2</v>
      </c>
      <c r="AN19" s="103">
        <v>16</v>
      </c>
      <c r="AO19" s="103">
        <v>0</v>
      </c>
      <c r="AP19" s="103">
        <v>0</v>
      </c>
      <c r="AQ19" s="103">
        <v>38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38</v>
      </c>
      <c r="BA19" s="103">
        <v>38</v>
      </c>
      <c r="BB19" s="103">
        <v>0</v>
      </c>
      <c r="BC19" s="103">
        <v>0</v>
      </c>
    </row>
    <row r="20" spans="1:55" s="105" customFormat="1" ht="13.5" customHeight="1" x14ac:dyDescent="0.15">
      <c r="A20" s="115" t="s">
        <v>13</v>
      </c>
      <c r="B20" s="113" t="s">
        <v>291</v>
      </c>
      <c r="C20" s="101" t="s">
        <v>292</v>
      </c>
      <c r="D20" s="103">
        <f>SUM(E20,+H20,+K20)</f>
        <v>6370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6370</v>
      </c>
      <c r="L20" s="103">
        <v>499</v>
      </c>
      <c r="M20" s="103">
        <v>5871</v>
      </c>
      <c r="N20" s="103">
        <f>SUM(O20,+V20,+AC20)</f>
        <v>6370</v>
      </c>
      <c r="O20" s="103">
        <f>SUM(P20:U20)</f>
        <v>499</v>
      </c>
      <c r="P20" s="103">
        <v>499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5871</v>
      </c>
      <c r="W20" s="103">
        <v>5871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54</v>
      </c>
      <c r="AG20" s="103">
        <v>54</v>
      </c>
      <c r="AH20" s="103">
        <v>0</v>
      </c>
      <c r="AI20" s="103">
        <v>0</v>
      </c>
      <c r="AJ20" s="103">
        <f>SUM(AK20:AS20)</f>
        <v>268</v>
      </c>
      <c r="AK20" s="103">
        <v>1</v>
      </c>
      <c r="AL20" s="103">
        <v>213</v>
      </c>
      <c r="AM20" s="103">
        <v>2</v>
      </c>
      <c r="AN20" s="103">
        <v>14</v>
      </c>
      <c r="AO20" s="103">
        <v>0</v>
      </c>
      <c r="AP20" s="103">
        <v>0</v>
      </c>
      <c r="AQ20" s="103">
        <v>38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38</v>
      </c>
      <c r="BA20" s="103">
        <v>38</v>
      </c>
      <c r="BB20" s="103">
        <v>0</v>
      </c>
      <c r="BC20" s="103">
        <v>0</v>
      </c>
    </row>
    <row r="21" spans="1:55" s="105" customFormat="1" ht="13.5" customHeight="1" x14ac:dyDescent="0.15">
      <c r="A21" s="115" t="s">
        <v>13</v>
      </c>
      <c r="B21" s="113" t="s">
        <v>294</v>
      </c>
      <c r="C21" s="101" t="s">
        <v>295</v>
      </c>
      <c r="D21" s="103">
        <f>SUM(E21,+H21,+K21)</f>
        <v>17547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17547</v>
      </c>
      <c r="L21" s="103">
        <v>7189</v>
      </c>
      <c r="M21" s="103">
        <v>10358</v>
      </c>
      <c r="N21" s="103">
        <f>SUM(O21,+V21,+AC21)</f>
        <v>17547</v>
      </c>
      <c r="O21" s="103">
        <f>SUM(P21:U21)</f>
        <v>7189</v>
      </c>
      <c r="P21" s="103">
        <v>7189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10358</v>
      </c>
      <c r="W21" s="103">
        <v>10358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139</v>
      </c>
      <c r="AG21" s="103">
        <v>139</v>
      </c>
      <c r="AH21" s="103">
        <v>0</v>
      </c>
      <c r="AI21" s="103">
        <v>0</v>
      </c>
      <c r="AJ21" s="103">
        <f>SUM(AK21:AS21)</f>
        <v>728</v>
      </c>
      <c r="AK21" s="103">
        <v>2</v>
      </c>
      <c r="AL21" s="103">
        <v>587</v>
      </c>
      <c r="AM21" s="103">
        <v>5</v>
      </c>
      <c r="AN21" s="103">
        <v>40</v>
      </c>
      <c r="AO21" s="103">
        <v>0</v>
      </c>
      <c r="AP21" s="103">
        <v>0</v>
      </c>
      <c r="AQ21" s="103">
        <v>94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94</v>
      </c>
      <c r="BA21" s="103">
        <v>94</v>
      </c>
      <c r="BB21" s="103">
        <v>0</v>
      </c>
      <c r="BC21" s="103">
        <v>0</v>
      </c>
    </row>
    <row r="22" spans="1:55" s="105" customFormat="1" ht="13.5" customHeight="1" x14ac:dyDescent="0.15">
      <c r="A22" s="115" t="s">
        <v>13</v>
      </c>
      <c r="B22" s="113" t="s">
        <v>297</v>
      </c>
      <c r="C22" s="101" t="s">
        <v>298</v>
      </c>
      <c r="D22" s="103">
        <f>SUM(E22,+H22,+K22)</f>
        <v>1923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1923</v>
      </c>
      <c r="L22" s="103">
        <v>1032</v>
      </c>
      <c r="M22" s="103">
        <v>891</v>
      </c>
      <c r="N22" s="103">
        <f>SUM(O22,+V22,+AC22)</f>
        <v>1923</v>
      </c>
      <c r="O22" s="103">
        <f>SUM(P22:U22)</f>
        <v>1032</v>
      </c>
      <c r="P22" s="103">
        <v>1032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891</v>
      </c>
      <c r="W22" s="103">
        <v>891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9</v>
      </c>
      <c r="AG22" s="103">
        <v>9</v>
      </c>
      <c r="AH22" s="103">
        <v>0</v>
      </c>
      <c r="AI22" s="103">
        <v>0</v>
      </c>
      <c r="AJ22" s="103">
        <f>SUM(AK22:AS22)</f>
        <v>68</v>
      </c>
      <c r="AK22" s="103">
        <v>0</v>
      </c>
      <c r="AL22" s="103">
        <v>59</v>
      </c>
      <c r="AM22" s="103">
        <v>0</v>
      </c>
      <c r="AN22" s="103">
        <v>0</v>
      </c>
      <c r="AO22" s="103">
        <v>0</v>
      </c>
      <c r="AP22" s="103">
        <v>0</v>
      </c>
      <c r="AQ22" s="103">
        <v>8</v>
      </c>
      <c r="AR22" s="103">
        <v>0</v>
      </c>
      <c r="AS22" s="103">
        <v>1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9</v>
      </c>
      <c r="BA22" s="103">
        <v>9</v>
      </c>
      <c r="BB22" s="103">
        <v>0</v>
      </c>
      <c r="BC22" s="103">
        <v>0</v>
      </c>
    </row>
    <row r="23" spans="1:55" s="105" customFormat="1" ht="13.5" customHeight="1" x14ac:dyDescent="0.15">
      <c r="A23" s="115" t="s">
        <v>13</v>
      </c>
      <c r="B23" s="113" t="s">
        <v>300</v>
      </c>
      <c r="C23" s="101" t="s">
        <v>301</v>
      </c>
      <c r="D23" s="103">
        <f>SUM(E23,+H23,+K23)</f>
        <v>17235</v>
      </c>
      <c r="E23" s="103">
        <f>SUM(F23:G23)</f>
        <v>0</v>
      </c>
      <c r="F23" s="103">
        <v>0</v>
      </c>
      <c r="G23" s="103">
        <v>0</v>
      </c>
      <c r="H23" s="103">
        <f>SUM(I23:J23)</f>
        <v>144</v>
      </c>
      <c r="I23" s="103">
        <v>0</v>
      </c>
      <c r="J23" s="103">
        <v>144</v>
      </c>
      <c r="K23" s="103">
        <f>SUM(L23:M23)</f>
        <v>17091</v>
      </c>
      <c r="L23" s="103">
        <v>16638</v>
      </c>
      <c r="M23" s="103">
        <v>453</v>
      </c>
      <c r="N23" s="103">
        <f>SUM(O23,+V23,+AC23)</f>
        <v>17235</v>
      </c>
      <c r="O23" s="103">
        <f>SUM(P23:U23)</f>
        <v>16638</v>
      </c>
      <c r="P23" s="103">
        <v>16638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597</v>
      </c>
      <c r="W23" s="103">
        <v>453</v>
      </c>
      <c r="X23" s="103">
        <v>144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75</v>
      </c>
      <c r="AG23" s="103">
        <v>75</v>
      </c>
      <c r="AH23" s="103">
        <v>0</v>
      </c>
      <c r="AI23" s="103">
        <v>0</v>
      </c>
      <c r="AJ23" s="103">
        <f>SUM(AK23:AS23)</f>
        <v>697</v>
      </c>
      <c r="AK23" s="103">
        <v>622</v>
      </c>
      <c r="AL23" s="103">
        <v>0</v>
      </c>
      <c r="AM23" s="103">
        <v>75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14</v>
      </c>
      <c r="BA23" s="103">
        <v>0</v>
      </c>
      <c r="BB23" s="103">
        <v>14</v>
      </c>
      <c r="BC23" s="103">
        <v>0</v>
      </c>
    </row>
    <row r="24" spans="1:55" s="105" customFormat="1" ht="13.5" customHeight="1" x14ac:dyDescent="0.15">
      <c r="A24" s="115" t="s">
        <v>13</v>
      </c>
      <c r="B24" s="113" t="s">
        <v>303</v>
      </c>
      <c r="C24" s="101" t="s">
        <v>304</v>
      </c>
      <c r="D24" s="103">
        <f>SUM(E24,+H24,+K24)</f>
        <v>7751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7751</v>
      </c>
      <c r="L24" s="103">
        <v>5274</v>
      </c>
      <c r="M24" s="103">
        <v>2477</v>
      </c>
      <c r="N24" s="103">
        <f>SUM(O24,+V24,+AC24)</f>
        <v>7751</v>
      </c>
      <c r="O24" s="103">
        <f>SUM(P24:U24)</f>
        <v>5274</v>
      </c>
      <c r="P24" s="103">
        <v>5274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2477</v>
      </c>
      <c r="W24" s="103">
        <v>2477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245</v>
      </c>
      <c r="AG24" s="103">
        <v>245</v>
      </c>
      <c r="AH24" s="103">
        <v>0</v>
      </c>
      <c r="AI24" s="103">
        <v>0</v>
      </c>
      <c r="AJ24" s="103">
        <f>SUM(AK24:AS24)</f>
        <v>245</v>
      </c>
      <c r="AK24" s="103">
        <v>0</v>
      </c>
      <c r="AL24" s="103">
        <v>0</v>
      </c>
      <c r="AM24" s="103">
        <v>245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 x14ac:dyDescent="0.15">
      <c r="A25" s="115" t="s">
        <v>13</v>
      </c>
      <c r="B25" s="113" t="s">
        <v>306</v>
      </c>
      <c r="C25" s="101" t="s">
        <v>307</v>
      </c>
      <c r="D25" s="103">
        <f>SUM(E25,+H25,+K25)</f>
        <v>2913</v>
      </c>
      <c r="E25" s="103">
        <f>SUM(F25:G25)</f>
        <v>0</v>
      </c>
      <c r="F25" s="103">
        <v>0</v>
      </c>
      <c r="G25" s="103">
        <v>0</v>
      </c>
      <c r="H25" s="103">
        <f>SUM(I25:J25)</f>
        <v>108</v>
      </c>
      <c r="I25" s="103">
        <v>0</v>
      </c>
      <c r="J25" s="103">
        <v>108</v>
      </c>
      <c r="K25" s="103">
        <f>SUM(L25:M25)</f>
        <v>2805</v>
      </c>
      <c r="L25" s="103">
        <v>1781</v>
      </c>
      <c r="M25" s="103">
        <v>1024</v>
      </c>
      <c r="N25" s="103">
        <f>SUM(O25,+V25,+AC25)</f>
        <v>2913</v>
      </c>
      <c r="O25" s="103">
        <f>SUM(P25:U25)</f>
        <v>1781</v>
      </c>
      <c r="P25" s="103">
        <v>1781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1132</v>
      </c>
      <c r="W25" s="103">
        <v>1024</v>
      </c>
      <c r="X25" s="103">
        <v>108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89</v>
      </c>
      <c r="AG25" s="103">
        <v>89</v>
      </c>
      <c r="AH25" s="103">
        <v>0</v>
      </c>
      <c r="AI25" s="103">
        <v>0</v>
      </c>
      <c r="AJ25" s="103">
        <f>SUM(AK25:AS25)</f>
        <v>89</v>
      </c>
      <c r="AK25" s="103">
        <v>0</v>
      </c>
      <c r="AL25" s="103">
        <v>0</v>
      </c>
      <c r="AM25" s="103">
        <v>89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22</v>
      </c>
      <c r="BA25" s="103">
        <v>0</v>
      </c>
      <c r="BB25" s="103">
        <v>22</v>
      </c>
      <c r="BC25" s="103">
        <v>0</v>
      </c>
    </row>
    <row r="26" spans="1:55" s="105" customFormat="1" ht="13.5" customHeight="1" x14ac:dyDescent="0.15">
      <c r="A26" s="115" t="s">
        <v>13</v>
      </c>
      <c r="B26" s="113" t="s">
        <v>309</v>
      </c>
      <c r="C26" s="101" t="s">
        <v>310</v>
      </c>
      <c r="D26" s="103">
        <f>SUM(E26,+H26,+K26)</f>
        <v>21802</v>
      </c>
      <c r="E26" s="103">
        <f>SUM(F26:G26)</f>
        <v>0</v>
      </c>
      <c r="F26" s="103">
        <v>0</v>
      </c>
      <c r="G26" s="103">
        <v>0</v>
      </c>
      <c r="H26" s="103">
        <f>SUM(I26:J26)</f>
        <v>2216</v>
      </c>
      <c r="I26" s="103">
        <v>0</v>
      </c>
      <c r="J26" s="103">
        <v>2216</v>
      </c>
      <c r="K26" s="103">
        <f>SUM(L26:M26)</f>
        <v>19586</v>
      </c>
      <c r="L26" s="103">
        <v>13851</v>
      </c>
      <c r="M26" s="103">
        <v>5735</v>
      </c>
      <c r="N26" s="103">
        <f>SUM(O26,+V26,+AC26)</f>
        <v>21802</v>
      </c>
      <c r="O26" s="103">
        <f>SUM(P26:U26)</f>
        <v>13851</v>
      </c>
      <c r="P26" s="103">
        <v>13851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7951</v>
      </c>
      <c r="W26" s="103">
        <v>5735</v>
      </c>
      <c r="X26" s="103">
        <v>2216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619</v>
      </c>
      <c r="AG26" s="103">
        <v>619</v>
      </c>
      <c r="AH26" s="103">
        <v>0</v>
      </c>
      <c r="AI26" s="103">
        <v>0</v>
      </c>
      <c r="AJ26" s="103">
        <f>SUM(AK26:AS26)</f>
        <v>619</v>
      </c>
      <c r="AK26" s="103">
        <v>0</v>
      </c>
      <c r="AL26" s="103">
        <v>0</v>
      </c>
      <c r="AM26" s="103">
        <v>619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32</v>
      </c>
      <c r="BA26" s="103">
        <v>0</v>
      </c>
      <c r="BB26" s="103">
        <v>32</v>
      </c>
      <c r="BC26" s="103">
        <v>0</v>
      </c>
    </row>
    <row r="27" spans="1:55" s="105" customFormat="1" ht="13.5" customHeight="1" x14ac:dyDescent="0.15">
      <c r="A27" s="115" t="s">
        <v>13</v>
      </c>
      <c r="B27" s="113" t="s">
        <v>312</v>
      </c>
      <c r="C27" s="101" t="s">
        <v>313</v>
      </c>
      <c r="D27" s="103">
        <f>SUM(E27,+H27,+K27)</f>
        <v>7397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7397</v>
      </c>
      <c r="L27" s="103">
        <v>4379</v>
      </c>
      <c r="M27" s="103">
        <v>3018</v>
      </c>
      <c r="N27" s="103">
        <f>SUM(O27,+V27,+AC27)</f>
        <v>7417</v>
      </c>
      <c r="O27" s="103">
        <f>SUM(P27:U27)</f>
        <v>4379</v>
      </c>
      <c r="P27" s="103">
        <v>4379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3018</v>
      </c>
      <c r="W27" s="103">
        <v>3018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20</v>
      </c>
      <c r="AD27" s="103">
        <v>20</v>
      </c>
      <c r="AE27" s="103">
        <v>0</v>
      </c>
      <c r="AF27" s="103">
        <f>SUM(AG27:AI27)</f>
        <v>44</v>
      </c>
      <c r="AG27" s="103">
        <v>44</v>
      </c>
      <c r="AH27" s="103">
        <v>0</v>
      </c>
      <c r="AI27" s="103">
        <v>0</v>
      </c>
      <c r="AJ27" s="103">
        <f>SUM(AK27:AS27)</f>
        <v>268</v>
      </c>
      <c r="AK27" s="103">
        <v>0</v>
      </c>
      <c r="AL27" s="103">
        <v>224</v>
      </c>
      <c r="AM27" s="103">
        <v>44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224</v>
      </c>
      <c r="BA27" s="103">
        <v>224</v>
      </c>
      <c r="BB27" s="103">
        <v>0</v>
      </c>
      <c r="BC27" s="103">
        <v>0</v>
      </c>
    </row>
    <row r="28" spans="1:55" s="105" customFormat="1" ht="13.5" customHeight="1" x14ac:dyDescent="0.15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 x14ac:dyDescent="0.15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 x14ac:dyDescent="0.15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 x14ac:dyDescent="0.15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 x14ac:dyDescent="0.15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 x14ac:dyDescent="0.15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 x14ac:dyDescent="0.15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 x14ac:dyDescent="0.15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 x14ac:dyDescent="0.15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 x14ac:dyDescent="0.15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 x14ac:dyDescent="0.15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 x14ac:dyDescent="0.15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 x14ac:dyDescent="0.15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 x14ac:dyDescent="0.15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 x14ac:dyDescent="0.15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 x14ac:dyDescent="0.15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 x14ac:dyDescent="0.15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 x14ac:dyDescent="0.15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 x14ac:dyDescent="0.15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 x14ac:dyDescent="0.15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 x14ac:dyDescent="0.15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 x14ac:dyDescent="0.15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 x14ac:dyDescent="0.15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 x14ac:dyDescent="0.15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 x14ac:dyDescent="0.15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 x14ac:dyDescent="0.15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 x14ac:dyDescent="0.15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 x14ac:dyDescent="0.15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 x14ac:dyDescent="0.15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 x14ac:dyDescent="0.15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 x14ac:dyDescent="0.15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 x14ac:dyDescent="0.15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 x14ac:dyDescent="0.15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 x14ac:dyDescent="0.15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 x14ac:dyDescent="0.15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 x14ac:dyDescent="0.15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 x14ac:dyDescent="0.15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 x14ac:dyDescent="0.15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 x14ac:dyDescent="0.15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 x14ac:dyDescent="0.15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 x14ac:dyDescent="0.15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 x14ac:dyDescent="0.15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 x14ac:dyDescent="0.15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 x14ac:dyDescent="0.15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 x14ac:dyDescent="0.15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 x14ac:dyDescent="0.15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 x14ac:dyDescent="0.15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 x14ac:dyDescent="0.15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 x14ac:dyDescent="0.15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 x14ac:dyDescent="0.15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 x14ac:dyDescent="0.15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 x14ac:dyDescent="0.15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 x14ac:dyDescent="0.15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 x14ac:dyDescent="0.15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 x14ac:dyDescent="0.15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 x14ac:dyDescent="0.15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 x14ac:dyDescent="0.15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 x14ac:dyDescent="0.15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 x14ac:dyDescent="0.15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 x14ac:dyDescent="0.15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 x14ac:dyDescent="0.15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 x14ac:dyDescent="0.15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 x14ac:dyDescent="0.15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 x14ac:dyDescent="0.15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 x14ac:dyDescent="0.15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 x14ac:dyDescent="0.15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 x14ac:dyDescent="0.15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 x14ac:dyDescent="0.15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 x14ac:dyDescent="0.15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 x14ac:dyDescent="0.15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 x14ac:dyDescent="0.15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 x14ac:dyDescent="0.15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 x14ac:dyDescent="0.15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 x14ac:dyDescent="0.15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 x14ac:dyDescent="0.15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 x14ac:dyDescent="0.15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 x14ac:dyDescent="0.15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 x14ac:dyDescent="0.15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 x14ac:dyDescent="0.15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 x14ac:dyDescent="0.15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 x14ac:dyDescent="0.15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 x14ac:dyDescent="0.15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 x14ac:dyDescent="0.15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 x14ac:dyDescent="0.15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 x14ac:dyDescent="0.15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 x14ac:dyDescent="0.15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 x14ac:dyDescent="0.15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 x14ac:dyDescent="0.15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 x14ac:dyDescent="0.15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 x14ac:dyDescent="0.15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 x14ac:dyDescent="0.15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 x14ac:dyDescent="0.15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 x14ac:dyDescent="0.15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 x14ac:dyDescent="0.15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 x14ac:dyDescent="0.15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 x14ac:dyDescent="0.15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 x14ac:dyDescent="0.15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 x14ac:dyDescent="0.15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 x14ac:dyDescent="0.15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 x14ac:dyDescent="0.15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 x14ac:dyDescent="0.15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 x14ac:dyDescent="0.15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 x14ac:dyDescent="0.15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 x14ac:dyDescent="0.15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 x14ac:dyDescent="0.15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 x14ac:dyDescent="0.15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 x14ac:dyDescent="0.15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 x14ac:dyDescent="0.15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 x14ac:dyDescent="0.15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 x14ac:dyDescent="0.15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 x14ac:dyDescent="0.15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 x14ac:dyDescent="0.15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 x14ac:dyDescent="0.15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 x14ac:dyDescent="0.15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 x14ac:dyDescent="0.15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 x14ac:dyDescent="0.15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 x14ac:dyDescent="0.15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 x14ac:dyDescent="0.15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 x14ac:dyDescent="0.15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 x14ac:dyDescent="0.15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 x14ac:dyDescent="0.15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 x14ac:dyDescent="0.15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 x14ac:dyDescent="0.15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 x14ac:dyDescent="0.15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 x14ac:dyDescent="0.15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 x14ac:dyDescent="0.15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 x14ac:dyDescent="0.15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 x14ac:dyDescent="0.15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 x14ac:dyDescent="0.15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 x14ac:dyDescent="0.15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 x14ac:dyDescent="0.15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 x14ac:dyDescent="0.15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 x14ac:dyDescent="0.15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 x14ac:dyDescent="0.15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 x14ac:dyDescent="0.15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 x14ac:dyDescent="0.15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 x14ac:dyDescent="0.15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 x14ac:dyDescent="0.15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 x14ac:dyDescent="0.15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 x14ac:dyDescent="0.15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 x14ac:dyDescent="0.15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 x14ac:dyDescent="0.15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 x14ac:dyDescent="0.15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 x14ac:dyDescent="0.15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 x14ac:dyDescent="0.15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 x14ac:dyDescent="0.15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 x14ac:dyDescent="0.15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 x14ac:dyDescent="0.15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 x14ac:dyDescent="0.15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 x14ac:dyDescent="0.15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 x14ac:dyDescent="0.15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 x14ac:dyDescent="0.15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 x14ac:dyDescent="0.15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 x14ac:dyDescent="0.15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 x14ac:dyDescent="0.15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 x14ac:dyDescent="0.15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 x14ac:dyDescent="0.15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 x14ac:dyDescent="0.15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 x14ac:dyDescent="0.15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 x14ac:dyDescent="0.15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 x14ac:dyDescent="0.15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 x14ac:dyDescent="0.15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 x14ac:dyDescent="0.15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 x14ac:dyDescent="0.15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 x14ac:dyDescent="0.15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 x14ac:dyDescent="0.15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 x14ac:dyDescent="0.15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 x14ac:dyDescent="0.15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 x14ac:dyDescent="0.15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 x14ac:dyDescent="0.15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 x14ac:dyDescent="0.15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 x14ac:dyDescent="0.15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 x14ac:dyDescent="0.15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 x14ac:dyDescent="0.15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 x14ac:dyDescent="0.15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 x14ac:dyDescent="0.15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 x14ac:dyDescent="0.15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 x14ac:dyDescent="0.15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 x14ac:dyDescent="0.15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 x14ac:dyDescent="0.15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 x14ac:dyDescent="0.15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 x14ac:dyDescent="0.15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 x14ac:dyDescent="0.15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 x14ac:dyDescent="0.15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 x14ac:dyDescent="0.15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 x14ac:dyDescent="0.15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 x14ac:dyDescent="0.15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 x14ac:dyDescent="0.15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 x14ac:dyDescent="0.15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 x14ac:dyDescent="0.15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 x14ac:dyDescent="0.15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 x14ac:dyDescent="0.15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 x14ac:dyDescent="0.15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 x14ac:dyDescent="0.15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 x14ac:dyDescent="0.15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 x14ac:dyDescent="0.15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 x14ac:dyDescent="0.15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 x14ac:dyDescent="0.15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 x14ac:dyDescent="0.15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 x14ac:dyDescent="0.15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 x14ac:dyDescent="0.15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 x14ac:dyDescent="0.15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 x14ac:dyDescent="0.15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 x14ac:dyDescent="0.15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 x14ac:dyDescent="0.15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 x14ac:dyDescent="0.15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 x14ac:dyDescent="0.15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 x14ac:dyDescent="0.15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 x14ac:dyDescent="0.15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 x14ac:dyDescent="0.15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 x14ac:dyDescent="0.15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 x14ac:dyDescent="0.15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 x14ac:dyDescent="0.15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 x14ac:dyDescent="0.15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 x14ac:dyDescent="0.15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 x14ac:dyDescent="0.15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 x14ac:dyDescent="0.15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 x14ac:dyDescent="0.15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 x14ac:dyDescent="0.15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 x14ac:dyDescent="0.15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 x14ac:dyDescent="0.15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 x14ac:dyDescent="0.15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 x14ac:dyDescent="0.15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 x14ac:dyDescent="0.15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 x14ac:dyDescent="0.15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 x14ac:dyDescent="0.15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 x14ac:dyDescent="0.15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 x14ac:dyDescent="0.15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 x14ac:dyDescent="0.15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 x14ac:dyDescent="0.15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 x14ac:dyDescent="0.15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 x14ac:dyDescent="0.15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 x14ac:dyDescent="0.15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 x14ac:dyDescent="0.15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 x14ac:dyDescent="0.15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 x14ac:dyDescent="0.15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 x14ac:dyDescent="0.15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 x14ac:dyDescent="0.15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 x14ac:dyDescent="0.15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 x14ac:dyDescent="0.15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 x14ac:dyDescent="0.15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 x14ac:dyDescent="0.15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 x14ac:dyDescent="0.15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 x14ac:dyDescent="0.15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 x14ac:dyDescent="0.15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 x14ac:dyDescent="0.15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 x14ac:dyDescent="0.15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 x14ac:dyDescent="0.15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 x14ac:dyDescent="0.15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 x14ac:dyDescent="0.15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 x14ac:dyDescent="0.15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 x14ac:dyDescent="0.15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 x14ac:dyDescent="0.15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 x14ac:dyDescent="0.15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 x14ac:dyDescent="0.15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 x14ac:dyDescent="0.15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 x14ac:dyDescent="0.15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 x14ac:dyDescent="0.15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 x14ac:dyDescent="0.15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 x14ac:dyDescent="0.15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 x14ac:dyDescent="0.15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 x14ac:dyDescent="0.15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 x14ac:dyDescent="0.15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 x14ac:dyDescent="0.15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 x14ac:dyDescent="0.15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 x14ac:dyDescent="0.15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 x14ac:dyDescent="0.15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 x14ac:dyDescent="0.15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 x14ac:dyDescent="0.15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 x14ac:dyDescent="0.15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 x14ac:dyDescent="0.15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 x14ac:dyDescent="0.15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 x14ac:dyDescent="0.15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 x14ac:dyDescent="0.15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 x14ac:dyDescent="0.15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 x14ac:dyDescent="0.15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 x14ac:dyDescent="0.15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 x14ac:dyDescent="0.15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 x14ac:dyDescent="0.15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 x14ac:dyDescent="0.15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 x14ac:dyDescent="0.15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 x14ac:dyDescent="0.15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 x14ac:dyDescent="0.15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 x14ac:dyDescent="0.15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 x14ac:dyDescent="0.15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 x14ac:dyDescent="0.15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 x14ac:dyDescent="0.15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 x14ac:dyDescent="0.15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 x14ac:dyDescent="0.15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 x14ac:dyDescent="0.15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 x14ac:dyDescent="0.15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 x14ac:dyDescent="0.15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 x14ac:dyDescent="0.15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 x14ac:dyDescent="0.15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 x14ac:dyDescent="0.15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 x14ac:dyDescent="0.15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 x14ac:dyDescent="0.15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 x14ac:dyDescent="0.15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 x14ac:dyDescent="0.15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 x14ac:dyDescent="0.15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 x14ac:dyDescent="0.15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 x14ac:dyDescent="0.15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 x14ac:dyDescent="0.15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 x14ac:dyDescent="0.15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 x14ac:dyDescent="0.15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 x14ac:dyDescent="0.15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 x14ac:dyDescent="0.15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 x14ac:dyDescent="0.15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 x14ac:dyDescent="0.15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 x14ac:dyDescent="0.15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 x14ac:dyDescent="0.15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 x14ac:dyDescent="0.15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 x14ac:dyDescent="0.15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 x14ac:dyDescent="0.15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 x14ac:dyDescent="0.15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 x14ac:dyDescent="0.15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 x14ac:dyDescent="0.15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 x14ac:dyDescent="0.15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 x14ac:dyDescent="0.15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 x14ac:dyDescent="0.15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 x14ac:dyDescent="0.15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 x14ac:dyDescent="0.15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 x14ac:dyDescent="0.15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 x14ac:dyDescent="0.15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 x14ac:dyDescent="0.15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 x14ac:dyDescent="0.15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 x14ac:dyDescent="0.15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 x14ac:dyDescent="0.15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 x14ac:dyDescent="0.15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 x14ac:dyDescent="0.15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 x14ac:dyDescent="0.15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 x14ac:dyDescent="0.15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 x14ac:dyDescent="0.15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 x14ac:dyDescent="0.15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 x14ac:dyDescent="0.15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 x14ac:dyDescent="0.15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 x14ac:dyDescent="0.15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 x14ac:dyDescent="0.15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 x14ac:dyDescent="0.15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 x14ac:dyDescent="0.15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 x14ac:dyDescent="0.15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 x14ac:dyDescent="0.15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 x14ac:dyDescent="0.15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 x14ac:dyDescent="0.15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 x14ac:dyDescent="0.15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 x14ac:dyDescent="0.15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 x14ac:dyDescent="0.15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 x14ac:dyDescent="0.15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 x14ac:dyDescent="0.15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 x14ac:dyDescent="0.15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 x14ac:dyDescent="0.15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 x14ac:dyDescent="0.15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 x14ac:dyDescent="0.15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 x14ac:dyDescent="0.15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 x14ac:dyDescent="0.15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 x14ac:dyDescent="0.15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 x14ac:dyDescent="0.15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 x14ac:dyDescent="0.15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 x14ac:dyDescent="0.15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 x14ac:dyDescent="0.15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 x14ac:dyDescent="0.15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 x14ac:dyDescent="0.15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 x14ac:dyDescent="0.15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 x14ac:dyDescent="0.15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 x14ac:dyDescent="0.15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 x14ac:dyDescent="0.15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 x14ac:dyDescent="0.15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 x14ac:dyDescent="0.15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 x14ac:dyDescent="0.15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 x14ac:dyDescent="0.15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 x14ac:dyDescent="0.15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 x14ac:dyDescent="0.15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 x14ac:dyDescent="0.15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 x14ac:dyDescent="0.15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 x14ac:dyDescent="0.15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 x14ac:dyDescent="0.15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 x14ac:dyDescent="0.15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 x14ac:dyDescent="0.15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 x14ac:dyDescent="0.15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 x14ac:dyDescent="0.15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 x14ac:dyDescent="0.15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 x14ac:dyDescent="0.15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 x14ac:dyDescent="0.15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 x14ac:dyDescent="0.15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 x14ac:dyDescent="0.15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 x14ac:dyDescent="0.15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 x14ac:dyDescent="0.15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 x14ac:dyDescent="0.15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 x14ac:dyDescent="0.15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 x14ac:dyDescent="0.15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 x14ac:dyDescent="0.15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 x14ac:dyDescent="0.15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 x14ac:dyDescent="0.15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 x14ac:dyDescent="0.15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 x14ac:dyDescent="0.15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 x14ac:dyDescent="0.15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 x14ac:dyDescent="0.15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 x14ac:dyDescent="0.15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 x14ac:dyDescent="0.15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 x14ac:dyDescent="0.15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 x14ac:dyDescent="0.15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 x14ac:dyDescent="0.15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 x14ac:dyDescent="0.15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 x14ac:dyDescent="0.15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 x14ac:dyDescent="0.15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 x14ac:dyDescent="0.15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 x14ac:dyDescent="0.15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 x14ac:dyDescent="0.15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 x14ac:dyDescent="0.15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 x14ac:dyDescent="0.15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 x14ac:dyDescent="0.15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 x14ac:dyDescent="0.15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 x14ac:dyDescent="0.15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 x14ac:dyDescent="0.15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 x14ac:dyDescent="0.15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 x14ac:dyDescent="0.15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 x14ac:dyDescent="0.15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 x14ac:dyDescent="0.15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 x14ac:dyDescent="0.15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 x14ac:dyDescent="0.15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 x14ac:dyDescent="0.15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 x14ac:dyDescent="0.15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 x14ac:dyDescent="0.15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 x14ac:dyDescent="0.15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 x14ac:dyDescent="0.15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 x14ac:dyDescent="0.15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 x14ac:dyDescent="0.15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 x14ac:dyDescent="0.15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 x14ac:dyDescent="0.15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 x14ac:dyDescent="0.15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 x14ac:dyDescent="0.15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 x14ac:dyDescent="0.15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 x14ac:dyDescent="0.15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 x14ac:dyDescent="0.15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 x14ac:dyDescent="0.15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 x14ac:dyDescent="0.15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 x14ac:dyDescent="0.15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 x14ac:dyDescent="0.15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 x14ac:dyDescent="0.15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 x14ac:dyDescent="0.15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 x14ac:dyDescent="0.15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 x14ac:dyDescent="0.15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 x14ac:dyDescent="0.15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 x14ac:dyDescent="0.15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 x14ac:dyDescent="0.15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 x14ac:dyDescent="0.15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 x14ac:dyDescent="0.15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 x14ac:dyDescent="0.15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 x14ac:dyDescent="0.15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 x14ac:dyDescent="0.15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 x14ac:dyDescent="0.15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 x14ac:dyDescent="0.15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 x14ac:dyDescent="0.15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 x14ac:dyDescent="0.15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 x14ac:dyDescent="0.15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 x14ac:dyDescent="0.15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 x14ac:dyDescent="0.15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 x14ac:dyDescent="0.15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 x14ac:dyDescent="0.15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 x14ac:dyDescent="0.15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 x14ac:dyDescent="0.15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 x14ac:dyDescent="0.15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 x14ac:dyDescent="0.15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 x14ac:dyDescent="0.15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 x14ac:dyDescent="0.15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 x14ac:dyDescent="0.15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 x14ac:dyDescent="0.15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 x14ac:dyDescent="0.15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 x14ac:dyDescent="0.15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 x14ac:dyDescent="0.15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 x14ac:dyDescent="0.15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 x14ac:dyDescent="0.15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 x14ac:dyDescent="0.15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 x14ac:dyDescent="0.15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 x14ac:dyDescent="0.15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 x14ac:dyDescent="0.15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 x14ac:dyDescent="0.15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 x14ac:dyDescent="0.15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 x14ac:dyDescent="0.15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 x14ac:dyDescent="0.15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 x14ac:dyDescent="0.15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 x14ac:dyDescent="0.15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 x14ac:dyDescent="0.15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 x14ac:dyDescent="0.15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 x14ac:dyDescent="0.15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 x14ac:dyDescent="0.15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 x14ac:dyDescent="0.15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 x14ac:dyDescent="0.15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 x14ac:dyDescent="0.15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 x14ac:dyDescent="0.15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 x14ac:dyDescent="0.15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 x14ac:dyDescent="0.15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 x14ac:dyDescent="0.15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 x14ac:dyDescent="0.15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 x14ac:dyDescent="0.15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 x14ac:dyDescent="0.15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 x14ac:dyDescent="0.15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 x14ac:dyDescent="0.15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 x14ac:dyDescent="0.15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 x14ac:dyDescent="0.15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 x14ac:dyDescent="0.15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 x14ac:dyDescent="0.15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 x14ac:dyDescent="0.15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 x14ac:dyDescent="0.15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 x14ac:dyDescent="0.15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 x14ac:dyDescent="0.15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 x14ac:dyDescent="0.15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 x14ac:dyDescent="0.15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 x14ac:dyDescent="0.15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 x14ac:dyDescent="0.15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 x14ac:dyDescent="0.15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 x14ac:dyDescent="0.15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 x14ac:dyDescent="0.15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 x14ac:dyDescent="0.15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 x14ac:dyDescent="0.15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 x14ac:dyDescent="0.15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 x14ac:dyDescent="0.15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 x14ac:dyDescent="0.15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 x14ac:dyDescent="0.15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 x14ac:dyDescent="0.15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 x14ac:dyDescent="0.15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 x14ac:dyDescent="0.15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 x14ac:dyDescent="0.15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 x14ac:dyDescent="0.15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 x14ac:dyDescent="0.15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 x14ac:dyDescent="0.15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 x14ac:dyDescent="0.15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 x14ac:dyDescent="0.15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 x14ac:dyDescent="0.15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 x14ac:dyDescent="0.15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 x14ac:dyDescent="0.15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 x14ac:dyDescent="0.15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 x14ac:dyDescent="0.15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 x14ac:dyDescent="0.15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 x14ac:dyDescent="0.15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 x14ac:dyDescent="0.15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 x14ac:dyDescent="0.15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 x14ac:dyDescent="0.15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 x14ac:dyDescent="0.15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 x14ac:dyDescent="0.15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 x14ac:dyDescent="0.15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 x14ac:dyDescent="0.15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 x14ac:dyDescent="0.15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 x14ac:dyDescent="0.15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 x14ac:dyDescent="0.15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 x14ac:dyDescent="0.15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 x14ac:dyDescent="0.15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 x14ac:dyDescent="0.15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 x14ac:dyDescent="0.15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 x14ac:dyDescent="0.15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 x14ac:dyDescent="0.15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 x14ac:dyDescent="0.15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 x14ac:dyDescent="0.15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 x14ac:dyDescent="0.15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 x14ac:dyDescent="0.15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 x14ac:dyDescent="0.15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 x14ac:dyDescent="0.15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 x14ac:dyDescent="0.15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 x14ac:dyDescent="0.15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 x14ac:dyDescent="0.15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 x14ac:dyDescent="0.15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 x14ac:dyDescent="0.15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 x14ac:dyDescent="0.15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 x14ac:dyDescent="0.15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 x14ac:dyDescent="0.15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 x14ac:dyDescent="0.15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 x14ac:dyDescent="0.15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 x14ac:dyDescent="0.15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 x14ac:dyDescent="0.15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 x14ac:dyDescent="0.15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 x14ac:dyDescent="0.15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 x14ac:dyDescent="0.15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 x14ac:dyDescent="0.15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 x14ac:dyDescent="0.15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 x14ac:dyDescent="0.15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 x14ac:dyDescent="0.15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 x14ac:dyDescent="0.15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 x14ac:dyDescent="0.15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 x14ac:dyDescent="0.15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 x14ac:dyDescent="0.15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 x14ac:dyDescent="0.15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 x14ac:dyDescent="0.15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 x14ac:dyDescent="0.15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 x14ac:dyDescent="0.15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 x14ac:dyDescent="0.15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 x14ac:dyDescent="0.15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 x14ac:dyDescent="0.15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 x14ac:dyDescent="0.15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 x14ac:dyDescent="0.15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 x14ac:dyDescent="0.15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 x14ac:dyDescent="0.15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 x14ac:dyDescent="0.15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 x14ac:dyDescent="0.15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 x14ac:dyDescent="0.15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 x14ac:dyDescent="0.15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 x14ac:dyDescent="0.15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 x14ac:dyDescent="0.15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 x14ac:dyDescent="0.15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 x14ac:dyDescent="0.15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 x14ac:dyDescent="0.15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 x14ac:dyDescent="0.15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 x14ac:dyDescent="0.15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 x14ac:dyDescent="0.15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 x14ac:dyDescent="0.15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 x14ac:dyDescent="0.15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 x14ac:dyDescent="0.15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 x14ac:dyDescent="0.15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 x14ac:dyDescent="0.15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 x14ac:dyDescent="0.15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 x14ac:dyDescent="0.15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 x14ac:dyDescent="0.15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 x14ac:dyDescent="0.15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 x14ac:dyDescent="0.15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 x14ac:dyDescent="0.15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 x14ac:dyDescent="0.15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 x14ac:dyDescent="0.15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 x14ac:dyDescent="0.15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 x14ac:dyDescent="0.15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 x14ac:dyDescent="0.15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 x14ac:dyDescent="0.15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 x14ac:dyDescent="0.15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 x14ac:dyDescent="0.15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 x14ac:dyDescent="0.15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 x14ac:dyDescent="0.15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 x14ac:dyDescent="0.15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 x14ac:dyDescent="0.15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 x14ac:dyDescent="0.15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 x14ac:dyDescent="0.15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 x14ac:dyDescent="0.15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 x14ac:dyDescent="0.15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 x14ac:dyDescent="0.15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 x14ac:dyDescent="0.15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 x14ac:dyDescent="0.15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 x14ac:dyDescent="0.15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 x14ac:dyDescent="0.15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 x14ac:dyDescent="0.15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 x14ac:dyDescent="0.15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 x14ac:dyDescent="0.15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 x14ac:dyDescent="0.15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 x14ac:dyDescent="0.15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 x14ac:dyDescent="0.15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 x14ac:dyDescent="0.15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 x14ac:dyDescent="0.15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 x14ac:dyDescent="0.15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 x14ac:dyDescent="0.15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 x14ac:dyDescent="0.15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 x14ac:dyDescent="0.15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 x14ac:dyDescent="0.15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 x14ac:dyDescent="0.15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 x14ac:dyDescent="0.15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 x14ac:dyDescent="0.15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 x14ac:dyDescent="0.15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 x14ac:dyDescent="0.15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 x14ac:dyDescent="0.15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 x14ac:dyDescent="0.15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 x14ac:dyDescent="0.15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 x14ac:dyDescent="0.15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 x14ac:dyDescent="0.15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 x14ac:dyDescent="0.15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 x14ac:dyDescent="0.15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 x14ac:dyDescent="0.15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 x14ac:dyDescent="0.15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 x14ac:dyDescent="0.15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 x14ac:dyDescent="0.15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 x14ac:dyDescent="0.15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 x14ac:dyDescent="0.15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 x14ac:dyDescent="0.15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 x14ac:dyDescent="0.15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 x14ac:dyDescent="0.15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 x14ac:dyDescent="0.15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 x14ac:dyDescent="0.15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 x14ac:dyDescent="0.15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 x14ac:dyDescent="0.15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 x14ac:dyDescent="0.15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 x14ac:dyDescent="0.15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 x14ac:dyDescent="0.15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 x14ac:dyDescent="0.15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 x14ac:dyDescent="0.15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 x14ac:dyDescent="0.15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 x14ac:dyDescent="0.15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 x14ac:dyDescent="0.15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 x14ac:dyDescent="0.15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 x14ac:dyDescent="0.15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 x14ac:dyDescent="0.15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 x14ac:dyDescent="0.15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 x14ac:dyDescent="0.15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 x14ac:dyDescent="0.15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 x14ac:dyDescent="0.15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 x14ac:dyDescent="0.15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 x14ac:dyDescent="0.15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 x14ac:dyDescent="0.15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 x14ac:dyDescent="0.15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 x14ac:dyDescent="0.15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 x14ac:dyDescent="0.15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 x14ac:dyDescent="0.15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 x14ac:dyDescent="0.15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 x14ac:dyDescent="0.15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 x14ac:dyDescent="0.15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 x14ac:dyDescent="0.15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 x14ac:dyDescent="0.15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 x14ac:dyDescent="0.15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 x14ac:dyDescent="0.15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 x14ac:dyDescent="0.15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 x14ac:dyDescent="0.15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 x14ac:dyDescent="0.15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 x14ac:dyDescent="0.15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 x14ac:dyDescent="0.15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 x14ac:dyDescent="0.15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 x14ac:dyDescent="0.15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 x14ac:dyDescent="0.15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 x14ac:dyDescent="0.15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 x14ac:dyDescent="0.15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 x14ac:dyDescent="0.15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 x14ac:dyDescent="0.15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 x14ac:dyDescent="0.15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 x14ac:dyDescent="0.15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 x14ac:dyDescent="0.15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 x14ac:dyDescent="0.15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 x14ac:dyDescent="0.15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 x14ac:dyDescent="0.15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 x14ac:dyDescent="0.15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 x14ac:dyDescent="0.15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 x14ac:dyDescent="0.15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 x14ac:dyDescent="0.15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 x14ac:dyDescent="0.15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 x14ac:dyDescent="0.15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 x14ac:dyDescent="0.15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 x14ac:dyDescent="0.15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 x14ac:dyDescent="0.15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 x14ac:dyDescent="0.15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 x14ac:dyDescent="0.15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 x14ac:dyDescent="0.15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 x14ac:dyDescent="0.15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 x14ac:dyDescent="0.15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 x14ac:dyDescent="0.15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 x14ac:dyDescent="0.15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 x14ac:dyDescent="0.15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 x14ac:dyDescent="0.15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 x14ac:dyDescent="0.15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 x14ac:dyDescent="0.15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 x14ac:dyDescent="0.15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 x14ac:dyDescent="0.15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 x14ac:dyDescent="0.15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 x14ac:dyDescent="0.15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 x14ac:dyDescent="0.15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 x14ac:dyDescent="0.15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 x14ac:dyDescent="0.15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 x14ac:dyDescent="0.15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 x14ac:dyDescent="0.15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 x14ac:dyDescent="0.15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 x14ac:dyDescent="0.15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 x14ac:dyDescent="0.15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 x14ac:dyDescent="0.15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 x14ac:dyDescent="0.15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 x14ac:dyDescent="0.15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 x14ac:dyDescent="0.15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 x14ac:dyDescent="0.15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 x14ac:dyDescent="0.15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 x14ac:dyDescent="0.15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 x14ac:dyDescent="0.15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 x14ac:dyDescent="0.15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 x14ac:dyDescent="0.15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 x14ac:dyDescent="0.15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 x14ac:dyDescent="0.15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 x14ac:dyDescent="0.15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 x14ac:dyDescent="0.15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 x14ac:dyDescent="0.15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 x14ac:dyDescent="0.15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 x14ac:dyDescent="0.15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 x14ac:dyDescent="0.15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 x14ac:dyDescent="0.15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 x14ac:dyDescent="0.15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 x14ac:dyDescent="0.15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 x14ac:dyDescent="0.15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 x14ac:dyDescent="0.15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 x14ac:dyDescent="0.15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 x14ac:dyDescent="0.15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 x14ac:dyDescent="0.15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 x14ac:dyDescent="0.15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 x14ac:dyDescent="0.15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 x14ac:dyDescent="0.15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 x14ac:dyDescent="0.15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 x14ac:dyDescent="0.15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 x14ac:dyDescent="0.15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 x14ac:dyDescent="0.15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 x14ac:dyDescent="0.15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 x14ac:dyDescent="0.15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 x14ac:dyDescent="0.15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 x14ac:dyDescent="0.15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 x14ac:dyDescent="0.15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 x14ac:dyDescent="0.15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 x14ac:dyDescent="0.15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 x14ac:dyDescent="0.15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 x14ac:dyDescent="0.15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 x14ac:dyDescent="0.15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 x14ac:dyDescent="0.15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 x14ac:dyDescent="0.15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 x14ac:dyDescent="0.15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 x14ac:dyDescent="0.15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 x14ac:dyDescent="0.15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 x14ac:dyDescent="0.15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 x14ac:dyDescent="0.15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 x14ac:dyDescent="0.15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 x14ac:dyDescent="0.15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 x14ac:dyDescent="0.15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 x14ac:dyDescent="0.15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 x14ac:dyDescent="0.15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 x14ac:dyDescent="0.15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 x14ac:dyDescent="0.15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 x14ac:dyDescent="0.15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 x14ac:dyDescent="0.15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 x14ac:dyDescent="0.15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 x14ac:dyDescent="0.15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 x14ac:dyDescent="0.15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 x14ac:dyDescent="0.15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 x14ac:dyDescent="0.15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 x14ac:dyDescent="0.15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 x14ac:dyDescent="0.15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 x14ac:dyDescent="0.15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 x14ac:dyDescent="0.15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 x14ac:dyDescent="0.15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 x14ac:dyDescent="0.15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 x14ac:dyDescent="0.15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 x14ac:dyDescent="0.15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 x14ac:dyDescent="0.15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 x14ac:dyDescent="0.15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 x14ac:dyDescent="0.15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 x14ac:dyDescent="0.15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 x14ac:dyDescent="0.15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 x14ac:dyDescent="0.15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 x14ac:dyDescent="0.15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 x14ac:dyDescent="0.15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 x14ac:dyDescent="0.15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 x14ac:dyDescent="0.15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 x14ac:dyDescent="0.15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 x14ac:dyDescent="0.15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 x14ac:dyDescent="0.15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 x14ac:dyDescent="0.15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 x14ac:dyDescent="0.15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 x14ac:dyDescent="0.15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 x14ac:dyDescent="0.15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 x14ac:dyDescent="0.15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 x14ac:dyDescent="0.15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 x14ac:dyDescent="0.15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 x14ac:dyDescent="0.15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 x14ac:dyDescent="0.15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 x14ac:dyDescent="0.15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 x14ac:dyDescent="0.15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 x14ac:dyDescent="0.15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 x14ac:dyDescent="0.15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 x14ac:dyDescent="0.15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 x14ac:dyDescent="0.15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 x14ac:dyDescent="0.15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 x14ac:dyDescent="0.15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 x14ac:dyDescent="0.15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 x14ac:dyDescent="0.15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 x14ac:dyDescent="0.15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 x14ac:dyDescent="0.15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 x14ac:dyDescent="0.15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 x14ac:dyDescent="0.15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 x14ac:dyDescent="0.15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 x14ac:dyDescent="0.15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 x14ac:dyDescent="0.15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 x14ac:dyDescent="0.15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 x14ac:dyDescent="0.15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 x14ac:dyDescent="0.15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 x14ac:dyDescent="0.15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 x14ac:dyDescent="0.15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 x14ac:dyDescent="0.15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 x14ac:dyDescent="0.15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 x14ac:dyDescent="0.15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 x14ac:dyDescent="0.15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 x14ac:dyDescent="0.15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 x14ac:dyDescent="0.15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 x14ac:dyDescent="0.15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 x14ac:dyDescent="0.15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 x14ac:dyDescent="0.15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 x14ac:dyDescent="0.15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 x14ac:dyDescent="0.15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 x14ac:dyDescent="0.15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 x14ac:dyDescent="0.15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 x14ac:dyDescent="0.15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 x14ac:dyDescent="0.15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 x14ac:dyDescent="0.15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 x14ac:dyDescent="0.15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 x14ac:dyDescent="0.15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 x14ac:dyDescent="0.15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 x14ac:dyDescent="0.15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 x14ac:dyDescent="0.15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 x14ac:dyDescent="0.15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 x14ac:dyDescent="0.15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 x14ac:dyDescent="0.15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 x14ac:dyDescent="0.15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 x14ac:dyDescent="0.15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 x14ac:dyDescent="0.15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 x14ac:dyDescent="0.15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 x14ac:dyDescent="0.15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 x14ac:dyDescent="0.15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 x14ac:dyDescent="0.15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 x14ac:dyDescent="0.15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 x14ac:dyDescent="0.15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 x14ac:dyDescent="0.15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 x14ac:dyDescent="0.15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 x14ac:dyDescent="0.15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 x14ac:dyDescent="0.15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 x14ac:dyDescent="0.15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 x14ac:dyDescent="0.15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 x14ac:dyDescent="0.15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 x14ac:dyDescent="0.15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 x14ac:dyDescent="0.15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 x14ac:dyDescent="0.15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 x14ac:dyDescent="0.15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 x14ac:dyDescent="0.15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 x14ac:dyDescent="0.15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 x14ac:dyDescent="0.15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 x14ac:dyDescent="0.15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 x14ac:dyDescent="0.15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 x14ac:dyDescent="0.15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 x14ac:dyDescent="0.15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 x14ac:dyDescent="0.15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 x14ac:dyDescent="0.15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 x14ac:dyDescent="0.15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 x14ac:dyDescent="0.15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 x14ac:dyDescent="0.15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 x14ac:dyDescent="0.15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 x14ac:dyDescent="0.15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 x14ac:dyDescent="0.15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 x14ac:dyDescent="0.15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 x14ac:dyDescent="0.15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 x14ac:dyDescent="0.15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 x14ac:dyDescent="0.15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 x14ac:dyDescent="0.15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 x14ac:dyDescent="0.15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 x14ac:dyDescent="0.15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 x14ac:dyDescent="0.15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 x14ac:dyDescent="0.15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 x14ac:dyDescent="0.15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 x14ac:dyDescent="0.15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 x14ac:dyDescent="0.15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 x14ac:dyDescent="0.15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 x14ac:dyDescent="0.15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 x14ac:dyDescent="0.15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 x14ac:dyDescent="0.15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 x14ac:dyDescent="0.15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 x14ac:dyDescent="0.15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 x14ac:dyDescent="0.15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 x14ac:dyDescent="0.15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 x14ac:dyDescent="0.15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 x14ac:dyDescent="0.15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 x14ac:dyDescent="0.15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 x14ac:dyDescent="0.15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 x14ac:dyDescent="0.15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 x14ac:dyDescent="0.15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 x14ac:dyDescent="0.15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 x14ac:dyDescent="0.15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 x14ac:dyDescent="0.15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 x14ac:dyDescent="0.15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 x14ac:dyDescent="0.15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 x14ac:dyDescent="0.15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 x14ac:dyDescent="0.15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 x14ac:dyDescent="0.15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 x14ac:dyDescent="0.15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 x14ac:dyDescent="0.15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 x14ac:dyDescent="0.15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 x14ac:dyDescent="0.15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 x14ac:dyDescent="0.15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 x14ac:dyDescent="0.15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 x14ac:dyDescent="0.15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 x14ac:dyDescent="0.15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 x14ac:dyDescent="0.15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 x14ac:dyDescent="0.15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 x14ac:dyDescent="0.15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 x14ac:dyDescent="0.15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27">
    <sortCondition ref="A8:A27"/>
    <sortCondition ref="B8:B27"/>
    <sortCondition ref="C8:C2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2" x14ac:dyDescent="0.2"/>
  <cols>
    <col min="1" max="1" width="4.77734375" style="3" customWidth="1"/>
    <col min="2" max="2" width="8.109375" style="3" customWidth="1"/>
    <col min="3" max="3" width="13.3320312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7" width="14.44140625" style="3" customWidth="1"/>
    <col min="28" max="28" width="14.44140625" style="48" customWidth="1"/>
    <col min="29" max="29" width="3" style="48" customWidth="1"/>
    <col min="30" max="30" width="10.88671875" style="48" customWidth="1"/>
    <col min="31" max="31" width="8.88671875" style="48" customWidth="1"/>
    <col min="32" max="32" width="8.88671875" style="11" customWidth="1"/>
    <col min="33" max="33" width="5" style="11" customWidth="1"/>
    <col min="34" max="34" width="8.88671875" style="3" customWidth="1"/>
    <col min="35" max="35" width="4" style="3" customWidth="1"/>
    <col min="36" max="36" width="10" style="3" customWidth="1"/>
    <col min="37" max="16384" width="8.88671875" style="3" hidden="1"/>
  </cols>
  <sheetData>
    <row r="1" spans="1:36" ht="13.8" thickBot="1" x14ac:dyDescent="0.25"/>
    <row r="2" spans="1:36" ht="13.8" thickBot="1" x14ac:dyDescent="0.25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 x14ac:dyDescent="0.2">
      <c r="AD3" s="49"/>
    </row>
    <row r="4" spans="1:36" x14ac:dyDescent="0.2">
      <c r="B4" s="14"/>
      <c r="C4" s="15"/>
      <c r="AA4" s="46"/>
      <c r="AB4" s="50"/>
      <c r="AC4" s="50"/>
      <c r="AD4" s="50"/>
    </row>
    <row r="5" spans="1:36" ht="13.8" thickBot="1" x14ac:dyDescent="0.25">
      <c r="J5" s="16"/>
      <c r="AF5" s="11">
        <f>+水洗化人口等!B5</f>
        <v>0</v>
      </c>
      <c r="AG5" s="11">
        <v>5</v>
      </c>
    </row>
    <row r="6" spans="1:36" ht="27" thickBot="1" x14ac:dyDescent="0.25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 x14ac:dyDescent="0.2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41000</v>
      </c>
      <c r="AG7" s="11">
        <v>7</v>
      </c>
      <c r="AI7" s="45" t="s">
        <v>78</v>
      </c>
      <c r="AJ7" s="2" t="s">
        <v>52</v>
      </c>
    </row>
    <row r="8" spans="1:36" ht="16.5" customHeight="1" x14ac:dyDescent="0.2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41201</v>
      </c>
      <c r="AG8" s="11">
        <v>8</v>
      </c>
      <c r="AI8" s="45" t="s">
        <v>80</v>
      </c>
      <c r="AJ8" s="2" t="s">
        <v>51</v>
      </c>
    </row>
    <row r="9" spans="1:36" ht="16.5" customHeight="1" x14ac:dyDescent="0.2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41202</v>
      </c>
      <c r="AG9" s="11">
        <v>9</v>
      </c>
      <c r="AI9" s="45" t="s">
        <v>84</v>
      </c>
      <c r="AJ9" s="2" t="s">
        <v>50</v>
      </c>
    </row>
    <row r="10" spans="1:36" ht="16.5" customHeight="1" x14ac:dyDescent="0.2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41203</v>
      </c>
      <c r="AG10" s="11">
        <v>10</v>
      </c>
      <c r="AI10" s="45" t="s">
        <v>89</v>
      </c>
      <c r="AJ10" s="2" t="s">
        <v>49</v>
      </c>
    </row>
    <row r="11" spans="1:36" ht="16.5" customHeight="1" x14ac:dyDescent="0.2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41204</v>
      </c>
      <c r="AG11" s="11">
        <v>11</v>
      </c>
      <c r="AI11" s="45" t="s">
        <v>92</v>
      </c>
      <c r="AJ11" s="2" t="s">
        <v>48</v>
      </c>
    </row>
    <row r="12" spans="1:36" ht="16.5" customHeight="1" x14ac:dyDescent="0.2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41205</v>
      </c>
      <c r="AG12" s="11">
        <v>12</v>
      </c>
      <c r="AI12" s="45" t="s">
        <v>95</v>
      </c>
      <c r="AJ12" s="2" t="s">
        <v>47</v>
      </c>
    </row>
    <row r="13" spans="1:36" ht="16.5" customHeight="1" x14ac:dyDescent="0.2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41206</v>
      </c>
      <c r="AG13" s="11">
        <v>13</v>
      </c>
      <c r="AI13" s="45" t="s">
        <v>97</v>
      </c>
      <c r="AJ13" s="2" t="s">
        <v>46</v>
      </c>
    </row>
    <row r="14" spans="1:36" ht="16.5" customHeight="1" thickBot="1" x14ac:dyDescent="0.25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41207</v>
      </c>
      <c r="AG14" s="11">
        <v>14</v>
      </c>
      <c r="AI14" s="45" t="s">
        <v>101</v>
      </c>
      <c r="AJ14" s="2" t="s">
        <v>45</v>
      </c>
    </row>
    <row r="15" spans="1:36" ht="16.5" customHeight="1" thickBot="1" x14ac:dyDescent="0.25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41208</v>
      </c>
      <c r="AG15" s="11">
        <v>15</v>
      </c>
      <c r="AI15" s="45" t="s">
        <v>103</v>
      </c>
      <c r="AJ15" s="2" t="s">
        <v>44</v>
      </c>
    </row>
    <row r="16" spans="1:36" ht="16.5" customHeight="1" thickBot="1" x14ac:dyDescent="0.25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41209</v>
      </c>
      <c r="AG16" s="11">
        <v>16</v>
      </c>
      <c r="AI16" s="45" t="s">
        <v>105</v>
      </c>
      <c r="AJ16" s="2" t="s">
        <v>43</v>
      </c>
    </row>
    <row r="17" spans="3:36" ht="16.5" customHeight="1" thickBot="1" x14ac:dyDescent="0.25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41210</v>
      </c>
      <c r="AG17" s="11">
        <v>17</v>
      </c>
      <c r="AI17" s="45" t="s">
        <v>108</v>
      </c>
      <c r="AJ17" s="2" t="s">
        <v>42</v>
      </c>
    </row>
    <row r="18" spans="3:36" ht="30" customHeight="1" x14ac:dyDescent="0.2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41327</v>
      </c>
      <c r="AG18" s="11">
        <v>18</v>
      </c>
      <c r="AI18" s="45" t="s">
        <v>111</v>
      </c>
      <c r="AJ18" s="2" t="s">
        <v>41</v>
      </c>
    </row>
    <row r="19" spans="3:36" ht="16.5" customHeight="1" x14ac:dyDescent="0.2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41341</v>
      </c>
      <c r="AG19" s="11">
        <v>19</v>
      </c>
      <c r="AI19" s="45" t="s">
        <v>115</v>
      </c>
      <c r="AJ19" s="2" t="s">
        <v>40</v>
      </c>
    </row>
    <row r="20" spans="3:36" ht="16.5" customHeight="1" x14ac:dyDescent="0.2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41345</v>
      </c>
      <c r="AG20" s="11">
        <v>20</v>
      </c>
      <c r="AI20" s="45" t="s">
        <v>119</v>
      </c>
      <c r="AJ20" s="2" t="s">
        <v>39</v>
      </c>
    </row>
    <row r="21" spans="3:36" ht="16.5" customHeight="1" x14ac:dyDescent="0.2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41346</v>
      </c>
      <c r="AG21" s="11">
        <v>21</v>
      </c>
      <c r="AI21" s="45" t="s">
        <v>123</v>
      </c>
      <c r="AJ21" s="2" t="s">
        <v>38</v>
      </c>
    </row>
    <row r="22" spans="3:36" ht="16.5" customHeight="1" thickBot="1" x14ac:dyDescent="0.25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41387</v>
      </c>
      <c r="AG22" s="11">
        <v>22</v>
      </c>
      <c r="AI22" s="45" t="s">
        <v>126</v>
      </c>
      <c r="AJ22" s="2" t="s">
        <v>37</v>
      </c>
    </row>
    <row r="23" spans="3:36" ht="16.5" customHeight="1" x14ac:dyDescent="0.2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41401</v>
      </c>
      <c r="AG23" s="11">
        <v>23</v>
      </c>
      <c r="AI23" s="45" t="s">
        <v>129</v>
      </c>
      <c r="AJ23" s="2" t="s">
        <v>36</v>
      </c>
    </row>
    <row r="24" spans="3:36" ht="16.5" customHeight="1" thickBot="1" x14ac:dyDescent="0.25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41423</v>
      </c>
      <c r="AG24" s="11">
        <v>24</v>
      </c>
      <c r="AI24" s="45" t="s">
        <v>133</v>
      </c>
      <c r="AJ24" s="2" t="s">
        <v>35</v>
      </c>
    </row>
    <row r="25" spans="3:36" ht="16.5" customHeight="1" x14ac:dyDescent="0.2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41424</v>
      </c>
      <c r="AG25" s="11">
        <v>25</v>
      </c>
      <c r="AI25" s="45" t="s">
        <v>138</v>
      </c>
      <c r="AJ25" s="2" t="s">
        <v>34</v>
      </c>
    </row>
    <row r="26" spans="3:36" ht="16.5" customHeight="1" x14ac:dyDescent="0.2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41425</v>
      </c>
      <c r="AG26" s="11">
        <v>26</v>
      </c>
      <c r="AI26" s="45" t="s">
        <v>140</v>
      </c>
      <c r="AJ26" s="2" t="s">
        <v>33</v>
      </c>
    </row>
    <row r="27" spans="3:36" ht="16.5" customHeight="1" x14ac:dyDescent="0.2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41441</v>
      </c>
      <c r="AG27" s="11">
        <v>27</v>
      </c>
      <c r="AI27" s="45" t="s">
        <v>142</v>
      </c>
      <c r="AJ27" s="2" t="s">
        <v>32</v>
      </c>
    </row>
    <row r="28" spans="3:36" ht="16.5" customHeight="1" x14ac:dyDescent="0.2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 x14ac:dyDescent="0.2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 x14ac:dyDescent="0.2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 x14ac:dyDescent="0.2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 x14ac:dyDescent="0.2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 x14ac:dyDescent="0.2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 x14ac:dyDescent="0.2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 x14ac:dyDescent="0.2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 x14ac:dyDescent="0.25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 x14ac:dyDescent="0.2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 x14ac:dyDescent="0.2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 x14ac:dyDescent="0.2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 x14ac:dyDescent="0.2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 x14ac:dyDescent="0.2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 x14ac:dyDescent="0.2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 x14ac:dyDescent="0.2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 x14ac:dyDescent="0.2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 x14ac:dyDescent="0.2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 x14ac:dyDescent="0.2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 x14ac:dyDescent="0.2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 x14ac:dyDescent="0.2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 x14ac:dyDescent="0.2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 x14ac:dyDescent="0.2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 x14ac:dyDescent="0.2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 x14ac:dyDescent="0.2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 x14ac:dyDescent="0.2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 x14ac:dyDescent="0.2">
      <c r="AF54" s="11">
        <f>+水洗化人口等!B54</f>
        <v>0</v>
      </c>
      <c r="AG54" s="11">
        <v>54</v>
      </c>
    </row>
    <row r="55" spans="27:36" x14ac:dyDescent="0.2">
      <c r="AF55" s="11">
        <f>+水洗化人口等!B55</f>
        <v>0</v>
      </c>
      <c r="AG55" s="11">
        <v>55</v>
      </c>
    </row>
    <row r="56" spans="27:36" x14ac:dyDescent="0.2">
      <c r="AF56" s="11">
        <f>+水洗化人口等!B56</f>
        <v>0</v>
      </c>
      <c r="AG56" s="11">
        <v>56</v>
      </c>
    </row>
    <row r="57" spans="27:36" x14ac:dyDescent="0.2">
      <c r="AF57" s="11">
        <f>+水洗化人口等!B57</f>
        <v>0</v>
      </c>
      <c r="AG57" s="11">
        <v>57</v>
      </c>
    </row>
    <row r="58" spans="27:36" x14ac:dyDescent="0.2">
      <c r="AF58" s="11">
        <f>+水洗化人口等!B58</f>
        <v>0</v>
      </c>
      <c r="AG58" s="11">
        <v>58</v>
      </c>
    </row>
    <row r="59" spans="27:36" x14ac:dyDescent="0.2">
      <c r="AF59" s="11">
        <f>+水洗化人口等!B59</f>
        <v>0</v>
      </c>
      <c r="AG59" s="11">
        <v>59</v>
      </c>
    </row>
    <row r="60" spans="27:36" x14ac:dyDescent="0.2">
      <c r="AF60" s="11">
        <f>+水洗化人口等!B60</f>
        <v>0</v>
      </c>
      <c r="AG60" s="11">
        <v>60</v>
      </c>
    </row>
    <row r="61" spans="27:36" x14ac:dyDescent="0.2">
      <c r="AF61" s="11">
        <f>+水洗化人口等!B61</f>
        <v>0</v>
      </c>
      <c r="AG61" s="11">
        <v>61</v>
      </c>
    </row>
    <row r="62" spans="27:36" x14ac:dyDescent="0.2">
      <c r="AF62" s="11">
        <f>+水洗化人口等!B62</f>
        <v>0</v>
      </c>
      <c r="AG62" s="11">
        <v>62</v>
      </c>
    </row>
    <row r="63" spans="27:36" x14ac:dyDescent="0.2">
      <c r="AF63" s="11">
        <f>+水洗化人口等!B63</f>
        <v>0</v>
      </c>
      <c r="AG63" s="11">
        <v>63</v>
      </c>
    </row>
    <row r="64" spans="27:36" x14ac:dyDescent="0.2">
      <c r="AF64" s="11">
        <f>+水洗化人口等!B64</f>
        <v>0</v>
      </c>
      <c r="AG64" s="11">
        <v>64</v>
      </c>
    </row>
    <row r="65" spans="32:33" x14ac:dyDescent="0.2">
      <c r="AF65" s="11">
        <f>+水洗化人口等!B65</f>
        <v>0</v>
      </c>
      <c r="AG65" s="11">
        <v>65</v>
      </c>
    </row>
    <row r="66" spans="32:33" x14ac:dyDescent="0.2">
      <c r="AF66" s="11">
        <f>+水洗化人口等!B66</f>
        <v>0</v>
      </c>
      <c r="AG66" s="11">
        <v>66</v>
      </c>
    </row>
    <row r="67" spans="32:33" x14ac:dyDescent="0.2">
      <c r="AF67" s="11">
        <f>+水洗化人口等!B67</f>
        <v>0</v>
      </c>
      <c r="AG67" s="11">
        <v>67</v>
      </c>
    </row>
    <row r="68" spans="32:33" x14ac:dyDescent="0.2">
      <c r="AF68" s="11">
        <f>+水洗化人口等!B68</f>
        <v>0</v>
      </c>
      <c r="AG68" s="11">
        <v>68</v>
      </c>
    </row>
    <row r="69" spans="32:33" x14ac:dyDescent="0.2">
      <c r="AF69" s="11">
        <f>+水洗化人口等!B69</f>
        <v>0</v>
      </c>
      <c r="AG69" s="11">
        <v>69</v>
      </c>
    </row>
    <row r="70" spans="32:33" x14ac:dyDescent="0.2">
      <c r="AF70" s="11">
        <f>+水洗化人口等!B70</f>
        <v>0</v>
      </c>
      <c r="AG70" s="11">
        <v>70</v>
      </c>
    </row>
    <row r="71" spans="32:33" x14ac:dyDescent="0.2">
      <c r="AF71" s="11">
        <f>+水洗化人口等!B71</f>
        <v>0</v>
      </c>
      <c r="AG71" s="11">
        <v>71</v>
      </c>
    </row>
    <row r="72" spans="32:33" x14ac:dyDescent="0.2">
      <c r="AF72" s="11">
        <f>+水洗化人口等!B72</f>
        <v>0</v>
      </c>
      <c r="AG72" s="11">
        <v>72</v>
      </c>
    </row>
    <row r="73" spans="32:33" x14ac:dyDescent="0.2">
      <c r="AF73" s="11">
        <f>+水洗化人口等!B73</f>
        <v>0</v>
      </c>
      <c r="AG73" s="11">
        <v>73</v>
      </c>
    </row>
    <row r="74" spans="32:33" x14ac:dyDescent="0.2">
      <c r="AF74" s="11">
        <f>+水洗化人口等!B74</f>
        <v>0</v>
      </c>
      <c r="AG74" s="11">
        <v>74</v>
      </c>
    </row>
    <row r="75" spans="32:33" x14ac:dyDescent="0.2">
      <c r="AF75" s="11">
        <f>+水洗化人口等!B75</f>
        <v>0</v>
      </c>
      <c r="AG75" s="11">
        <v>75</v>
      </c>
    </row>
    <row r="76" spans="32:33" x14ac:dyDescent="0.2">
      <c r="AF76" s="11">
        <f>+水洗化人口等!B76</f>
        <v>0</v>
      </c>
      <c r="AG76" s="11">
        <v>76</v>
      </c>
    </row>
    <row r="77" spans="32:33" x14ac:dyDescent="0.2">
      <c r="AF77" s="11">
        <f>+水洗化人口等!B77</f>
        <v>0</v>
      </c>
      <c r="AG77" s="11">
        <v>77</v>
      </c>
    </row>
    <row r="78" spans="32:33" x14ac:dyDescent="0.2">
      <c r="AF78" s="11">
        <f>+水洗化人口等!B78</f>
        <v>0</v>
      </c>
      <c r="AG78" s="11">
        <v>78</v>
      </c>
    </row>
    <row r="79" spans="32:33" x14ac:dyDescent="0.2">
      <c r="AF79" s="11">
        <f>+水洗化人口等!B79</f>
        <v>0</v>
      </c>
      <c r="AG79" s="11">
        <v>79</v>
      </c>
    </row>
    <row r="80" spans="32:33" x14ac:dyDescent="0.2">
      <c r="AF80" s="11">
        <f>+水洗化人口等!B80</f>
        <v>0</v>
      </c>
      <c r="AG80" s="11">
        <v>80</v>
      </c>
    </row>
    <row r="81" spans="32:33" x14ac:dyDescent="0.2">
      <c r="AF81" s="11">
        <f>+水洗化人口等!B81</f>
        <v>0</v>
      </c>
      <c r="AG81" s="11">
        <v>81</v>
      </c>
    </row>
    <row r="82" spans="32:33" x14ac:dyDescent="0.2">
      <c r="AF82" s="11">
        <f>+水洗化人口等!B82</f>
        <v>0</v>
      </c>
      <c r="AG82" s="11">
        <v>82</v>
      </c>
    </row>
    <row r="83" spans="32:33" x14ac:dyDescent="0.2">
      <c r="AF83" s="11">
        <f>+水洗化人口等!B83</f>
        <v>0</v>
      </c>
      <c r="AG83" s="11">
        <v>83</v>
      </c>
    </row>
    <row r="84" spans="32:33" x14ac:dyDescent="0.2">
      <c r="AF84" s="11">
        <f>+水洗化人口等!B84</f>
        <v>0</v>
      </c>
      <c r="AG84" s="11">
        <v>84</v>
      </c>
    </row>
    <row r="85" spans="32:33" x14ac:dyDescent="0.2">
      <c r="AF85" s="11">
        <f>+水洗化人口等!B85</f>
        <v>0</v>
      </c>
      <c r="AG85" s="11">
        <v>85</v>
      </c>
    </row>
    <row r="86" spans="32:33" x14ac:dyDescent="0.2">
      <c r="AF86" s="11">
        <f>+水洗化人口等!B86</f>
        <v>0</v>
      </c>
      <c r="AG86" s="11">
        <v>86</v>
      </c>
    </row>
    <row r="87" spans="32:33" x14ac:dyDescent="0.2">
      <c r="AF87" s="11">
        <f>+水洗化人口等!B87</f>
        <v>0</v>
      </c>
      <c r="AG87" s="11">
        <v>87</v>
      </c>
    </row>
    <row r="88" spans="32:33" x14ac:dyDescent="0.2">
      <c r="AF88" s="11">
        <f>+水洗化人口等!B88</f>
        <v>0</v>
      </c>
      <c r="AG88" s="11">
        <v>88</v>
      </c>
    </row>
    <row r="89" spans="32:33" x14ac:dyDescent="0.2">
      <c r="AF89" s="11">
        <f>+水洗化人口等!B89</f>
        <v>0</v>
      </c>
      <c r="AG89" s="11">
        <v>89</v>
      </c>
    </row>
    <row r="90" spans="32:33" x14ac:dyDescent="0.2">
      <c r="AF90" s="11">
        <f>+水洗化人口等!B90</f>
        <v>0</v>
      </c>
      <c r="AG90" s="11">
        <v>90</v>
      </c>
    </row>
    <row r="91" spans="32:33" x14ac:dyDescent="0.2">
      <c r="AF91" s="11">
        <f>+水洗化人口等!B91</f>
        <v>0</v>
      </c>
      <c r="AG91" s="11">
        <v>91</v>
      </c>
    </row>
    <row r="92" spans="32:33" x14ac:dyDescent="0.2">
      <c r="AF92" s="11">
        <f>+水洗化人口等!B92</f>
        <v>0</v>
      </c>
      <c r="AG92" s="11">
        <v>92</v>
      </c>
    </row>
    <row r="93" spans="32:33" x14ac:dyDescent="0.2">
      <c r="AF93" s="11">
        <f>+水洗化人口等!B93</f>
        <v>0</v>
      </c>
      <c r="AG93" s="11">
        <v>93</v>
      </c>
    </row>
    <row r="94" spans="32:33" x14ac:dyDescent="0.2">
      <c r="AF94" s="11">
        <f>+水洗化人口等!B94</f>
        <v>0</v>
      </c>
      <c r="AG94" s="11">
        <v>94</v>
      </c>
    </row>
    <row r="95" spans="32:33" x14ac:dyDescent="0.2">
      <c r="AF95" s="11">
        <f>+水洗化人口等!B95</f>
        <v>0</v>
      </c>
      <c r="AG95" s="11">
        <v>95</v>
      </c>
    </row>
    <row r="96" spans="32:33" x14ac:dyDescent="0.2">
      <c r="AF96" s="11">
        <f>+水洗化人口等!B96</f>
        <v>0</v>
      </c>
      <c r="AG96" s="11">
        <v>96</v>
      </c>
    </row>
    <row r="97" spans="32:33" x14ac:dyDescent="0.2">
      <c r="AF97" s="11">
        <f>+水洗化人口等!B97</f>
        <v>0</v>
      </c>
      <c r="AG97" s="11">
        <v>97</v>
      </c>
    </row>
    <row r="98" spans="32:33" x14ac:dyDescent="0.2">
      <c r="AF98" s="11">
        <f>+水洗化人口等!B98</f>
        <v>0</v>
      </c>
      <c r="AG98" s="11">
        <v>98</v>
      </c>
    </row>
    <row r="99" spans="32:33" x14ac:dyDescent="0.2">
      <c r="AF99" s="11">
        <f>+水洗化人口等!B99</f>
        <v>0</v>
      </c>
      <c r="AG99" s="11">
        <v>99</v>
      </c>
    </row>
    <row r="100" spans="32:33" x14ac:dyDescent="0.2">
      <c r="AF100" s="11">
        <f>+水洗化人口等!B100</f>
        <v>0</v>
      </c>
      <c r="AG100" s="11">
        <v>100</v>
      </c>
    </row>
    <row r="101" spans="32:33" x14ac:dyDescent="0.2">
      <c r="AF101" s="11">
        <f>+水洗化人口等!B101</f>
        <v>0</v>
      </c>
      <c r="AG101" s="11">
        <v>101</v>
      </c>
    </row>
    <row r="102" spans="32:33" x14ac:dyDescent="0.2">
      <c r="AF102" s="11">
        <f>+水洗化人口等!B102</f>
        <v>0</v>
      </c>
      <c r="AG102" s="11">
        <v>102</v>
      </c>
    </row>
    <row r="103" spans="32:33" x14ac:dyDescent="0.2">
      <c r="AF103" s="11">
        <f>+水洗化人口等!B103</f>
        <v>0</v>
      </c>
      <c r="AG103" s="11">
        <v>103</v>
      </c>
    </row>
    <row r="104" spans="32:33" x14ac:dyDescent="0.2">
      <c r="AF104" s="11">
        <f>+水洗化人口等!B104</f>
        <v>0</v>
      </c>
      <c r="AG104" s="11">
        <v>104</v>
      </c>
    </row>
    <row r="105" spans="32:33" x14ac:dyDescent="0.2">
      <c r="AF105" s="11">
        <f>+水洗化人口等!B105</f>
        <v>0</v>
      </c>
      <c r="AG105" s="11">
        <v>105</v>
      </c>
    </row>
    <row r="106" spans="32:33" x14ac:dyDescent="0.2">
      <c r="AF106" s="11">
        <f>+水洗化人口等!B106</f>
        <v>0</v>
      </c>
      <c r="AG106" s="11">
        <v>106</v>
      </c>
    </row>
    <row r="107" spans="32:33" x14ac:dyDescent="0.2">
      <c r="AF107" s="11">
        <f>+水洗化人口等!B107</f>
        <v>0</v>
      </c>
      <c r="AG107" s="11">
        <v>107</v>
      </c>
    </row>
    <row r="108" spans="32:33" x14ac:dyDescent="0.2">
      <c r="AF108" s="11">
        <f>+水洗化人口等!B108</f>
        <v>0</v>
      </c>
      <c r="AG108" s="11">
        <v>108</v>
      </c>
    </row>
    <row r="109" spans="32:33" x14ac:dyDescent="0.2">
      <c r="AF109" s="11">
        <f>+水洗化人口等!B109</f>
        <v>0</v>
      </c>
      <c r="AG109" s="11">
        <v>109</v>
      </c>
    </row>
    <row r="110" spans="32:33" x14ac:dyDescent="0.2">
      <c r="AF110" s="11">
        <f>+水洗化人口等!B110</f>
        <v>0</v>
      </c>
      <c r="AG110" s="11">
        <v>110</v>
      </c>
    </row>
    <row r="111" spans="32:33" x14ac:dyDescent="0.2">
      <c r="AF111" s="11">
        <f>+水洗化人口等!B111</f>
        <v>0</v>
      </c>
      <c r="AG111" s="11">
        <v>111</v>
      </c>
    </row>
    <row r="112" spans="32:33" x14ac:dyDescent="0.2">
      <c r="AF112" s="11">
        <f>+水洗化人口等!B112</f>
        <v>0</v>
      </c>
      <c r="AG112" s="11">
        <v>112</v>
      </c>
    </row>
    <row r="113" spans="32:33" x14ac:dyDescent="0.2">
      <c r="AF113" s="11">
        <f>+水洗化人口等!B113</f>
        <v>0</v>
      </c>
      <c r="AG113" s="11">
        <v>113</v>
      </c>
    </row>
    <row r="114" spans="32:33" x14ac:dyDescent="0.2">
      <c r="AF114" s="11">
        <f>+水洗化人口等!B114</f>
        <v>0</v>
      </c>
      <c r="AG114" s="11">
        <v>114</v>
      </c>
    </row>
    <row r="115" spans="32:33" x14ac:dyDescent="0.2">
      <c r="AF115" s="11">
        <f>+水洗化人口等!B115</f>
        <v>0</v>
      </c>
      <c r="AG115" s="11">
        <v>115</v>
      </c>
    </row>
    <row r="116" spans="32:33" x14ac:dyDescent="0.2">
      <c r="AF116" s="11">
        <f>+水洗化人口等!B116</f>
        <v>0</v>
      </c>
      <c r="AG116" s="11">
        <v>116</v>
      </c>
    </row>
    <row r="117" spans="32:33" x14ac:dyDescent="0.2">
      <c r="AF117" s="11">
        <f>+水洗化人口等!B117</f>
        <v>0</v>
      </c>
      <c r="AG117" s="11">
        <v>117</v>
      </c>
    </row>
    <row r="118" spans="32:33" x14ac:dyDescent="0.2">
      <c r="AF118" s="11">
        <f>+水洗化人口等!B118</f>
        <v>0</v>
      </c>
      <c r="AG118" s="11">
        <v>118</v>
      </c>
    </row>
    <row r="119" spans="32:33" x14ac:dyDescent="0.2">
      <c r="AF119" s="11">
        <f>+水洗化人口等!B119</f>
        <v>0</v>
      </c>
      <c r="AG119" s="11">
        <v>119</v>
      </c>
    </row>
    <row r="120" spans="32:33" x14ac:dyDescent="0.2">
      <c r="AF120" s="11">
        <f>+水洗化人口等!B120</f>
        <v>0</v>
      </c>
      <c r="AG120" s="11">
        <v>120</v>
      </c>
    </row>
    <row r="121" spans="32:33" x14ac:dyDescent="0.2">
      <c r="AF121" s="11">
        <f>+水洗化人口等!B121</f>
        <v>0</v>
      </c>
      <c r="AG121" s="11">
        <v>121</v>
      </c>
    </row>
    <row r="122" spans="32:33" x14ac:dyDescent="0.2">
      <c r="AF122" s="11">
        <f>+水洗化人口等!B122</f>
        <v>0</v>
      </c>
      <c r="AG122" s="11">
        <v>122</v>
      </c>
    </row>
    <row r="123" spans="32:33" x14ac:dyDescent="0.2">
      <c r="AF123" s="11">
        <f>+水洗化人口等!B123</f>
        <v>0</v>
      </c>
      <c r="AG123" s="11">
        <v>123</v>
      </c>
    </row>
    <row r="124" spans="32:33" x14ac:dyDescent="0.2">
      <c r="AF124" s="11">
        <f>+水洗化人口等!B124</f>
        <v>0</v>
      </c>
      <c r="AG124" s="11">
        <v>124</v>
      </c>
    </row>
    <row r="125" spans="32:33" x14ac:dyDescent="0.2">
      <c r="AF125" s="11">
        <f>+水洗化人口等!B125</f>
        <v>0</v>
      </c>
      <c r="AG125" s="11">
        <v>125</v>
      </c>
    </row>
    <row r="126" spans="32:33" x14ac:dyDescent="0.2">
      <c r="AF126" s="11">
        <f>+水洗化人口等!B126</f>
        <v>0</v>
      </c>
      <c r="AG126" s="11">
        <v>126</v>
      </c>
    </row>
    <row r="127" spans="32:33" x14ac:dyDescent="0.2">
      <c r="AF127" s="11">
        <f>+水洗化人口等!B127</f>
        <v>0</v>
      </c>
      <c r="AG127" s="11">
        <v>127</v>
      </c>
    </row>
    <row r="128" spans="32:33" x14ac:dyDescent="0.2">
      <c r="AF128" s="11">
        <f>+水洗化人口等!B128</f>
        <v>0</v>
      </c>
      <c r="AG128" s="11">
        <v>128</v>
      </c>
    </row>
    <row r="129" spans="32:33" x14ac:dyDescent="0.2">
      <c r="AF129" s="11">
        <f>+水洗化人口等!B129</f>
        <v>0</v>
      </c>
      <c r="AG129" s="11">
        <v>129</v>
      </c>
    </row>
    <row r="130" spans="32:33" x14ac:dyDescent="0.2">
      <c r="AF130" s="11">
        <f>+水洗化人口等!B130</f>
        <v>0</v>
      </c>
      <c r="AG130" s="11">
        <v>130</v>
      </c>
    </row>
    <row r="131" spans="32:33" x14ac:dyDescent="0.2">
      <c r="AF131" s="11">
        <f>+水洗化人口等!B131</f>
        <v>0</v>
      </c>
      <c r="AG131" s="11">
        <v>131</v>
      </c>
    </row>
    <row r="132" spans="32:33" x14ac:dyDescent="0.2">
      <c r="AF132" s="11">
        <f>+水洗化人口等!B132</f>
        <v>0</v>
      </c>
      <c r="AG132" s="11">
        <v>132</v>
      </c>
    </row>
    <row r="133" spans="32:33" x14ac:dyDescent="0.2">
      <c r="AF133" s="11">
        <f>+水洗化人口等!B133</f>
        <v>0</v>
      </c>
      <c r="AG133" s="11">
        <v>133</v>
      </c>
    </row>
    <row r="134" spans="32:33" x14ac:dyDescent="0.2">
      <c r="AF134" s="11">
        <f>+水洗化人口等!B134</f>
        <v>0</v>
      </c>
      <c r="AG134" s="11">
        <v>134</v>
      </c>
    </row>
    <row r="135" spans="32:33" x14ac:dyDescent="0.2">
      <c r="AF135" s="11">
        <f>+水洗化人口等!B135</f>
        <v>0</v>
      </c>
      <c r="AG135" s="11">
        <v>135</v>
      </c>
    </row>
    <row r="136" spans="32:33" x14ac:dyDescent="0.2">
      <c r="AF136" s="11">
        <f>+水洗化人口等!B136</f>
        <v>0</v>
      </c>
      <c r="AG136" s="11">
        <v>136</v>
      </c>
    </row>
    <row r="137" spans="32:33" x14ac:dyDescent="0.2">
      <c r="AF137" s="11">
        <f>+水洗化人口等!B137</f>
        <v>0</v>
      </c>
      <c r="AG137" s="11">
        <v>137</v>
      </c>
    </row>
    <row r="138" spans="32:33" x14ac:dyDescent="0.2">
      <c r="AF138" s="11">
        <f>+水洗化人口等!B138</f>
        <v>0</v>
      </c>
      <c r="AG138" s="11">
        <v>138</v>
      </c>
    </row>
    <row r="139" spans="32:33" x14ac:dyDescent="0.2">
      <c r="AF139" s="11">
        <f>+水洗化人口等!B139</f>
        <v>0</v>
      </c>
      <c r="AG139" s="11">
        <v>139</v>
      </c>
    </row>
    <row r="140" spans="32:33" x14ac:dyDescent="0.2">
      <c r="AF140" s="11">
        <f>+水洗化人口等!B140</f>
        <v>0</v>
      </c>
      <c r="AG140" s="11">
        <v>140</v>
      </c>
    </row>
    <row r="141" spans="32:33" x14ac:dyDescent="0.2">
      <c r="AF141" s="11">
        <f>+水洗化人口等!B141</f>
        <v>0</v>
      </c>
      <c r="AG141" s="11">
        <v>141</v>
      </c>
    </row>
    <row r="142" spans="32:33" x14ac:dyDescent="0.2">
      <c r="AF142" s="11">
        <f>+水洗化人口等!B142</f>
        <v>0</v>
      </c>
      <c r="AG142" s="11">
        <v>142</v>
      </c>
    </row>
    <row r="143" spans="32:33" x14ac:dyDescent="0.2">
      <c r="AF143" s="11">
        <f>+水洗化人口等!B143</f>
        <v>0</v>
      </c>
      <c r="AG143" s="11">
        <v>143</v>
      </c>
    </row>
    <row r="144" spans="32:33" x14ac:dyDescent="0.2">
      <c r="AF144" s="11">
        <f>+水洗化人口等!B144</f>
        <v>0</v>
      </c>
      <c r="AG144" s="11">
        <v>144</v>
      </c>
    </row>
    <row r="145" spans="32:33" x14ac:dyDescent="0.2">
      <c r="AF145" s="11">
        <f>+水洗化人口等!B145</f>
        <v>0</v>
      </c>
      <c r="AG145" s="11">
        <v>145</v>
      </c>
    </row>
    <row r="146" spans="32:33" x14ac:dyDescent="0.2">
      <c r="AF146" s="11">
        <f>+水洗化人口等!B146</f>
        <v>0</v>
      </c>
      <c r="AG146" s="11">
        <v>146</v>
      </c>
    </row>
    <row r="147" spans="32:33" x14ac:dyDescent="0.2">
      <c r="AF147" s="11">
        <f>+水洗化人口等!B147</f>
        <v>0</v>
      </c>
      <c r="AG147" s="11">
        <v>147</v>
      </c>
    </row>
    <row r="148" spans="32:33" x14ac:dyDescent="0.2">
      <c r="AF148" s="11">
        <f>+水洗化人口等!B148</f>
        <v>0</v>
      </c>
      <c r="AG148" s="11">
        <v>148</v>
      </c>
    </row>
    <row r="149" spans="32:33" x14ac:dyDescent="0.2">
      <c r="AF149" s="11">
        <f>+水洗化人口等!B149</f>
        <v>0</v>
      </c>
      <c r="AG149" s="11">
        <v>149</v>
      </c>
    </row>
    <row r="150" spans="32:33" x14ac:dyDescent="0.2">
      <c r="AF150" s="11">
        <f>+水洗化人口等!B150</f>
        <v>0</v>
      </c>
      <c r="AG150" s="11">
        <v>150</v>
      </c>
    </row>
    <row r="151" spans="32:33" x14ac:dyDescent="0.2">
      <c r="AF151" s="11">
        <f>+水洗化人口等!B151</f>
        <v>0</v>
      </c>
      <c r="AG151" s="11">
        <v>151</v>
      </c>
    </row>
    <row r="152" spans="32:33" x14ac:dyDescent="0.2">
      <c r="AF152" s="11">
        <f>+水洗化人口等!B152</f>
        <v>0</v>
      </c>
      <c r="AG152" s="11">
        <v>152</v>
      </c>
    </row>
    <row r="153" spans="32:33" x14ac:dyDescent="0.2">
      <c r="AF153" s="11">
        <f>+水洗化人口等!B153</f>
        <v>0</v>
      </c>
      <c r="AG153" s="11">
        <v>153</v>
      </c>
    </row>
    <row r="154" spans="32:33" x14ac:dyDescent="0.2">
      <c r="AF154" s="11">
        <f>+水洗化人口等!B154</f>
        <v>0</v>
      </c>
      <c r="AG154" s="11">
        <v>154</v>
      </c>
    </row>
    <row r="155" spans="32:33" x14ac:dyDescent="0.2">
      <c r="AF155" s="11">
        <f>+水洗化人口等!B155</f>
        <v>0</v>
      </c>
      <c r="AG155" s="11">
        <v>155</v>
      </c>
    </row>
    <row r="156" spans="32:33" x14ac:dyDescent="0.2">
      <c r="AF156" s="11">
        <f>+水洗化人口等!B156</f>
        <v>0</v>
      </c>
      <c r="AG156" s="11">
        <v>156</v>
      </c>
    </row>
    <row r="157" spans="32:33" x14ac:dyDescent="0.2">
      <c r="AF157" s="11">
        <f>+水洗化人口等!B157</f>
        <v>0</v>
      </c>
      <c r="AG157" s="11">
        <v>157</v>
      </c>
    </row>
    <row r="158" spans="32:33" x14ac:dyDescent="0.2">
      <c r="AF158" s="11">
        <f>+水洗化人口等!B158</f>
        <v>0</v>
      </c>
      <c r="AG158" s="11">
        <v>158</v>
      </c>
    </row>
    <row r="159" spans="32:33" x14ac:dyDescent="0.2">
      <c r="AF159" s="11">
        <f>+水洗化人口等!B159</f>
        <v>0</v>
      </c>
      <c r="AG159" s="11">
        <v>159</v>
      </c>
    </row>
    <row r="160" spans="32:33" x14ac:dyDescent="0.2">
      <c r="AF160" s="11">
        <f>+水洗化人口等!B160</f>
        <v>0</v>
      </c>
      <c r="AG160" s="11">
        <v>160</v>
      </c>
    </row>
    <row r="161" spans="32:33" x14ac:dyDescent="0.2">
      <c r="AF161" s="11">
        <f>+水洗化人口等!B161</f>
        <v>0</v>
      </c>
      <c r="AG161" s="11">
        <v>161</v>
      </c>
    </row>
    <row r="162" spans="32:33" x14ac:dyDescent="0.2">
      <c r="AF162" s="11">
        <f>+水洗化人口等!B162</f>
        <v>0</v>
      </c>
      <c r="AG162" s="11">
        <v>162</v>
      </c>
    </row>
    <row r="163" spans="32:33" x14ac:dyDescent="0.2">
      <c r="AF163" s="11">
        <f>+水洗化人口等!B163</f>
        <v>0</v>
      </c>
      <c r="AG163" s="11">
        <v>163</v>
      </c>
    </row>
    <row r="164" spans="32:33" x14ac:dyDescent="0.2">
      <c r="AF164" s="11">
        <f>+水洗化人口等!B164</f>
        <v>0</v>
      </c>
      <c r="AG164" s="11">
        <v>164</v>
      </c>
    </row>
    <row r="165" spans="32:33" x14ac:dyDescent="0.2">
      <c r="AF165" s="11">
        <f>+水洗化人口等!B165</f>
        <v>0</v>
      </c>
      <c r="AG165" s="11">
        <v>165</v>
      </c>
    </row>
    <row r="166" spans="32:33" x14ac:dyDescent="0.2">
      <c r="AF166" s="11">
        <f>+水洗化人口等!B166</f>
        <v>0</v>
      </c>
      <c r="AG166" s="11">
        <v>166</v>
      </c>
    </row>
    <row r="167" spans="32:33" x14ac:dyDescent="0.2">
      <c r="AF167" s="11">
        <f>+水洗化人口等!B167</f>
        <v>0</v>
      </c>
      <c r="AG167" s="11">
        <v>167</v>
      </c>
    </row>
    <row r="168" spans="32:33" x14ac:dyDescent="0.2">
      <c r="AF168" s="11">
        <f>+水洗化人口等!B168</f>
        <v>0</v>
      </c>
      <c r="AG168" s="11">
        <v>168</v>
      </c>
    </row>
    <row r="169" spans="32:33" x14ac:dyDescent="0.2">
      <c r="AF169" s="11">
        <f>+水洗化人口等!B169</f>
        <v>0</v>
      </c>
      <c r="AG169" s="11">
        <v>169</v>
      </c>
    </row>
    <row r="170" spans="32:33" x14ac:dyDescent="0.2">
      <c r="AF170" s="11">
        <f>+水洗化人口等!B170</f>
        <v>0</v>
      </c>
      <c r="AG170" s="11">
        <v>170</v>
      </c>
    </row>
    <row r="171" spans="32:33" x14ac:dyDescent="0.2">
      <c r="AF171" s="11">
        <f>+水洗化人口等!B171</f>
        <v>0</v>
      </c>
      <c r="AG171" s="11">
        <v>171</v>
      </c>
    </row>
    <row r="172" spans="32:33" x14ac:dyDescent="0.2">
      <c r="AF172" s="11">
        <f>+水洗化人口等!B172</f>
        <v>0</v>
      </c>
      <c r="AG172" s="11">
        <v>172</v>
      </c>
    </row>
    <row r="173" spans="32:33" x14ac:dyDescent="0.2">
      <c r="AF173" s="11">
        <f>+水洗化人口等!B173</f>
        <v>0</v>
      </c>
      <c r="AG173" s="11">
        <v>173</v>
      </c>
    </row>
    <row r="174" spans="32:33" x14ac:dyDescent="0.2">
      <c r="AF174" s="11">
        <f>+水洗化人口等!B174</f>
        <v>0</v>
      </c>
      <c r="AG174" s="11">
        <v>174</v>
      </c>
    </row>
    <row r="175" spans="32:33" x14ac:dyDescent="0.2">
      <c r="AF175" s="11">
        <f>+水洗化人口等!B175</f>
        <v>0</v>
      </c>
      <c r="AG175" s="11">
        <v>175</v>
      </c>
    </row>
    <row r="176" spans="32:33" x14ac:dyDescent="0.2">
      <c r="AF176" s="11">
        <f>+水洗化人口等!B176</f>
        <v>0</v>
      </c>
      <c r="AG176" s="11">
        <v>176</v>
      </c>
    </row>
    <row r="177" spans="32:33" x14ac:dyDescent="0.2">
      <c r="AF177" s="11">
        <f>+水洗化人口等!B177</f>
        <v>0</v>
      </c>
      <c r="AG177" s="11">
        <v>177</v>
      </c>
    </row>
    <row r="178" spans="32:33" x14ac:dyDescent="0.2">
      <c r="AF178" s="11">
        <f>+水洗化人口等!B178</f>
        <v>0</v>
      </c>
      <c r="AG178" s="11">
        <v>178</v>
      </c>
    </row>
    <row r="179" spans="32:33" x14ac:dyDescent="0.2">
      <c r="AF179" s="11">
        <f>+水洗化人口等!B179</f>
        <v>0</v>
      </c>
      <c r="AG179" s="11">
        <v>179</v>
      </c>
    </row>
    <row r="180" spans="32:33" x14ac:dyDescent="0.2">
      <c r="AF180" s="11">
        <f>+水洗化人口等!B180</f>
        <v>0</v>
      </c>
      <c r="AG180" s="11">
        <v>180</v>
      </c>
    </row>
    <row r="181" spans="32:33" x14ac:dyDescent="0.2">
      <c r="AF181" s="11">
        <f>+水洗化人口等!B181</f>
        <v>0</v>
      </c>
      <c r="AG181" s="11">
        <v>181</v>
      </c>
    </row>
    <row r="182" spans="32:33" x14ac:dyDescent="0.2">
      <c r="AF182" s="11">
        <f>+水洗化人口等!B182</f>
        <v>0</v>
      </c>
      <c r="AG182" s="11">
        <v>182</v>
      </c>
    </row>
    <row r="183" spans="32:33" x14ac:dyDescent="0.2">
      <c r="AF183" s="11">
        <f>+水洗化人口等!B183</f>
        <v>0</v>
      </c>
      <c r="AG183" s="11">
        <v>183</v>
      </c>
    </row>
    <row r="184" spans="32:33" x14ac:dyDescent="0.2">
      <c r="AF184" s="11">
        <f>+水洗化人口等!B184</f>
        <v>0</v>
      </c>
      <c r="AG184" s="11">
        <v>184</v>
      </c>
    </row>
    <row r="185" spans="32:33" x14ac:dyDescent="0.2">
      <c r="AF185" s="11">
        <f>+水洗化人口等!B185</f>
        <v>0</v>
      </c>
      <c r="AG185" s="11">
        <v>185</v>
      </c>
    </row>
    <row r="186" spans="32:33" x14ac:dyDescent="0.2">
      <c r="AF186" s="11">
        <f>+水洗化人口等!B186</f>
        <v>0</v>
      </c>
      <c r="AG186" s="11">
        <v>186</v>
      </c>
    </row>
    <row r="187" spans="32:33" x14ac:dyDescent="0.2">
      <c r="AF187" s="11">
        <f>+水洗化人口等!B187</f>
        <v>0</v>
      </c>
      <c r="AG187" s="11">
        <v>187</v>
      </c>
    </row>
    <row r="188" spans="32:33" x14ac:dyDescent="0.2">
      <c r="AF188" s="11">
        <f>+水洗化人口等!B188</f>
        <v>0</v>
      </c>
      <c r="AG188" s="11">
        <v>188</v>
      </c>
    </row>
    <row r="189" spans="32:33" x14ac:dyDescent="0.2">
      <c r="AF189" s="11">
        <f>+水洗化人口等!B189</f>
        <v>0</v>
      </c>
      <c r="AG189" s="11">
        <v>189</v>
      </c>
    </row>
    <row r="190" spans="32:33" x14ac:dyDescent="0.2">
      <c r="AF190" s="11">
        <f>+水洗化人口等!B190</f>
        <v>0</v>
      </c>
      <c r="AG190" s="11">
        <v>190</v>
      </c>
    </row>
    <row r="191" spans="32:33" x14ac:dyDescent="0.2">
      <c r="AF191" s="11">
        <f>+水洗化人口等!B191</f>
        <v>0</v>
      </c>
      <c r="AG191" s="11">
        <v>191</v>
      </c>
    </row>
    <row r="192" spans="32:33" x14ac:dyDescent="0.2">
      <c r="AF192" s="11">
        <f>+水洗化人口等!B192</f>
        <v>0</v>
      </c>
      <c r="AG192" s="11">
        <v>192</v>
      </c>
    </row>
    <row r="193" spans="32:33" x14ac:dyDescent="0.2">
      <c r="AF193" s="11">
        <f>+水洗化人口等!B193</f>
        <v>0</v>
      </c>
      <c r="AG193" s="11">
        <v>193</v>
      </c>
    </row>
    <row r="194" spans="32:33" x14ac:dyDescent="0.2">
      <c r="AF194" s="11">
        <f>+水洗化人口等!B194</f>
        <v>0</v>
      </c>
      <c r="AG194" s="11">
        <v>194</v>
      </c>
    </row>
    <row r="195" spans="32:33" x14ac:dyDescent="0.2">
      <c r="AF195" s="11">
        <f>+水洗化人口等!B195</f>
        <v>0</v>
      </c>
      <c r="AG195" s="11">
        <v>195</v>
      </c>
    </row>
    <row r="196" spans="32:33" x14ac:dyDescent="0.2">
      <c r="AF196" s="11">
        <f>+水洗化人口等!B196</f>
        <v>0</v>
      </c>
      <c r="AG196" s="11">
        <v>196</v>
      </c>
    </row>
    <row r="197" spans="32:33" x14ac:dyDescent="0.2">
      <c r="AF197" s="11">
        <f>+水洗化人口等!B197</f>
        <v>0</v>
      </c>
      <c r="AG197" s="11">
        <v>197</v>
      </c>
    </row>
    <row r="198" spans="32:33" x14ac:dyDescent="0.2">
      <c r="AF198" s="11">
        <f>+水洗化人口等!B198</f>
        <v>0</v>
      </c>
      <c r="AG198" s="11">
        <v>198</v>
      </c>
    </row>
    <row r="199" spans="32:33" x14ac:dyDescent="0.2">
      <c r="AF199" s="11">
        <f>+水洗化人口等!B199</f>
        <v>0</v>
      </c>
      <c r="AG199" s="11">
        <v>199</v>
      </c>
    </row>
    <row r="200" spans="32:33" x14ac:dyDescent="0.2">
      <c r="AF200" s="11">
        <f>+水洗化人口等!B200</f>
        <v>0</v>
      </c>
      <c r="AG200" s="11">
        <v>200</v>
      </c>
    </row>
    <row r="201" spans="32:33" x14ac:dyDescent="0.2">
      <c r="AF201" s="11">
        <f>+水洗化人口等!B201</f>
        <v>0</v>
      </c>
      <c r="AG201" s="11">
        <v>201</v>
      </c>
    </row>
    <row r="202" spans="32:33" x14ac:dyDescent="0.2">
      <c r="AF202" s="11">
        <f>+水洗化人口等!B202</f>
        <v>0</v>
      </c>
      <c r="AG202" s="11">
        <v>202</v>
      </c>
    </row>
    <row r="203" spans="32:33" x14ac:dyDescent="0.2">
      <c r="AF203" s="11">
        <f>+水洗化人口等!B203</f>
        <v>0</v>
      </c>
      <c r="AG203" s="11">
        <v>203</v>
      </c>
    </row>
    <row r="204" spans="32:33" x14ac:dyDescent="0.2">
      <c r="AF204" s="11">
        <f>+水洗化人口等!B204</f>
        <v>0</v>
      </c>
      <c r="AG204" s="11">
        <v>204</v>
      </c>
    </row>
    <row r="205" spans="32:33" x14ac:dyDescent="0.2">
      <c r="AF205" s="11">
        <f>+水洗化人口等!B205</f>
        <v>0</v>
      </c>
      <c r="AG205" s="11">
        <v>205</v>
      </c>
    </row>
    <row r="206" spans="32:33" x14ac:dyDescent="0.2">
      <c r="AF206" s="11">
        <f>+水洗化人口等!B206</f>
        <v>0</v>
      </c>
      <c r="AG206" s="11">
        <v>206</v>
      </c>
    </row>
    <row r="207" spans="32:33" x14ac:dyDescent="0.2">
      <c r="AF207" s="11">
        <f>+水洗化人口等!B207</f>
        <v>0</v>
      </c>
      <c r="AG207" s="11">
        <v>207</v>
      </c>
    </row>
    <row r="208" spans="32:33" x14ac:dyDescent="0.2">
      <c r="AF208" s="11">
        <f>+水洗化人口等!B208</f>
        <v>0</v>
      </c>
      <c r="AG208" s="11">
        <v>208</v>
      </c>
    </row>
    <row r="209" spans="32:33" x14ac:dyDescent="0.2">
      <c r="AF209" s="11">
        <f>+水洗化人口等!B209</f>
        <v>0</v>
      </c>
      <c r="AG209" s="11">
        <v>209</v>
      </c>
    </row>
    <row r="210" spans="32:33" x14ac:dyDescent="0.2">
      <c r="AF210" s="11">
        <f>+水洗化人口等!B210</f>
        <v>0</v>
      </c>
      <c r="AG210" s="11">
        <v>210</v>
      </c>
    </row>
    <row r="211" spans="32:33" x14ac:dyDescent="0.2">
      <c r="AF211" s="11">
        <f>+水洗化人口等!B211</f>
        <v>0</v>
      </c>
      <c r="AG211" s="11">
        <v>211</v>
      </c>
    </row>
    <row r="212" spans="32:33" x14ac:dyDescent="0.2">
      <c r="AF212" s="11">
        <f>+水洗化人口等!B212</f>
        <v>0</v>
      </c>
      <c r="AG212" s="11">
        <v>212</v>
      </c>
    </row>
    <row r="213" spans="32:33" x14ac:dyDescent="0.2">
      <c r="AF213" s="11">
        <f>+水洗化人口等!B213</f>
        <v>0</v>
      </c>
      <c r="AG213" s="11">
        <v>213</v>
      </c>
    </row>
    <row r="214" spans="32:33" x14ac:dyDescent="0.2">
      <c r="AF214" s="11">
        <f>+水洗化人口等!B214</f>
        <v>0</v>
      </c>
      <c r="AG214" s="11">
        <v>214</v>
      </c>
    </row>
    <row r="215" spans="32:33" x14ac:dyDescent="0.2">
      <c r="AF215" s="11">
        <f>+水洗化人口等!B215</f>
        <v>0</v>
      </c>
      <c r="AG215" s="11">
        <v>215</v>
      </c>
    </row>
    <row r="216" spans="32:33" x14ac:dyDescent="0.2">
      <c r="AF216" s="11">
        <f>+水洗化人口等!B216</f>
        <v>0</v>
      </c>
      <c r="AG216" s="11">
        <v>216</v>
      </c>
    </row>
    <row r="217" spans="32:33" x14ac:dyDescent="0.2">
      <c r="AF217" s="11">
        <f>+水洗化人口等!B217</f>
        <v>0</v>
      </c>
      <c r="AG217" s="11">
        <v>217</v>
      </c>
    </row>
    <row r="218" spans="32:33" x14ac:dyDescent="0.2">
      <c r="AF218" s="11">
        <f>+水洗化人口等!B218</f>
        <v>0</v>
      </c>
      <c r="AG218" s="11">
        <v>218</v>
      </c>
    </row>
    <row r="219" spans="32:33" x14ac:dyDescent="0.2">
      <c r="AF219" s="11">
        <f>+水洗化人口等!B219</f>
        <v>0</v>
      </c>
      <c r="AG219" s="11">
        <v>219</v>
      </c>
    </row>
    <row r="220" spans="32:33" x14ac:dyDescent="0.2">
      <c r="AF220" s="11">
        <f>+水洗化人口等!B220</f>
        <v>0</v>
      </c>
      <c r="AG220" s="11">
        <v>220</v>
      </c>
    </row>
    <row r="221" spans="32:33" x14ac:dyDescent="0.2">
      <c r="AF221" s="11">
        <f>+水洗化人口等!B221</f>
        <v>0</v>
      </c>
      <c r="AG221" s="11">
        <v>221</v>
      </c>
    </row>
    <row r="222" spans="32:33" x14ac:dyDescent="0.2">
      <c r="AF222" s="11">
        <f>+水洗化人口等!B222</f>
        <v>0</v>
      </c>
      <c r="AG222" s="11">
        <v>222</v>
      </c>
    </row>
    <row r="223" spans="32:33" x14ac:dyDescent="0.2">
      <c r="AF223" s="11">
        <f>+水洗化人口等!B223</f>
        <v>0</v>
      </c>
      <c r="AG223" s="11">
        <v>223</v>
      </c>
    </row>
    <row r="224" spans="32:33" x14ac:dyDescent="0.2">
      <c r="AF224" s="11">
        <f>+水洗化人口等!B224</f>
        <v>0</v>
      </c>
      <c r="AG224" s="11">
        <v>224</v>
      </c>
    </row>
    <row r="225" spans="32:33" x14ac:dyDescent="0.2">
      <c r="AF225" s="11">
        <f>+水洗化人口等!B225</f>
        <v>0</v>
      </c>
      <c r="AG225" s="11">
        <v>225</v>
      </c>
    </row>
    <row r="226" spans="32:33" x14ac:dyDescent="0.2">
      <c r="AF226" s="11">
        <f>+水洗化人口等!B226</f>
        <v>0</v>
      </c>
      <c r="AG226" s="11">
        <v>226</v>
      </c>
    </row>
    <row r="227" spans="32:33" x14ac:dyDescent="0.2">
      <c r="AF227" s="11">
        <f>+水洗化人口等!B227</f>
        <v>0</v>
      </c>
      <c r="AG227" s="11">
        <v>227</v>
      </c>
    </row>
    <row r="228" spans="32:33" x14ac:dyDescent="0.2">
      <c r="AF228" s="11">
        <f>+水洗化人口等!B228</f>
        <v>0</v>
      </c>
      <c r="AG228" s="11">
        <v>228</v>
      </c>
    </row>
    <row r="229" spans="32:33" x14ac:dyDescent="0.2">
      <c r="AF229" s="11">
        <f>+水洗化人口等!B229</f>
        <v>0</v>
      </c>
      <c r="AG229" s="11">
        <v>229</v>
      </c>
    </row>
    <row r="230" spans="32:33" x14ac:dyDescent="0.2">
      <c r="AF230" s="11">
        <f>+水洗化人口等!B230</f>
        <v>0</v>
      </c>
      <c r="AG230" s="11">
        <v>230</v>
      </c>
    </row>
    <row r="231" spans="32:33" x14ac:dyDescent="0.2">
      <c r="AF231" s="11">
        <f>+水洗化人口等!B231</f>
        <v>0</v>
      </c>
      <c r="AG231" s="11">
        <v>231</v>
      </c>
    </row>
    <row r="232" spans="32:33" x14ac:dyDescent="0.2">
      <c r="AF232" s="11">
        <f>+水洗化人口等!B232</f>
        <v>0</v>
      </c>
      <c r="AG232" s="11">
        <v>232</v>
      </c>
    </row>
    <row r="233" spans="32:33" x14ac:dyDescent="0.2">
      <c r="AF233" s="11">
        <f>+水洗化人口等!B233</f>
        <v>0</v>
      </c>
      <c r="AG233" s="11">
        <v>233</v>
      </c>
    </row>
    <row r="234" spans="32:33" x14ac:dyDescent="0.2">
      <c r="AF234" s="11">
        <f>+水洗化人口等!B234</f>
        <v>0</v>
      </c>
      <c r="AG234" s="11">
        <v>234</v>
      </c>
    </row>
    <row r="235" spans="32:33" x14ac:dyDescent="0.2">
      <c r="AF235" s="11">
        <f>+水洗化人口等!B235</f>
        <v>0</v>
      </c>
      <c r="AG235" s="11">
        <v>235</v>
      </c>
    </row>
    <row r="236" spans="32:33" x14ac:dyDescent="0.2">
      <c r="AF236" s="11">
        <f>+水洗化人口等!B236</f>
        <v>0</v>
      </c>
      <c r="AG236" s="11">
        <v>236</v>
      </c>
    </row>
    <row r="237" spans="32:33" x14ac:dyDescent="0.2">
      <c r="AF237" s="11">
        <f>+水洗化人口等!B237</f>
        <v>0</v>
      </c>
      <c r="AG237" s="11">
        <v>237</v>
      </c>
    </row>
    <row r="238" spans="32:33" x14ac:dyDescent="0.2">
      <c r="AF238" s="11">
        <f>+水洗化人口等!B238</f>
        <v>0</v>
      </c>
      <c r="AG238" s="11">
        <v>238</v>
      </c>
    </row>
    <row r="239" spans="32:33" x14ac:dyDescent="0.2">
      <c r="AF239" s="11">
        <f>+水洗化人口等!B239</f>
        <v>0</v>
      </c>
      <c r="AG239" s="11">
        <v>239</v>
      </c>
    </row>
    <row r="240" spans="32:33" x14ac:dyDescent="0.2">
      <c r="AF240" s="11">
        <f>+水洗化人口等!B240</f>
        <v>0</v>
      </c>
      <c r="AG240" s="11">
        <v>240</v>
      </c>
    </row>
    <row r="241" spans="32:33" x14ac:dyDescent="0.2">
      <c r="AF241" s="11">
        <f>+水洗化人口等!B241</f>
        <v>0</v>
      </c>
      <c r="AG241" s="11">
        <v>241</v>
      </c>
    </row>
    <row r="242" spans="32:33" x14ac:dyDescent="0.2">
      <c r="AF242" s="11">
        <f>+水洗化人口等!B242</f>
        <v>0</v>
      </c>
      <c r="AG242" s="11">
        <v>242</v>
      </c>
    </row>
    <row r="243" spans="32:33" x14ac:dyDescent="0.2">
      <c r="AF243" s="11">
        <f>+水洗化人口等!B243</f>
        <v>0</v>
      </c>
      <c r="AG243" s="11">
        <v>243</v>
      </c>
    </row>
    <row r="244" spans="32:33" x14ac:dyDescent="0.2">
      <c r="AF244" s="11">
        <f>+水洗化人口等!B244</f>
        <v>0</v>
      </c>
      <c r="AG244" s="11">
        <v>244</v>
      </c>
    </row>
    <row r="245" spans="32:33" x14ac:dyDescent="0.2">
      <c r="AF245" s="11">
        <f>+水洗化人口等!B245</f>
        <v>0</v>
      </c>
      <c r="AG245" s="11">
        <v>245</v>
      </c>
    </row>
    <row r="246" spans="32:33" x14ac:dyDescent="0.2">
      <c r="AF246" s="11">
        <f>+水洗化人口等!B246</f>
        <v>0</v>
      </c>
      <c r="AG246" s="11">
        <v>246</v>
      </c>
    </row>
    <row r="247" spans="32:33" x14ac:dyDescent="0.2">
      <c r="AF247" s="11">
        <f>+水洗化人口等!B247</f>
        <v>0</v>
      </c>
      <c r="AG247" s="11">
        <v>247</v>
      </c>
    </row>
    <row r="248" spans="32:33" x14ac:dyDescent="0.2">
      <c r="AF248" s="11">
        <f>+水洗化人口等!B248</f>
        <v>0</v>
      </c>
      <c r="AG248" s="11">
        <v>248</v>
      </c>
    </row>
    <row r="249" spans="32:33" x14ac:dyDescent="0.2">
      <c r="AF249" s="11">
        <f>+水洗化人口等!B249</f>
        <v>0</v>
      </c>
      <c r="AG249" s="11">
        <v>249</v>
      </c>
    </row>
    <row r="250" spans="32:33" x14ac:dyDescent="0.2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2018-02-21T09:42:51Z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