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geiyousuke\Desktop\環境省災害廃棄物調査集約結果(31鳥取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'災害廃棄物事業経費（市町村）'!$2:$25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CH26" i="4"/>
  <c r="CG26" i="4"/>
  <c r="CE26" i="4"/>
  <c r="CD26" i="4"/>
  <c r="CC26" i="4"/>
  <c r="CB26" i="4"/>
  <c r="CA26" i="4"/>
  <c r="BZ26" i="4"/>
  <c r="BY26" i="4"/>
  <c r="BX26" i="4"/>
  <c r="BV26" i="4"/>
  <c r="BU26" i="4"/>
  <c r="BT26" i="4"/>
  <c r="BS26" i="4"/>
  <c r="BR26" i="4"/>
  <c r="BN26" i="4"/>
  <c r="BM26" i="4"/>
  <c r="BL26" i="4"/>
  <c r="BK26" i="4"/>
  <c r="M26" i="3"/>
  <c r="D26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AX8" i="2"/>
  <c r="AS8" i="2"/>
  <c r="AN8" i="2"/>
  <c r="AF8" i="2"/>
  <c r="AE8" i="2" s="1"/>
  <c r="N8" i="2"/>
  <c r="M8" i="2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BU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BZ24" i="1"/>
  <c r="DA24" i="1"/>
  <c r="CZ24" i="1"/>
  <c r="BU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V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BU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BU17" i="1"/>
  <c r="CX17" i="1"/>
  <c r="CV17" i="1"/>
  <c r="CU17" i="1"/>
  <c r="CT17" i="1"/>
  <c r="CS17" i="1"/>
  <c r="CP17" i="1"/>
  <c r="CO17" i="1"/>
  <c r="CN17" i="1"/>
  <c r="CM17" i="1"/>
  <c r="CL17" i="1"/>
  <c r="CK17" i="1"/>
  <c r="DG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V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V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BU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BU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S12" i="4"/>
  <c r="BR12" i="4"/>
  <c r="BO12" i="4"/>
  <c r="BN12" i="4"/>
  <c r="BM12" i="4"/>
  <c r="BK12" i="4"/>
  <c r="BJ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BZ10" i="1"/>
  <c r="DC10" i="1"/>
  <c r="DA10" i="1"/>
  <c r="CZ10" i="1"/>
  <c r="CY10" i="1"/>
  <c r="BU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BZ9" i="1"/>
  <c r="DC9" i="1"/>
  <c r="DA9" i="1"/>
  <c r="CZ9" i="1"/>
  <c r="CY9" i="1"/>
  <c r="CX9" i="1"/>
  <c r="BU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BH8" i="1"/>
  <c r="CL8" i="1"/>
  <c r="CK8" i="1"/>
  <c r="AX8" i="1"/>
  <c r="AS8" i="1"/>
  <c r="AN8" i="1"/>
  <c r="AF8" i="1"/>
  <c r="AE8" i="1" s="1"/>
  <c r="N8" i="1"/>
  <c r="M8" i="1" s="1"/>
  <c r="E8" i="1"/>
  <c r="BI26" i="4" l="1"/>
  <c r="BJ26" i="4"/>
  <c r="BW26" i="4"/>
  <c r="DB8" i="2"/>
  <c r="AM8" i="2"/>
  <c r="BF8" i="2" s="1"/>
  <c r="CR8" i="2"/>
  <c r="CW8" i="2"/>
  <c r="BO8" i="2"/>
  <c r="E8" i="2"/>
  <c r="CX8" i="2"/>
  <c r="BH8" i="2"/>
  <c r="F25" i="5"/>
  <c r="I25" i="5"/>
  <c r="CB25" i="4"/>
  <c r="BV25" i="4"/>
  <c r="D25" i="3"/>
  <c r="AM25" i="1"/>
  <c r="BF25" i="1" s="1"/>
  <c r="DB25" i="1"/>
  <c r="D25" i="1"/>
  <c r="CW25" i="1"/>
  <c r="BH25" i="1"/>
  <c r="BP25" i="1"/>
  <c r="F24" i="5"/>
  <c r="I24" i="5"/>
  <c r="BP24" i="4"/>
  <c r="BV24" i="4"/>
  <c r="D24" i="3"/>
  <c r="DB24" i="1"/>
  <c r="AM24" i="1"/>
  <c r="BF24" i="1" s="1"/>
  <c r="CW24" i="1"/>
  <c r="E24" i="1"/>
  <c r="BH24" i="1"/>
  <c r="BP24" i="1"/>
  <c r="CY24" i="1"/>
  <c r="DC24" i="1"/>
  <c r="I23" i="5"/>
  <c r="F23" i="5"/>
  <c r="CB23" i="4"/>
  <c r="D23" i="3"/>
  <c r="AM23" i="1"/>
  <c r="BF23" i="1" s="1"/>
  <c r="DB23" i="1"/>
  <c r="CW23" i="1"/>
  <c r="E23" i="1"/>
  <c r="BH23" i="1"/>
  <c r="BP23" i="1"/>
  <c r="F22" i="5"/>
  <c r="I22" i="5"/>
  <c r="BX22" i="4"/>
  <c r="CB22" i="4"/>
  <c r="D22" i="3"/>
  <c r="AM22" i="1"/>
  <c r="BF22" i="1" s="1"/>
  <c r="DB22" i="1"/>
  <c r="D22" i="1"/>
  <c r="CR22" i="1"/>
  <c r="BH22" i="1"/>
  <c r="BU22" i="1"/>
  <c r="F21" i="5"/>
  <c r="I21" i="5"/>
  <c r="BV21" i="4"/>
  <c r="D21" i="3"/>
  <c r="AM21" i="1"/>
  <c r="BF21" i="1" s="1"/>
  <c r="DB21" i="1"/>
  <c r="D21" i="1"/>
  <c r="CW21" i="1"/>
  <c r="BH21" i="1"/>
  <c r="BP21" i="1"/>
  <c r="I20" i="5"/>
  <c r="F20" i="5"/>
  <c r="BV20" i="4"/>
  <c r="DB20" i="1"/>
  <c r="AM20" i="1"/>
  <c r="BF20" i="1" s="1"/>
  <c r="M20" i="1"/>
  <c r="D20" i="1"/>
  <c r="BH20" i="1"/>
  <c r="BP20" i="1"/>
  <c r="BU20" i="1"/>
  <c r="CW20" i="1" s="1"/>
  <c r="I19" i="5"/>
  <c r="F19" i="5"/>
  <c r="BV19" i="4"/>
  <c r="D19" i="3"/>
  <c r="DB19" i="1"/>
  <c r="AM19" i="1"/>
  <c r="BF19" i="1" s="1"/>
  <c r="M19" i="1"/>
  <c r="D19" i="1"/>
  <c r="BH19" i="1"/>
  <c r="BP19" i="1"/>
  <c r="BU19" i="1"/>
  <c r="CW19" i="1" s="1"/>
  <c r="F18" i="5"/>
  <c r="G18" i="5"/>
  <c r="I18" i="5" s="1"/>
  <c r="BH18" i="4"/>
  <c r="CB18" i="4"/>
  <c r="BV18" i="4"/>
  <c r="D18" i="3"/>
  <c r="AM18" i="1"/>
  <c r="BF18" i="1" s="1"/>
  <c r="CJ18" i="1"/>
  <c r="BG18" i="1"/>
  <c r="CI18" i="1" s="1"/>
  <c r="DB18" i="1"/>
  <c r="D18" i="1"/>
  <c r="CM18" i="1"/>
  <c r="BP18" i="1"/>
  <c r="BU18" i="1"/>
  <c r="CW18" i="1" s="1"/>
  <c r="I17" i="5"/>
  <c r="F17" i="5"/>
  <c r="CB17" i="4"/>
  <c r="BV17" i="4"/>
  <c r="DB17" i="1"/>
  <c r="AM17" i="1"/>
  <c r="BF17" i="1" s="1"/>
  <c r="CW17" i="1"/>
  <c r="E17" i="1"/>
  <c r="BH17" i="1"/>
  <c r="BP17" i="1"/>
  <c r="CY17" i="1"/>
  <c r="DC17" i="1"/>
  <c r="I16" i="5"/>
  <c r="F16" i="5"/>
  <c r="BX16" i="4"/>
  <c r="CB16" i="4"/>
  <c r="D16" i="3"/>
  <c r="AM16" i="1"/>
  <c r="BF16" i="1" s="1"/>
  <c r="DB16" i="1"/>
  <c r="CW16" i="1"/>
  <c r="E16" i="1"/>
  <c r="BH16" i="1"/>
  <c r="BP16" i="1"/>
  <c r="CY16" i="1"/>
  <c r="DC16" i="1"/>
  <c r="I15" i="5"/>
  <c r="F15" i="5"/>
  <c r="BX15" i="4"/>
  <c r="CB15" i="4"/>
  <c r="D15" i="3"/>
  <c r="CR15" i="1"/>
  <c r="CJ15" i="1"/>
  <c r="M15" i="1"/>
  <c r="AM15" i="1"/>
  <c r="BF15" i="1" s="1"/>
  <c r="DB15" i="1"/>
  <c r="D15" i="1"/>
  <c r="BG15" i="1"/>
  <c r="CI15" i="1" s="1"/>
  <c r="BU15" i="1"/>
  <c r="CW15" i="1" s="1"/>
  <c r="I14" i="5"/>
  <c r="F14" i="5"/>
  <c r="CB14" i="4"/>
  <c r="D14" i="3"/>
  <c r="AM14" i="1"/>
  <c r="BF14" i="1" s="1"/>
  <c r="DB14" i="1"/>
  <c r="CW14" i="1"/>
  <c r="E14" i="1"/>
  <c r="BH14" i="1"/>
  <c r="BP14" i="1"/>
  <c r="I13" i="5"/>
  <c r="F13" i="5"/>
  <c r="BI13" i="4"/>
  <c r="BL13" i="4"/>
  <c r="CB13" i="4"/>
  <c r="D13" i="3"/>
  <c r="AM13" i="1"/>
  <c r="BF13" i="1" s="1"/>
  <c r="CW13" i="1"/>
  <c r="DB13" i="1"/>
  <c r="E13" i="1"/>
  <c r="BH13" i="1"/>
  <c r="BP13" i="1"/>
  <c r="CY13" i="1"/>
  <c r="DC13" i="1"/>
  <c r="I12" i="5"/>
  <c r="F12" i="5"/>
  <c r="BI12" i="4"/>
  <c r="BQ12" i="4"/>
  <c r="BL12" i="4"/>
  <c r="BT12" i="4"/>
  <c r="CB12" i="4"/>
  <c r="BV12" i="4"/>
  <c r="D12" i="3"/>
  <c r="AM12" i="1"/>
  <c r="BF12" i="1" s="1"/>
  <c r="DB12" i="1"/>
  <c r="D12" i="1"/>
  <c r="BH12" i="1"/>
  <c r="BP12" i="1"/>
  <c r="BU12" i="1"/>
  <c r="CW12" i="1" s="1"/>
  <c r="F11" i="5"/>
  <c r="I11" i="5"/>
  <c r="CB11" i="4"/>
  <c r="D11" i="3"/>
  <c r="AM11" i="1"/>
  <c r="BF11" i="1" s="1"/>
  <c r="DB11" i="1"/>
  <c r="D11" i="1"/>
  <c r="BH11" i="1"/>
  <c r="BP11" i="1"/>
  <c r="BU11" i="1"/>
  <c r="CW11" i="1" s="1"/>
  <c r="I10" i="5"/>
  <c r="F10" i="5"/>
  <c r="BV10" i="4"/>
  <c r="CB10" i="4"/>
  <c r="D10" i="3"/>
  <c r="AM10" i="1"/>
  <c r="BF10" i="1" s="1"/>
  <c r="CJ10" i="1"/>
  <c r="M10" i="1"/>
  <c r="D10" i="1"/>
  <c r="CR10" i="1"/>
  <c r="CW10" i="1"/>
  <c r="DB10" i="1"/>
  <c r="CX10" i="1"/>
  <c r="BG10" i="1"/>
  <c r="CI10" i="1" s="1"/>
  <c r="BO10" i="1"/>
  <c r="DD10" i="1"/>
  <c r="F9" i="5"/>
  <c r="I9" i="5"/>
  <c r="CB9" i="4"/>
  <c r="BV9" i="4"/>
  <c r="D9" i="3"/>
  <c r="CW9" i="1"/>
  <c r="DB9" i="1"/>
  <c r="AM9" i="1"/>
  <c r="BF9" i="1" s="1"/>
  <c r="D9" i="1"/>
  <c r="BH9" i="1"/>
  <c r="BP9" i="1"/>
  <c r="DD9" i="1"/>
  <c r="I8" i="5"/>
  <c r="F8" i="5"/>
  <c r="BV8" i="4"/>
  <c r="D8" i="3"/>
  <c r="AM8" i="1"/>
  <c r="BF8" i="1" s="1"/>
  <c r="CJ8" i="1"/>
  <c r="BG8" i="1"/>
  <c r="CI8" i="1" s="1"/>
  <c r="DB8" i="1"/>
  <c r="D8" i="1"/>
  <c r="CM8" i="1"/>
  <c r="BP8" i="1"/>
  <c r="BU8" i="1"/>
  <c r="CW8" i="1" s="1"/>
  <c r="BQ26" i="4" l="1"/>
  <c r="BP26" i="4"/>
  <c r="BH26" i="4"/>
  <c r="D8" i="2"/>
  <c r="CQ8" i="2"/>
  <c r="CJ8" i="2"/>
  <c r="BG8" i="2"/>
  <c r="CI8" i="2" s="1"/>
  <c r="BP25" i="4"/>
  <c r="BQ25" i="4"/>
  <c r="BI25" i="4"/>
  <c r="CR25" i="1"/>
  <c r="BO25" i="1"/>
  <c r="CJ25" i="1"/>
  <c r="BG25" i="1"/>
  <c r="CI25" i="1" s="1"/>
  <c r="CI24" i="4"/>
  <c r="BH24" i="4"/>
  <c r="D24" i="1"/>
  <c r="CR24" i="1"/>
  <c r="BO24" i="1"/>
  <c r="BG24" i="1"/>
  <c r="CI24" i="1" s="1"/>
  <c r="CJ24" i="1"/>
  <c r="BQ23" i="4"/>
  <c r="BP23" i="4"/>
  <c r="BI23" i="4"/>
  <c r="CR23" i="1"/>
  <c r="BO23" i="1"/>
  <c r="CJ23" i="1"/>
  <c r="BG23" i="1"/>
  <c r="CI23" i="1" s="1"/>
  <c r="D23" i="1"/>
  <c r="BP22" i="4"/>
  <c r="BQ22" i="4"/>
  <c r="BI22" i="4"/>
  <c r="CW22" i="1"/>
  <c r="BO22" i="1"/>
  <c r="CJ22" i="1"/>
  <c r="BG22" i="1"/>
  <c r="CI22" i="1" s="1"/>
  <c r="BQ21" i="4"/>
  <c r="BP21" i="4"/>
  <c r="BI21" i="4"/>
  <c r="CR21" i="1"/>
  <c r="BO21" i="1"/>
  <c r="CJ21" i="1"/>
  <c r="BG21" i="1"/>
  <c r="CI21" i="1" s="1"/>
  <c r="BQ20" i="4"/>
  <c r="BP20" i="4"/>
  <c r="BI20" i="4"/>
  <c r="D20" i="3"/>
  <c r="CJ20" i="1"/>
  <c r="BG20" i="1"/>
  <c r="CI20" i="1" s="1"/>
  <c r="CR20" i="1"/>
  <c r="BO20" i="1"/>
  <c r="BQ19" i="4"/>
  <c r="BP19" i="4"/>
  <c r="BI19" i="4"/>
  <c r="CR19" i="1"/>
  <c r="BO19" i="1"/>
  <c r="CJ19" i="1"/>
  <c r="BG19" i="1"/>
  <c r="CI19" i="1" s="1"/>
  <c r="CR18" i="1"/>
  <c r="BO18" i="1"/>
  <c r="BP17" i="4"/>
  <c r="BQ17" i="4"/>
  <c r="BI17" i="4"/>
  <c r="D17" i="3"/>
  <c r="D17" i="1"/>
  <c r="BO17" i="1"/>
  <c r="CR17" i="1"/>
  <c r="BG17" i="1"/>
  <c r="CI17" i="1" s="1"/>
  <c r="CJ17" i="1"/>
  <c r="BP16" i="4"/>
  <c r="BQ16" i="4"/>
  <c r="BI16" i="4"/>
  <c r="BG16" i="1"/>
  <c r="CI16" i="1" s="1"/>
  <c r="CJ16" i="1"/>
  <c r="D16" i="1"/>
  <c r="CR16" i="1"/>
  <c r="BO16" i="1"/>
  <c r="BI15" i="4"/>
  <c r="BQ15" i="4"/>
  <c r="BP15" i="4"/>
  <c r="BO15" i="1"/>
  <c r="BQ14" i="4"/>
  <c r="BP14" i="4"/>
  <c r="BI14" i="4"/>
  <c r="CJ14" i="1"/>
  <c r="BG14" i="1"/>
  <c r="CI14" i="1" s="1"/>
  <c r="D14" i="1"/>
  <c r="CR14" i="1"/>
  <c r="BO14" i="1"/>
  <c r="BV13" i="4"/>
  <c r="BP13" i="4"/>
  <c r="CI13" i="4"/>
  <c r="BH13" i="4"/>
  <c r="BO13" i="1"/>
  <c r="CR13" i="1"/>
  <c r="CJ13" i="1"/>
  <c r="BG13" i="1"/>
  <c r="CI13" i="1" s="1"/>
  <c r="D13" i="1"/>
  <c r="BP12" i="4"/>
  <c r="BH12" i="4"/>
  <c r="CR12" i="1"/>
  <c r="BO12" i="1"/>
  <c r="CJ12" i="1"/>
  <c r="BG12" i="1"/>
  <c r="CI12" i="1" s="1"/>
  <c r="BQ11" i="4"/>
  <c r="BP11" i="4"/>
  <c r="BI11" i="4"/>
  <c r="CR11" i="1"/>
  <c r="BO11" i="1"/>
  <c r="CJ11" i="1"/>
  <c r="BG11" i="1"/>
  <c r="CI11" i="1" s="1"/>
  <c r="BP10" i="4"/>
  <c r="BQ10" i="4"/>
  <c r="BI10" i="4"/>
  <c r="CQ10" i="1"/>
  <c r="CH10" i="1"/>
  <c r="DJ10" i="1" s="1"/>
  <c r="BQ9" i="4"/>
  <c r="BP9" i="4"/>
  <c r="BI9" i="4"/>
  <c r="CR9" i="1"/>
  <c r="BO9" i="1"/>
  <c r="CJ9" i="1"/>
  <c r="BG9" i="1"/>
  <c r="CI9" i="1" s="1"/>
  <c r="BQ8" i="4"/>
  <c r="BP8" i="4"/>
  <c r="BI8" i="4"/>
  <c r="CR8" i="1"/>
  <c r="BO8" i="1"/>
  <c r="CI26" i="4" l="1"/>
  <c r="CH8" i="2"/>
  <c r="DJ8" i="2" s="1"/>
  <c r="CI25" i="4"/>
  <c r="BH25" i="4"/>
  <c r="CH25" i="1"/>
  <c r="DJ25" i="1" s="1"/>
  <c r="CQ25" i="1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BP18" i="4"/>
  <c r="CI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H13" i="1"/>
  <c r="DJ13" i="1" s="1"/>
  <c r="CQ13" i="1"/>
  <c r="CI12" i="4"/>
  <c r="CH12" i="1"/>
  <c r="DJ12" i="1" s="1"/>
  <c r="CQ12" i="1"/>
  <c r="CI11" i="4"/>
  <c r="BH11" i="4"/>
  <c r="CH11" i="1"/>
  <c r="DJ11" i="1" s="1"/>
  <c r="CQ11" i="1"/>
  <c r="CI10" i="4"/>
  <c r="BH10" i="4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<sst xmlns="http://schemas.openxmlformats.org/spreadsheetml/2006/main" count="1685" uniqueCount="346">
  <si>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</si>
  <si>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</si>
  <si>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</si>
  <si>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</si>
  <si>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</si>
  <si>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</si>
  <si>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</si>
  <si>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</si>
  <si>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</si>
  <si>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</si>
  <si>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</si>
  <si>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</si>
  <si>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</si>
  <si>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</si>
  <si>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</si>
  <si>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</si>
  <si>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</si>
  <si>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</si>
  <si>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</si>
  <si>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</si>
  <si>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</si>
  <si>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</si>
  <si>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</si>
  <si>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</si>
  <si>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</si>
  <si>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</si>
  <si>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</si>
  <si>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</si>
  <si>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</si>
  <si>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</si>
  <si>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</si>
  <si>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</si>
  <si>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</si>
  <si>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</si>
  <si>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</si>
  <si>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</si>
  <si>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</si>
  <si>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</si>
  <si>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</si>
  <si>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</si>
  <si>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</si>
  <si>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</si>
  <si>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</si>
  <si>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</si>
  <si>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</si>
  <si>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</si>
  <si>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</si>
  <si>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</si>
  <si>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</si>
  <si>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</si>
  <si>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</si>
  <si>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</si>
  <si>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</si>
  <si>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</si>
  <si>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</si>
  <si>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</si>
  <si>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</si>
  <si>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</si>
  <si>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</si>
  <si>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</si>
  <si>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</si>
  <si>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</si>
  <si>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</si>
  <si>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</si>
  <si>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</si>
  <si>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</si>
  <si>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</si>
  <si>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</si>
  <si>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</si>
  <si>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</si>
  <si>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</si>
  <si>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</si>
  <si>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</si>
  <si>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</si>
  <si>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</si>
  <si>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</si>
  <si>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</si>
  <si>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</si>
  <si>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</si>
  <si>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</si>
  <si>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</si>
  <si>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</si>
  <si>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</si>
  <si>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</si>
  <si>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</si>
  <si>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</si>
  <si>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</si>
  <si>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</si>
  <si>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</si>
  <si>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</si>
  <si>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</si>
  <si>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</si>
  <si>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</si>
  <si>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</si>
  <si>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</si>
  <si>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</si>
  <si>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</si>
  <si>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</si>
  <si>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</si>
  <si>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</si>
  <si>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</si>
  <si>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</si>
  <si>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</si>
  <si>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</si>
  <si>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</si>
  <si>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</si>
  <si>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</si>
  <si>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</si>
  <si>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</si>
  <si>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</si>
  <si>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</si>
  <si>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</si>
  <si>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</si>
  <si>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</si>
  <si>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</si>
  <si>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</si>
  <si>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</si>
  <si>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</si>
  <si>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</si>
  <si>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</si>
  <si>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</si>
  <si>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</si>
  <si>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</si>
  <si>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</si>
  <si>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</si>
  <si>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</si>
  <si>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</si>
  <si>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</si>
  <si>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</si>
  <si>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</si>
  <si>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</si>
  <si>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</si>
  <si>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</si>
  <si>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</si>
  <si>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</si>
  <si>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</si>
  <si>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</si>
  <si>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</si>
  <si>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</si>
  <si>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</si>
  <si>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</si>
  <si>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</si>
  <si>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</si>
  <si>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</si>
  <si>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</si>
  <si>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</si>
  <si>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</si>
  <si>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</si>
  <si>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</si>
  <si>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</si>
  <si>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</si>
  <si>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</si>
  <si>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</si>
  <si>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</si>
  <si>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</si>
  <si>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</si>
  <si>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</si>
  <si>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</si>
  <si>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</si>
  <si>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</si>
  <si>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</si>
  <si>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</si>
  <si>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</si>
  <si>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</si>
  <si>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</si>
  <si>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</si>
  <si>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</si>
  <si>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</si>
  <si>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</si>
  <si>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</si>
  <si>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</si>
  <si>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</si>
  <si>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</si>
  <si>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</si>
  <si>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</si>
  <si>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</si>
  <si>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</si>
  <si>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</si>
  <si>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</si>
  <si>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</si>
  <si>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</si>
  <si>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</si>
  <si>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</si>
  <si>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</si>
  <si>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</si>
  <si>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</si>
  <si>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</si>
  <si>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</si>
  <si>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</si>
  <si>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</si>
  <si>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</si>
  <si>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</si>
  <si>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</si>
  <si>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</si>
  <si>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</si>
  <si>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</si>
  <si>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</si>
  <si>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</si>
  <si>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</si>
  <si>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</si>
  <si>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鳥取県</t>
    <phoneticPr fontId="3"/>
  </si>
  <si>
    <t>鳥取市</t>
    <phoneticPr fontId="3"/>
  </si>
  <si>
    <t>鳥取県</t>
    <phoneticPr fontId="3"/>
  </si>
  <si>
    <t>鳥取県</t>
    <phoneticPr fontId="3"/>
  </si>
  <si>
    <t>鳥取市</t>
    <phoneticPr fontId="3"/>
  </si>
  <si>
    <t>鳥取県</t>
    <phoneticPr fontId="3"/>
  </si>
  <si>
    <t>31201</t>
    <phoneticPr fontId="3"/>
  </si>
  <si>
    <t>鳥取市</t>
    <phoneticPr fontId="3"/>
  </si>
  <si>
    <t>鳥取県</t>
    <phoneticPr fontId="3"/>
  </si>
  <si>
    <t>31201</t>
    <phoneticPr fontId="3"/>
  </si>
  <si>
    <t>31201</t>
    <phoneticPr fontId="3"/>
  </si>
  <si>
    <t/>
  </si>
  <si>
    <t>鳥取県</t>
    <phoneticPr fontId="3"/>
  </si>
  <si>
    <t>31201</t>
    <phoneticPr fontId="3"/>
  </si>
  <si>
    <t>31202</t>
    <phoneticPr fontId="3"/>
  </si>
  <si>
    <t>米子市</t>
    <phoneticPr fontId="3"/>
  </si>
  <si>
    <t>米子市</t>
    <phoneticPr fontId="3"/>
  </si>
  <si>
    <t>31202</t>
    <phoneticPr fontId="3"/>
  </si>
  <si>
    <t>米子市</t>
    <phoneticPr fontId="3"/>
  </si>
  <si>
    <t>31202</t>
    <phoneticPr fontId="3"/>
  </si>
  <si>
    <t>米子市</t>
    <phoneticPr fontId="3"/>
  </si>
  <si>
    <t>鳥取県</t>
    <phoneticPr fontId="3"/>
  </si>
  <si>
    <t>31203</t>
  </si>
  <si>
    <t>31203</t>
    <phoneticPr fontId="3"/>
  </si>
  <si>
    <t>倉吉市</t>
  </si>
  <si>
    <t>倉吉市</t>
    <phoneticPr fontId="3"/>
  </si>
  <si>
    <t>31203</t>
    <phoneticPr fontId="3"/>
  </si>
  <si>
    <t>倉吉市</t>
    <phoneticPr fontId="3"/>
  </si>
  <si>
    <t>31835</t>
  </si>
  <si>
    <t>鳥取中部ふるさと広域連合</t>
  </si>
  <si>
    <t>鳥取県</t>
    <phoneticPr fontId="3"/>
  </si>
  <si>
    <t>31203</t>
    <phoneticPr fontId="3"/>
  </si>
  <si>
    <t>倉吉市</t>
    <phoneticPr fontId="3"/>
  </si>
  <si>
    <t>31204</t>
    <phoneticPr fontId="3"/>
  </si>
  <si>
    <t>境港市</t>
    <phoneticPr fontId="3"/>
  </si>
  <si>
    <t>鳥取県</t>
    <phoneticPr fontId="3"/>
  </si>
  <si>
    <t>31204</t>
    <phoneticPr fontId="3"/>
  </si>
  <si>
    <t>境港市</t>
    <phoneticPr fontId="3"/>
  </si>
  <si>
    <t>31302</t>
    <phoneticPr fontId="3"/>
  </si>
  <si>
    <t>岩美町</t>
    <phoneticPr fontId="3"/>
  </si>
  <si>
    <t>31302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</si>
  <si>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</si>
  <si>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</si>
  <si>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</si>
  <si>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</si>
  <si>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31325</t>
    <phoneticPr fontId="3"/>
  </si>
  <si>
    <t>若桜町</t>
    <phoneticPr fontId="3"/>
  </si>
  <si>
    <t>31325</t>
    <phoneticPr fontId="3"/>
  </si>
  <si>
    <t>若桜町</t>
    <phoneticPr fontId="3"/>
  </si>
  <si>
    <t>若桜町</t>
    <phoneticPr fontId="3"/>
  </si>
  <si>
    <t>若桜町</t>
    <phoneticPr fontId="3"/>
  </si>
  <si>
    <t>31328</t>
    <phoneticPr fontId="3"/>
  </si>
  <si>
    <t>智頭町</t>
    <phoneticPr fontId="3"/>
  </si>
  <si>
    <t>31328</t>
    <phoneticPr fontId="3"/>
  </si>
  <si>
    <t>31328</t>
    <phoneticPr fontId="3"/>
  </si>
  <si>
    <t>智頭町</t>
    <phoneticPr fontId="3"/>
  </si>
  <si>
    <t>鳥取県</t>
    <phoneticPr fontId="3"/>
  </si>
  <si>
    <t>31329</t>
    <phoneticPr fontId="3"/>
  </si>
  <si>
    <t>八頭町</t>
    <phoneticPr fontId="3"/>
  </si>
  <si>
    <t>31329</t>
    <phoneticPr fontId="3"/>
  </si>
  <si>
    <t>八頭町</t>
    <phoneticPr fontId="3"/>
  </si>
  <si>
    <t>鳥取県</t>
    <phoneticPr fontId="3"/>
  </si>
  <si>
    <t>31329</t>
    <phoneticPr fontId="3"/>
  </si>
  <si>
    <t>八頭町</t>
    <phoneticPr fontId="3"/>
  </si>
  <si>
    <t>31364</t>
  </si>
  <si>
    <t>31364</t>
    <phoneticPr fontId="3"/>
  </si>
  <si>
    <t>三朝町</t>
  </si>
  <si>
    <t>三朝町</t>
    <phoneticPr fontId="3"/>
  </si>
  <si>
    <t>鳥取県</t>
    <phoneticPr fontId="3"/>
  </si>
  <si>
    <t>31364</t>
    <phoneticPr fontId="3"/>
  </si>
  <si>
    <t>三朝町</t>
    <phoneticPr fontId="3"/>
  </si>
  <si>
    <t>鳥取県</t>
    <phoneticPr fontId="3"/>
  </si>
  <si>
    <t>31364</t>
    <phoneticPr fontId="3"/>
  </si>
  <si>
    <t>三朝町</t>
    <phoneticPr fontId="3"/>
  </si>
  <si>
    <t>鳥取県</t>
    <phoneticPr fontId="3"/>
  </si>
  <si>
    <t>31370</t>
  </si>
  <si>
    <t>31370</t>
    <phoneticPr fontId="3"/>
  </si>
  <si>
    <t>湯梨浜町</t>
  </si>
  <si>
    <t>湯梨浜町</t>
    <phoneticPr fontId="3"/>
  </si>
  <si>
    <t>31370</t>
    <phoneticPr fontId="3"/>
  </si>
  <si>
    <t>鳥取県</t>
    <phoneticPr fontId="3"/>
  </si>
  <si>
    <t>湯梨浜町</t>
    <phoneticPr fontId="3"/>
  </si>
  <si>
    <t>31370</t>
    <phoneticPr fontId="3"/>
  </si>
  <si>
    <t>湯梨浜町</t>
    <phoneticPr fontId="3"/>
  </si>
  <si>
    <t>31371</t>
  </si>
  <si>
    <t>31371</t>
    <phoneticPr fontId="3"/>
  </si>
  <si>
    <t>琴浦町</t>
  </si>
  <si>
    <t>琴浦町</t>
    <phoneticPr fontId="3"/>
  </si>
  <si>
    <t>31371</t>
    <phoneticPr fontId="3"/>
  </si>
  <si>
    <t>琴浦町</t>
    <phoneticPr fontId="3"/>
  </si>
  <si>
    <t>31371</t>
    <phoneticPr fontId="3"/>
  </si>
  <si>
    <t>琴浦町</t>
    <phoneticPr fontId="3"/>
  </si>
  <si>
    <t>31372</t>
  </si>
  <si>
    <t>31372</t>
    <phoneticPr fontId="3"/>
  </si>
  <si>
    <t>北栄町</t>
  </si>
  <si>
    <t>北栄町</t>
    <phoneticPr fontId="3"/>
  </si>
  <si>
    <t>31372</t>
    <phoneticPr fontId="3"/>
  </si>
  <si>
    <t>31372</t>
    <phoneticPr fontId="3"/>
  </si>
  <si>
    <t>31372</t>
    <phoneticPr fontId="3"/>
  </si>
  <si>
    <t>北栄町</t>
    <phoneticPr fontId="3"/>
  </si>
  <si>
    <t>31384</t>
    <phoneticPr fontId="3"/>
  </si>
  <si>
    <t>日吉津村</t>
    <phoneticPr fontId="3"/>
  </si>
  <si>
    <t>日吉津村</t>
    <phoneticPr fontId="3"/>
  </si>
  <si>
    <t>31384</t>
    <phoneticPr fontId="3"/>
  </si>
  <si>
    <t>31384</t>
    <phoneticPr fontId="3"/>
  </si>
  <si>
    <t>日吉津村</t>
    <phoneticPr fontId="3"/>
  </si>
  <si>
    <t>31386</t>
    <phoneticPr fontId="3"/>
  </si>
  <si>
    <t>大山町</t>
    <phoneticPr fontId="3"/>
  </si>
  <si>
    <t>31386</t>
    <phoneticPr fontId="3"/>
  </si>
  <si>
    <t>大山町</t>
    <phoneticPr fontId="3"/>
  </si>
  <si>
    <t>31386</t>
    <phoneticPr fontId="3"/>
  </si>
  <si>
    <t>大山町</t>
    <phoneticPr fontId="3"/>
  </si>
  <si>
    <t>31386</t>
    <phoneticPr fontId="3"/>
  </si>
  <si>
    <t>大山町</t>
    <phoneticPr fontId="3"/>
  </si>
  <si>
    <t>31389</t>
    <phoneticPr fontId="3"/>
  </si>
  <si>
    <t>南部町</t>
    <phoneticPr fontId="3"/>
  </si>
  <si>
    <t>31389</t>
    <phoneticPr fontId="3"/>
  </si>
  <si>
    <t>鳥取県</t>
    <phoneticPr fontId="3"/>
  </si>
  <si>
    <t>31389</t>
    <phoneticPr fontId="3"/>
  </si>
  <si>
    <t>南部町</t>
    <phoneticPr fontId="3"/>
  </si>
  <si>
    <t>31390</t>
    <phoneticPr fontId="3"/>
  </si>
  <si>
    <t>伯耆町</t>
    <phoneticPr fontId="3"/>
  </si>
  <si>
    <t>31390</t>
    <phoneticPr fontId="3"/>
  </si>
  <si>
    <t>31390</t>
    <phoneticPr fontId="3"/>
  </si>
  <si>
    <t>31390</t>
    <phoneticPr fontId="3"/>
  </si>
  <si>
    <t>伯耆町</t>
    <phoneticPr fontId="3"/>
  </si>
  <si>
    <t>31401</t>
    <phoneticPr fontId="3"/>
  </si>
  <si>
    <t>日南町</t>
    <phoneticPr fontId="3"/>
  </si>
  <si>
    <t>31401</t>
    <phoneticPr fontId="3"/>
  </si>
  <si>
    <t>日南町</t>
    <phoneticPr fontId="3"/>
  </si>
  <si>
    <t>日南町</t>
    <phoneticPr fontId="3"/>
  </si>
  <si>
    <t>31401</t>
    <phoneticPr fontId="3"/>
  </si>
  <si>
    <t>日南町</t>
    <phoneticPr fontId="3"/>
  </si>
  <si>
    <t>31402</t>
    <phoneticPr fontId="3"/>
  </si>
  <si>
    <t>日野町</t>
    <phoneticPr fontId="3"/>
  </si>
  <si>
    <t>31402</t>
    <phoneticPr fontId="3"/>
  </si>
  <si>
    <t>日野町</t>
    <phoneticPr fontId="3"/>
  </si>
  <si>
    <t>31402</t>
    <phoneticPr fontId="3"/>
  </si>
  <si>
    <t>日野町</t>
    <phoneticPr fontId="3"/>
  </si>
  <si>
    <t>鳥取中部ふるさと広域連合</t>
    <phoneticPr fontId="3"/>
  </si>
  <si>
    <t>31835</t>
    <phoneticPr fontId="3"/>
  </si>
  <si>
    <t>鳥取中部ふるさと広域連合</t>
    <phoneticPr fontId="3"/>
  </si>
  <si>
    <t>鳥取中部ふるさと広域連合</t>
    <phoneticPr fontId="3"/>
  </si>
  <si>
    <t>31835</t>
    <phoneticPr fontId="3"/>
  </si>
  <si>
    <t>鳥取中部ふるさと広域連合</t>
    <phoneticPr fontId="3"/>
  </si>
  <si>
    <t>31000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</si>
</sst>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221</v>
      </c>
      <c r="B7" s="92" t="s">
        <v>345</v>
      </c>
      <c r="C7" s="78" t="s">
        <v>192</v>
      </c>
      <c r="D7" s="79">
        <f>SUM($D$8:$D$25)</f>
        <v>56867</v>
      </c>
      <c r="E7" s="79">
        <f>SUM($E$8:$E$25)</f>
        <v>26399</v>
      </c>
      <c r="F7" s="79">
        <f>SUM($F$8:$F$25)</f>
        <v>26399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93" t="s">
        <v>193</v>
      </c>
      <c r="K7" s="79">
        <f>SUM($K$8:$K$25)</f>
        <v>0</v>
      </c>
      <c r="L7" s="79">
        <f>SUM($L$8:$L$25)</f>
        <v>30468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193</v>
      </c>
      <c r="T7" s="79">
        <f>SUM($T$8:$T$25)</f>
        <v>0</v>
      </c>
      <c r="U7" s="79">
        <f>SUM($U$8:$U$25)</f>
        <v>0</v>
      </c>
      <c r="V7" s="79">
        <f>SUM($V$8:$V$25)</f>
        <v>56867</v>
      </c>
      <c r="W7" s="79">
        <f>SUM($W$8:$W$25)</f>
        <v>26399</v>
      </c>
      <c r="X7" s="79">
        <f>SUM($X$8:$X$25)</f>
        <v>26399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93" t="s">
        <v>193</v>
      </c>
      <c r="AC7" s="79">
        <f>SUM($AC$8:$AC$25)</f>
        <v>0</v>
      </c>
      <c r="AD7" s="79">
        <f>SUM($AD$8:$AD$25)</f>
        <v>30468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54206</v>
      </c>
      <c r="AN7" s="79">
        <f>SUM($AN$8:$AN$25)</f>
        <v>1052</v>
      </c>
      <c r="AO7" s="79">
        <f>SUM($AO$8:$AO$25)</f>
        <v>1052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53154</v>
      </c>
      <c r="AY7" s="79">
        <f>SUM($AY$8:$AY$25)</f>
        <v>36837</v>
      </c>
      <c r="AZ7" s="79">
        <f>SUM($AZ$8:$AZ$25)</f>
        <v>2968</v>
      </c>
      <c r="BA7" s="79">
        <f>SUM($BA$8:$BA$25)</f>
        <v>8055</v>
      </c>
      <c r="BB7" s="79">
        <f>SUM($BB$8:$BB$25)</f>
        <v>5294</v>
      </c>
      <c r="BC7" s="79">
        <f>SUM($BC$8:$BC$25)</f>
        <v>0</v>
      </c>
      <c r="BD7" s="79">
        <f>SUM($BD$8:$BD$25)</f>
        <v>0</v>
      </c>
      <c r="BE7" s="79">
        <f>SUM($BE$8:$BE$25)</f>
        <v>48</v>
      </c>
      <c r="BF7" s="79">
        <f>SUM($BF$8:$BF$25)</f>
        <v>54254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54206</v>
      </c>
      <c r="CR7" s="79">
        <f>SUM($CR$8:$CR$25)</f>
        <v>1052</v>
      </c>
      <c r="CS7" s="79">
        <f>SUM($CS$8:$CS$25)</f>
        <v>1052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0</v>
      </c>
      <c r="CX7" s="79">
        <f>SUM($CX$8:$CX$25)</f>
        <v>0</v>
      </c>
      <c r="CY7" s="79">
        <f>SUM($CY$8:$CY$25)</f>
        <v>0</v>
      </c>
      <c r="CZ7" s="79">
        <f>SUM($CZ$8:$CZ$25)</f>
        <v>0</v>
      </c>
      <c r="DA7" s="79">
        <f>SUM($DA$8:$DA$25)</f>
        <v>0</v>
      </c>
      <c r="DB7" s="79">
        <f>SUM($DB$8:$DB$25)</f>
        <v>53154</v>
      </c>
      <c r="DC7" s="79">
        <f>SUM($DC$8:$DC$25)</f>
        <v>36837</v>
      </c>
      <c r="DD7" s="79">
        <f>SUM($DD$8:$DD$25)</f>
        <v>2968</v>
      </c>
      <c r="DE7" s="79">
        <f>SUM($DE$8:$DE$25)</f>
        <v>8055</v>
      </c>
      <c r="DF7" s="79">
        <f>SUM($DF$8:$DF$25)</f>
        <v>5294</v>
      </c>
      <c r="DG7" s="79">
        <f>SUM($DG$8:$DG$25)</f>
        <v>0</v>
      </c>
      <c r="DH7" s="79">
        <f>SUM($DH$8:$DH$25)</f>
        <v>0</v>
      </c>
      <c r="DI7" s="79">
        <f>SUM($DI$8:$DI$25)</f>
        <v>48</v>
      </c>
      <c r="DJ7" s="79">
        <f>SUM($DJ$8:$DJ$25)</f>
        <v>54254</v>
      </c>
    </row>
    <row r="8" spans="1:114" s="8" customFormat="1" ht="12" customHeight="1">
      <c r="A8" s="80" t="s">
        <v>205</v>
      </c>
      <c r="B8" s="83" t="s">
        <v>206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0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0</v>
      </c>
      <c r="CX8" s="84">
        <f t="shared" ref="CX8:CX25" si="15">SUM(AT8,+BV8)</f>
        <v>0</v>
      </c>
      <c r="CY8" s="84">
        <f t="shared" ref="CY8:CY25" si="16">SUM(AU8,+BW8)</f>
        <v>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0</v>
      </c>
      <c r="DC8" s="84">
        <f t="shared" ref="DC8:DC25" si="20">SUM(AY8,+CA8)</f>
        <v>0</v>
      </c>
      <c r="DD8" s="84">
        <f t="shared" ref="DD8:DD25" si="21">SUM(AZ8,+CB8)</f>
        <v>0</v>
      </c>
      <c r="DE8" s="84">
        <f t="shared" ref="DE8:DE25" si="22">SUM(BA8,+CC8)</f>
        <v>0</v>
      </c>
      <c r="DF8" s="84">
        <f t="shared" ref="DF8:DF25" si="23">SUM(BB8,+CD8)</f>
        <v>0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0</v>
      </c>
      <c r="DJ8" s="84">
        <f t="shared" ref="DJ8:DJ25" si="27">SUM(BF8,+CH8)</f>
        <v>0</v>
      </c>
    </row>
    <row r="9" spans="1:114" s="8" customFormat="1" ht="12" customHeight="1">
      <c r="A9" s="80" t="s">
        <v>200</v>
      </c>
      <c r="B9" s="83" t="s">
        <v>214</v>
      </c>
      <c r="C9" s="80" t="s">
        <v>215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221</v>
      </c>
      <c r="B10" s="83" t="s">
        <v>223</v>
      </c>
      <c r="C10" s="80" t="s">
        <v>225</v>
      </c>
      <c r="D10" s="84">
        <f>SUM(E10,+L10)</f>
        <v>33739</v>
      </c>
      <c r="E10" s="84">
        <f>SUM(F10:I10)+K10</f>
        <v>15878</v>
      </c>
      <c r="F10" s="84">
        <v>15878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17861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33739</v>
      </c>
      <c r="W10" s="84">
        <v>15878</v>
      </c>
      <c r="X10" s="84">
        <v>15878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17861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32156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32156</v>
      </c>
      <c r="AY10" s="84">
        <v>22732</v>
      </c>
      <c r="AZ10" s="84">
        <v>0</v>
      </c>
      <c r="BA10" s="84">
        <v>4130</v>
      </c>
      <c r="BB10" s="84">
        <v>5294</v>
      </c>
      <c r="BC10" s="84">
        <v>0</v>
      </c>
      <c r="BD10" s="84">
        <v>0</v>
      </c>
      <c r="BE10" s="84">
        <v>0</v>
      </c>
      <c r="BF10" s="84">
        <f>SUM(AE10,+AM10,+BE10)</f>
        <v>32156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32156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32156</v>
      </c>
      <c r="DC10" s="84">
        <f t="shared" si="20"/>
        <v>22732</v>
      </c>
      <c r="DD10" s="84">
        <f t="shared" si="21"/>
        <v>0</v>
      </c>
      <c r="DE10" s="84">
        <f t="shared" si="22"/>
        <v>4130</v>
      </c>
      <c r="DF10" s="84">
        <f t="shared" si="23"/>
        <v>5294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32156</v>
      </c>
    </row>
    <row r="11" spans="1:114" s="8" customFormat="1" ht="12" customHeight="1">
      <c r="A11" s="80" t="s">
        <v>203</v>
      </c>
      <c r="B11" s="83" t="s">
        <v>233</v>
      </c>
      <c r="C11" s="80" t="s">
        <v>234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238</v>
      </c>
      <c r="C12" s="80" t="s">
        <v>239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245</v>
      </c>
      <c r="C13" s="80" t="s">
        <v>246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251</v>
      </c>
      <c r="C14" s="80" t="s">
        <v>252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256</v>
      </c>
      <c r="B15" s="83" t="s">
        <v>257</v>
      </c>
      <c r="C15" s="80" t="s">
        <v>258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265</v>
      </c>
      <c r="C16" s="80" t="s">
        <v>267</v>
      </c>
      <c r="D16" s="84">
        <f>SUM(E16,+L16)</f>
        <v>2129</v>
      </c>
      <c r="E16" s="84">
        <f>SUM(F16:I16)+K16</f>
        <v>1003</v>
      </c>
      <c r="F16" s="84">
        <v>1003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1126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2129</v>
      </c>
      <c r="W16" s="84">
        <v>1003</v>
      </c>
      <c r="X16" s="84">
        <v>1003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1126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1960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1960</v>
      </c>
      <c r="AY16" s="84">
        <v>1230</v>
      </c>
      <c r="AZ16" s="84">
        <v>415</v>
      </c>
      <c r="BA16" s="84">
        <v>315</v>
      </c>
      <c r="BB16" s="84">
        <v>0</v>
      </c>
      <c r="BC16" s="84">
        <v>0</v>
      </c>
      <c r="BD16" s="84">
        <v>0</v>
      </c>
      <c r="BE16" s="84">
        <v>48</v>
      </c>
      <c r="BF16" s="84">
        <f>SUM(AE16,+AM16,+BE16)</f>
        <v>2008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1960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1960</v>
      </c>
      <c r="DC16" s="84">
        <f t="shared" si="20"/>
        <v>1230</v>
      </c>
      <c r="DD16" s="84">
        <f t="shared" si="21"/>
        <v>415</v>
      </c>
      <c r="DE16" s="84">
        <f t="shared" si="22"/>
        <v>315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48</v>
      </c>
      <c r="DJ16" s="84">
        <f t="shared" si="27"/>
        <v>2008</v>
      </c>
    </row>
    <row r="17" spans="1:114" s="8" customFormat="1" ht="12" customHeight="1">
      <c r="A17" s="80" t="s">
        <v>274</v>
      </c>
      <c r="B17" s="83" t="s">
        <v>276</v>
      </c>
      <c r="C17" s="80" t="s">
        <v>278</v>
      </c>
      <c r="D17" s="84">
        <f>SUM(E17,+L17)</f>
        <v>3624</v>
      </c>
      <c r="E17" s="84">
        <f>SUM(F17:I17)+K17</f>
        <v>1131</v>
      </c>
      <c r="F17" s="84">
        <v>1131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2493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3624</v>
      </c>
      <c r="W17" s="84">
        <v>1131</v>
      </c>
      <c r="X17" s="84">
        <v>1131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2493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3316</v>
      </c>
      <c r="AN17" s="84">
        <f>SUM(AO17:AR17)</f>
        <v>1052</v>
      </c>
      <c r="AO17" s="84">
        <v>1052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2264</v>
      </c>
      <c r="AY17" s="84">
        <v>1745</v>
      </c>
      <c r="AZ17" s="84">
        <v>0</v>
      </c>
      <c r="BA17" s="84">
        <v>519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3316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3316</v>
      </c>
      <c r="CR17" s="84">
        <f t="shared" si="9"/>
        <v>1052</v>
      </c>
      <c r="CS17" s="84">
        <f t="shared" si="10"/>
        <v>1052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2264</v>
      </c>
      <c r="DC17" s="84">
        <f t="shared" si="20"/>
        <v>1745</v>
      </c>
      <c r="DD17" s="84">
        <f t="shared" si="21"/>
        <v>0</v>
      </c>
      <c r="DE17" s="84">
        <f t="shared" si="22"/>
        <v>519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3316</v>
      </c>
    </row>
    <row r="18" spans="1:114" s="8" customFormat="1" ht="12" customHeight="1">
      <c r="A18" s="80" t="s">
        <v>208</v>
      </c>
      <c r="B18" s="83" t="s">
        <v>285</v>
      </c>
      <c r="C18" s="80" t="s">
        <v>287</v>
      </c>
      <c r="D18" s="84">
        <f>SUM(E18,+L18)</f>
        <v>331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331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331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331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280</v>
      </c>
      <c r="B19" s="83" t="s">
        <v>293</v>
      </c>
      <c r="C19" s="80" t="s">
        <v>295</v>
      </c>
      <c r="D19" s="84">
        <f>SUM(E19,+L19)</f>
        <v>17044</v>
      </c>
      <c r="E19" s="84">
        <f>SUM(F19:I19)+K19</f>
        <v>8387</v>
      </c>
      <c r="F19" s="84">
        <v>8387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8657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17044</v>
      </c>
      <c r="W19" s="84">
        <v>8387</v>
      </c>
      <c r="X19" s="84">
        <v>8387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8657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16774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16774</v>
      </c>
      <c r="AY19" s="84">
        <v>11130</v>
      </c>
      <c r="AZ19" s="84">
        <v>2553</v>
      </c>
      <c r="BA19" s="84">
        <v>3091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16774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16774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16774</v>
      </c>
      <c r="DC19" s="84">
        <f t="shared" si="20"/>
        <v>11130</v>
      </c>
      <c r="DD19" s="84">
        <f t="shared" si="21"/>
        <v>2553</v>
      </c>
      <c r="DE19" s="84">
        <f t="shared" si="22"/>
        <v>3091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16774</v>
      </c>
    </row>
    <row r="20" spans="1:114" s="8" customFormat="1" ht="12" customHeight="1">
      <c r="A20" s="80" t="s">
        <v>205</v>
      </c>
      <c r="B20" s="83" t="s">
        <v>300</v>
      </c>
      <c r="C20" s="80" t="s">
        <v>301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221</v>
      </c>
      <c r="B21" s="83" t="s">
        <v>306</v>
      </c>
      <c r="C21" s="80" t="s">
        <v>307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314</v>
      </c>
      <c r="C22" s="80" t="s">
        <v>315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320</v>
      </c>
      <c r="C23" s="80" t="s">
        <v>321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326</v>
      </c>
      <c r="C24" s="80" t="s">
        <v>327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205</v>
      </c>
      <c r="B25" s="83" t="s">
        <v>333</v>
      </c>
      <c r="C25" s="80" t="s">
        <v>334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1">
    <cfRule type="expression" dxfId="225" priority="23" stopIfTrue="1">
      <formula>$A27&lt;&gt;""</formula>
    </cfRule>
  </conditionalFormatting>
  <conditionalFormatting sqref="A7:DJ7">
    <cfRule type="expression" dxfId="224" priority="1" stopIfTrue="1">
      <formula>$A7&lt;&gt;""</formula>
    </cfRule>
  </conditionalFormatting>
  <conditionalFormatting sqref="A8:DJ8">
    <cfRule type="expression" dxfId="223" priority="21" stopIfTrue="1">
      <formula>$A8&lt;&gt;""</formula>
    </cfRule>
  </conditionalFormatting>
  <conditionalFormatting sqref="A9:DJ9">
    <cfRule type="expression" dxfId="222" priority="20" stopIfTrue="1">
      <formula>$A9&lt;&gt;""</formula>
    </cfRule>
  </conditionalFormatting>
  <conditionalFormatting sqref="A10:DJ10">
    <cfRule type="expression" dxfId="221" priority="19" stopIfTrue="1">
      <formula>$A10&lt;&gt;""</formula>
    </cfRule>
  </conditionalFormatting>
  <conditionalFormatting sqref="A11:DJ11">
    <cfRule type="expression" dxfId="220" priority="18" stopIfTrue="1">
      <formula>$A11&lt;&gt;""</formula>
    </cfRule>
  </conditionalFormatting>
  <conditionalFormatting sqref="A12:DJ12">
    <cfRule type="expression" dxfId="219" priority="17" stopIfTrue="1">
      <formula>$A12&lt;&gt;""</formula>
    </cfRule>
  </conditionalFormatting>
  <conditionalFormatting sqref="A13:DJ13">
    <cfRule type="expression" dxfId="218" priority="16" stopIfTrue="1">
      <formula>$A13&lt;&gt;""</formula>
    </cfRule>
  </conditionalFormatting>
  <conditionalFormatting sqref="A14:DJ14">
    <cfRule type="expression" dxfId="217" priority="15" stopIfTrue="1">
      <formula>$A14&lt;&gt;""</formula>
    </cfRule>
  </conditionalFormatting>
  <conditionalFormatting sqref="A15:DJ15">
    <cfRule type="expression" dxfId="216" priority="14" stopIfTrue="1">
      <formula>$A15&lt;&gt;""</formula>
    </cfRule>
  </conditionalFormatting>
  <conditionalFormatting sqref="A16:DJ16">
    <cfRule type="expression" dxfId="215" priority="13" stopIfTrue="1">
      <formula>$A16&lt;&gt;""</formula>
    </cfRule>
  </conditionalFormatting>
  <conditionalFormatting sqref="A17:DJ17">
    <cfRule type="expression" dxfId="214" priority="12" stopIfTrue="1">
      <formula>$A17&lt;&gt;""</formula>
    </cfRule>
  </conditionalFormatting>
  <conditionalFormatting sqref="A18:DJ18">
    <cfRule type="expression" dxfId="213" priority="11" stopIfTrue="1">
      <formula>$A18&lt;&gt;""</formula>
    </cfRule>
  </conditionalFormatting>
  <conditionalFormatting sqref="A19:DJ19">
    <cfRule type="expression" dxfId="212" priority="10" stopIfTrue="1">
      <formula>$A19&lt;&gt;""</formula>
    </cfRule>
  </conditionalFormatting>
  <conditionalFormatting sqref="A20:DJ20">
    <cfRule type="expression" dxfId="211" priority="9" stopIfTrue="1">
      <formula>$A20&lt;&gt;""</formula>
    </cfRule>
  </conditionalFormatting>
  <conditionalFormatting sqref="A21:DJ21">
    <cfRule type="expression" dxfId="210" priority="8" stopIfTrue="1">
      <formula>$A21&lt;&gt;""</formula>
    </cfRule>
  </conditionalFormatting>
  <conditionalFormatting sqref="A22:DJ22">
    <cfRule type="expression" dxfId="209" priority="7" stopIfTrue="1">
      <formula>$A22&lt;&gt;""</formula>
    </cfRule>
  </conditionalFormatting>
  <conditionalFormatting sqref="A23:DJ23">
    <cfRule type="expression" dxfId="208" priority="6" stopIfTrue="1">
      <formula>$A23&lt;&gt;""</formula>
    </cfRule>
  </conditionalFormatting>
  <conditionalFormatting sqref="A24:DJ24">
    <cfRule type="expression" dxfId="207" priority="5" stopIfTrue="1">
      <formula>$A24&lt;&gt;""</formula>
    </cfRule>
  </conditionalFormatting>
  <conditionalFormatting sqref="A25:DJ25">
    <cfRule type="expression" dxfId="206" priority="4" stopIfTrue="1">
      <formula>$A25&lt;&gt;""</formula>
    </cfRule>
  </conditionalFormatting>
  <conditionalFormatting sqref="A26:DJ26">
    <cfRule type="expression" dxfId="204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221</v>
      </c>
      <c r="B7" s="92" t="s">
        <v>345</v>
      </c>
      <c r="C7" s="78" t="s">
        <v>192</v>
      </c>
      <c r="D7" s="79">
        <f>SUM($D$8:$D$8)</f>
        <v>14215</v>
      </c>
      <c r="E7" s="79">
        <f>SUM($E$8:$E$8)</f>
        <v>14215</v>
      </c>
      <c r="F7" s="79">
        <f>SUM($F$8:$F$8)</f>
        <v>7920</v>
      </c>
      <c r="G7" s="79">
        <f>SUM($G$8:$G$8)</f>
        <v>0</v>
      </c>
      <c r="H7" s="79">
        <f>SUM($H$8:$H$8)</f>
        <v>6295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4259</v>
      </c>
      <c r="N7" s="79">
        <f>SUM($N$8:$N$8)</f>
        <v>4259</v>
      </c>
      <c r="O7" s="79">
        <f>SUM($O$8:$O$8)</f>
        <v>2129</v>
      </c>
      <c r="P7" s="79">
        <f>SUM($P$8:$P$8)</f>
        <v>0</v>
      </c>
      <c r="Q7" s="79">
        <f>SUM($Q$8:$Q$8)</f>
        <v>2130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18474</v>
      </c>
      <c r="W7" s="79">
        <f>SUM($W$8:$W$8)</f>
        <v>18474</v>
      </c>
      <c r="X7" s="79">
        <f>SUM($X$8:$X$8)</f>
        <v>10049</v>
      </c>
      <c r="Y7" s="79">
        <f>SUM($Y$8:$Y$8)</f>
        <v>0</v>
      </c>
      <c r="Z7" s="79">
        <f>SUM($Z$8:$Z$8)</f>
        <v>8425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12588</v>
      </c>
      <c r="AF7" s="79">
        <f>SUM($AF$8:$AF$8)</f>
        <v>12588</v>
      </c>
      <c r="AG7" s="79">
        <f>SUM($AG$8:$AG$8)</f>
        <v>0</v>
      </c>
      <c r="AH7" s="79">
        <f>SUM($AH$8:$AH$8)</f>
        <v>12588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193</v>
      </c>
      <c r="AM7" s="79">
        <f>SUM($AM$8:$AM$8)</f>
        <v>3641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3641</v>
      </c>
      <c r="AY7" s="79">
        <f>SUM($AY$8:$AY$8)</f>
        <v>0</v>
      </c>
      <c r="AZ7" s="79">
        <f>SUM($AZ$8:$AZ$8)</f>
        <v>3114</v>
      </c>
      <c r="BA7" s="79">
        <f>SUM($BA$8:$BA$8)</f>
        <v>527</v>
      </c>
      <c r="BB7" s="79">
        <f>SUM($BB$8:$BB$8)</f>
        <v>0</v>
      </c>
      <c r="BC7" s="93" t="s">
        <v>193</v>
      </c>
      <c r="BD7" s="79">
        <f>SUM($BD$8:$BD$8)</f>
        <v>0</v>
      </c>
      <c r="BE7" s="79">
        <f>SUM($BE$8:$BE$8)</f>
        <v>599</v>
      </c>
      <c r="BF7" s="79">
        <f>SUM($BF$8:$BF$8)</f>
        <v>16828</v>
      </c>
      <c r="BG7" s="79">
        <f>SUM($BG$8:$BG$8)</f>
        <v>4259</v>
      </c>
      <c r="BH7" s="79">
        <f>SUM($BH$8:$BH$8)</f>
        <v>4259</v>
      </c>
      <c r="BI7" s="79">
        <f>SUM($BI$8:$BI$8)</f>
        <v>0</v>
      </c>
      <c r="BJ7" s="79">
        <f>SUM($BJ$8:$BJ$8)</f>
        <v>4259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193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193</v>
      </c>
      <c r="CF7" s="79">
        <f>SUM($CF$8:$CF$8)</f>
        <v>0</v>
      </c>
      <c r="CG7" s="79">
        <f>SUM($CG$8:$CG$8)</f>
        <v>0</v>
      </c>
      <c r="CH7" s="79">
        <f>SUM($CH$8:$CH$8)</f>
        <v>4259</v>
      </c>
      <c r="CI7" s="79">
        <f>SUM($CI$8:$CI$8)</f>
        <v>16847</v>
      </c>
      <c r="CJ7" s="79">
        <f>SUM($CJ$8:$CJ$8)</f>
        <v>16847</v>
      </c>
      <c r="CK7" s="79">
        <f>SUM($CK$8:$CK$8)</f>
        <v>0</v>
      </c>
      <c r="CL7" s="79">
        <f>SUM($CL$8:$CL$8)</f>
        <v>16847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193</v>
      </c>
      <c r="CQ7" s="79">
        <f>SUM($CQ$8:$CQ$8)</f>
        <v>3641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3641</v>
      </c>
      <c r="DC7" s="79">
        <f>SUM($DC$8:$DC$8)</f>
        <v>0</v>
      </c>
      <c r="DD7" s="79">
        <f>SUM($DD$8:$DD$8)</f>
        <v>3114</v>
      </c>
      <c r="DE7" s="79">
        <f>SUM($DE$8:$DE$8)</f>
        <v>527</v>
      </c>
      <c r="DF7" s="79">
        <f>SUM($DF$8:$DF$8)</f>
        <v>0</v>
      </c>
      <c r="DG7" s="93" t="s">
        <v>193</v>
      </c>
      <c r="DH7" s="79">
        <f>SUM($DH$8:$DH$8)</f>
        <v>0</v>
      </c>
      <c r="DI7" s="79">
        <f>SUM($DI$8:$DI$8)</f>
        <v>599</v>
      </c>
      <c r="DJ7" s="79">
        <f>SUM($DJ$8:$DJ$8)</f>
        <v>21087</v>
      </c>
    </row>
    <row r="8" spans="1:114" s="8" customFormat="1" ht="12" customHeight="1">
      <c r="A8" s="80" t="s">
        <v>205</v>
      </c>
      <c r="B8" s="83" t="s">
        <v>340</v>
      </c>
      <c r="C8" s="80" t="s">
        <v>339</v>
      </c>
      <c r="D8" s="84">
        <f>SUM(E8,+L8)</f>
        <v>14215</v>
      </c>
      <c r="E8" s="84">
        <f>SUM(F8:I8)+K8</f>
        <v>14215</v>
      </c>
      <c r="F8" s="84">
        <v>7920</v>
      </c>
      <c r="G8" s="84">
        <v>0</v>
      </c>
      <c r="H8" s="84">
        <v>6295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4259</v>
      </c>
      <c r="N8" s="84">
        <f>SUM(O8:R8)+T8</f>
        <v>4259</v>
      </c>
      <c r="O8" s="84">
        <v>2129</v>
      </c>
      <c r="P8" s="84">
        <v>0</v>
      </c>
      <c r="Q8" s="84">
        <v>2130</v>
      </c>
      <c r="R8" s="84">
        <v>0</v>
      </c>
      <c r="S8" s="84">
        <v>0</v>
      </c>
      <c r="T8" s="84">
        <v>0</v>
      </c>
      <c r="U8" s="84">
        <v>0</v>
      </c>
      <c r="V8" s="84">
        <v>18474</v>
      </c>
      <c r="W8" s="84">
        <v>18474</v>
      </c>
      <c r="X8" s="84">
        <v>10049</v>
      </c>
      <c r="Y8" s="84">
        <v>0</v>
      </c>
      <c r="Z8" s="84">
        <v>8425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12588</v>
      </c>
      <c r="AF8" s="84">
        <f>SUM(AG8:AJ8)</f>
        <v>12588</v>
      </c>
      <c r="AG8" s="84">
        <v>0</v>
      </c>
      <c r="AH8" s="84">
        <v>12588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3641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3641</v>
      </c>
      <c r="AY8" s="84">
        <v>0</v>
      </c>
      <c r="AZ8" s="84">
        <v>3114</v>
      </c>
      <c r="BA8" s="84">
        <v>527</v>
      </c>
      <c r="BB8" s="84">
        <v>0</v>
      </c>
      <c r="BC8" s="94" t="s">
        <v>193</v>
      </c>
      <c r="BD8" s="84">
        <v>0</v>
      </c>
      <c r="BE8" s="84">
        <v>599</v>
      </c>
      <c r="BF8" s="84">
        <f>SUM(AE8,+AM8,+BE8)</f>
        <v>16828</v>
      </c>
      <c r="BG8" s="84">
        <f>SUM(BH8,+BM8)</f>
        <v>4259</v>
      </c>
      <c r="BH8" s="84">
        <f>SUM(BI8:BL8)</f>
        <v>4259</v>
      </c>
      <c r="BI8" s="84">
        <v>0</v>
      </c>
      <c r="BJ8" s="84">
        <v>4259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4259</v>
      </c>
      <c r="CI8" s="84">
        <f t="shared" ref="CI8" si="0">SUM(AE8,+BG8)</f>
        <v>16847</v>
      </c>
      <c r="CJ8" s="84">
        <f t="shared" ref="CJ8" si="1">SUM(AF8,+BH8)</f>
        <v>16847</v>
      </c>
      <c r="CK8" s="84">
        <f t="shared" ref="CK8" si="2">SUM(AG8,+BI8)</f>
        <v>0</v>
      </c>
      <c r="CL8" s="84">
        <f t="shared" ref="CL8" si="3">SUM(AH8,+BJ8)</f>
        <v>16847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3641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0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3641</v>
      </c>
      <c r="DC8" s="84">
        <f t="shared" ref="DC8" si="19">SUM(AY8,+CA8)</f>
        <v>0</v>
      </c>
      <c r="DD8" s="84">
        <f t="shared" ref="DD8" si="20">SUM(AZ8,+CB8)</f>
        <v>3114</v>
      </c>
      <c r="DE8" s="84">
        <f t="shared" ref="DE8" si="21">SUM(BA8,+CC8)</f>
        <v>527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599</v>
      </c>
      <c r="DJ8" s="84">
        <f t="shared" ref="DJ8" si="25">SUM(BF8,+CH8)</f>
        <v>21087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73">
    <cfRule type="expression" dxfId="202" priority="23" stopIfTrue="1">
      <formula>$A9&lt;&gt;""</formula>
    </cfRule>
  </conditionalFormatting>
  <conditionalFormatting sqref="A8:DJ8">
    <cfRule type="expression" dxfId="201" priority="2" stopIfTrue="1">
      <formula>$A8&lt;&gt;""</formula>
    </cfRule>
  </conditionalFormatting>
  <conditionalFormatting sqref="A7:DJ7">
    <cfRule type="expression" dxfId="18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221</v>
      </c>
      <c r="B7" s="92" t="s">
        <v>345</v>
      </c>
      <c r="C7" s="78" t="s">
        <v>192</v>
      </c>
      <c r="D7" s="79">
        <f>SUM($D$8:$D$26)</f>
        <v>71082</v>
      </c>
      <c r="E7" s="79">
        <f>SUM($E$8:$E$26)</f>
        <v>40614</v>
      </c>
      <c r="F7" s="79">
        <f>SUM($F$8:$F$26)</f>
        <v>34319</v>
      </c>
      <c r="G7" s="79">
        <f>SUM($G$8:$G$26)</f>
        <v>0</v>
      </c>
      <c r="H7" s="79">
        <f>SUM($H$8:$H$26)</f>
        <v>6295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30468</v>
      </c>
      <c r="M7" s="79">
        <f>SUM($M$8:$M$26)</f>
        <v>4259</v>
      </c>
      <c r="N7" s="79">
        <f>SUM($N$8:$N$26)</f>
        <v>4259</v>
      </c>
      <c r="O7" s="79">
        <f>SUM($O$8:$O$26)</f>
        <v>2129</v>
      </c>
      <c r="P7" s="79">
        <f>SUM($P$8:$P$26)</f>
        <v>0</v>
      </c>
      <c r="Q7" s="79">
        <f>SUM($Q$8:$Q$26)</f>
        <v>2130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75341</v>
      </c>
      <c r="W7" s="79">
        <f>SUM($W$8:$W$26)</f>
        <v>44873</v>
      </c>
      <c r="X7" s="79">
        <f>SUM($X$8:$X$26)</f>
        <v>36448</v>
      </c>
      <c r="Y7" s="79">
        <f>SUM($Y$8:$Y$26)</f>
        <v>0</v>
      </c>
      <c r="Z7" s="79">
        <f>SUM($Z$8:$Z$26)</f>
        <v>8425</v>
      </c>
      <c r="AA7" s="79">
        <f>SUM($AA$8:$AA$26)</f>
        <v>0</v>
      </c>
      <c r="AB7" s="79">
        <f>SUM($AB$8:$AB$26)</f>
        <v>0</v>
      </c>
      <c r="AC7" s="79">
        <f>SUM($AC$8:$AC$26)</f>
        <v>0</v>
      </c>
      <c r="AD7" s="79">
        <f>SUM($AD$8:$AD$26)</f>
        <v>30468</v>
      </c>
    </row>
    <row r="8" spans="1:30" s="8" customFormat="1" ht="12" customHeight="1">
      <c r="A8" s="80" t="s">
        <v>208</v>
      </c>
      <c r="B8" s="83" t="s">
        <v>209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214</v>
      </c>
      <c r="C9" s="80" t="s">
        <v>216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226</v>
      </c>
      <c r="C10" s="80" t="s">
        <v>227</v>
      </c>
      <c r="D10" s="84">
        <f>SUM(E10,+L10)</f>
        <v>33739</v>
      </c>
      <c r="E10" s="84">
        <v>15878</v>
      </c>
      <c r="F10" s="84">
        <v>15878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17861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33739</v>
      </c>
      <c r="W10" s="84">
        <v>15878</v>
      </c>
      <c r="X10" s="84">
        <v>15878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17861</v>
      </c>
    </row>
    <row r="11" spans="1:30" s="8" customFormat="1" ht="12" customHeight="1">
      <c r="A11" s="80" t="s">
        <v>205</v>
      </c>
      <c r="B11" s="83" t="s">
        <v>233</v>
      </c>
      <c r="C11" s="80" t="s">
        <v>234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208</v>
      </c>
      <c r="B12" s="83" t="s">
        <v>240</v>
      </c>
      <c r="C12" s="80" t="s">
        <v>239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205</v>
      </c>
      <c r="B13" s="83" t="s">
        <v>247</v>
      </c>
      <c r="C13" s="80" t="s">
        <v>248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253</v>
      </c>
      <c r="C14" s="80" t="s">
        <v>252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208</v>
      </c>
      <c r="B15" s="83" t="s">
        <v>259</v>
      </c>
      <c r="C15" s="80" t="s">
        <v>258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205</v>
      </c>
      <c r="B16" s="83" t="s">
        <v>265</v>
      </c>
      <c r="C16" s="80" t="s">
        <v>267</v>
      </c>
      <c r="D16" s="84">
        <f>SUM(E16,+L16)</f>
        <v>2129</v>
      </c>
      <c r="E16" s="84">
        <v>1003</v>
      </c>
      <c r="F16" s="84">
        <v>1003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1126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2129</v>
      </c>
      <c r="W16" s="84">
        <v>1003</v>
      </c>
      <c r="X16" s="84">
        <v>1003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1126</v>
      </c>
    </row>
    <row r="17" spans="1:30" s="8" customFormat="1" ht="12" customHeight="1">
      <c r="A17" s="80" t="s">
        <v>205</v>
      </c>
      <c r="B17" s="83" t="s">
        <v>279</v>
      </c>
      <c r="C17" s="80" t="s">
        <v>278</v>
      </c>
      <c r="D17" s="84">
        <f>SUM(E17,+L17)</f>
        <v>3624</v>
      </c>
      <c r="E17" s="84">
        <v>1131</v>
      </c>
      <c r="F17" s="84">
        <v>1131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2493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3624</v>
      </c>
      <c r="W17" s="84">
        <v>1131</v>
      </c>
      <c r="X17" s="84">
        <v>1131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2493</v>
      </c>
    </row>
    <row r="18" spans="1:30" s="8" customFormat="1" ht="12" customHeight="1">
      <c r="A18" s="80" t="s">
        <v>202</v>
      </c>
      <c r="B18" s="83" t="s">
        <v>288</v>
      </c>
      <c r="C18" s="80" t="s">
        <v>289</v>
      </c>
      <c r="D18" s="84">
        <f>SUM(E18,+L18)</f>
        <v>331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331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331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331</v>
      </c>
    </row>
    <row r="19" spans="1:30" s="8" customFormat="1" ht="12" customHeight="1">
      <c r="A19" s="80" t="s">
        <v>205</v>
      </c>
      <c r="B19" s="83" t="s">
        <v>296</v>
      </c>
      <c r="C19" s="80" t="s">
        <v>295</v>
      </c>
      <c r="D19" s="84">
        <f>SUM(E19,+L19)</f>
        <v>17044</v>
      </c>
      <c r="E19" s="84">
        <v>8387</v>
      </c>
      <c r="F19" s="84">
        <v>8387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8657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17044</v>
      </c>
      <c r="W19" s="84">
        <v>8387</v>
      </c>
      <c r="X19" s="84">
        <v>8387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8657</v>
      </c>
    </row>
    <row r="20" spans="1:30" s="8" customFormat="1" ht="12" customHeight="1">
      <c r="A20" s="80" t="s">
        <v>205</v>
      </c>
      <c r="B20" s="83" t="s">
        <v>300</v>
      </c>
      <c r="C20" s="80" t="s">
        <v>302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308</v>
      </c>
      <c r="C21" s="80" t="s">
        <v>309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208</v>
      </c>
      <c r="B22" s="83" t="s">
        <v>316</v>
      </c>
      <c r="C22" s="80" t="s">
        <v>315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322</v>
      </c>
      <c r="C23" s="80" t="s">
        <v>321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205</v>
      </c>
      <c r="B24" s="83" t="s">
        <v>328</v>
      </c>
      <c r="C24" s="80" t="s">
        <v>329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205</v>
      </c>
      <c r="B25" s="83" t="s">
        <v>335</v>
      </c>
      <c r="C25" s="80" t="s">
        <v>334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340</v>
      </c>
      <c r="C26" s="80" t="s">
        <v>341</v>
      </c>
      <c r="D26" s="84">
        <f>SUM(E26,+L26)</f>
        <v>14215</v>
      </c>
      <c r="E26" s="84">
        <v>14215</v>
      </c>
      <c r="F26" s="84">
        <v>7920</v>
      </c>
      <c r="G26" s="84">
        <v>0</v>
      </c>
      <c r="H26" s="84">
        <v>6295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4259</v>
      </c>
      <c r="N26" s="84">
        <v>4259</v>
      </c>
      <c r="O26" s="84">
        <v>2129</v>
      </c>
      <c r="P26" s="84">
        <v>0</v>
      </c>
      <c r="Q26" s="84">
        <v>2130</v>
      </c>
      <c r="R26" s="84">
        <v>0</v>
      </c>
      <c r="S26" s="94">
        <v>0</v>
      </c>
      <c r="T26" s="84">
        <v>0</v>
      </c>
      <c r="U26" s="84">
        <v>0</v>
      </c>
      <c r="V26" s="84">
        <v>18474</v>
      </c>
      <c r="W26" s="84">
        <v>18474</v>
      </c>
      <c r="X26" s="84">
        <v>10049</v>
      </c>
      <c r="Y26" s="84">
        <v>0</v>
      </c>
      <c r="Z26" s="84">
        <v>8425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7:AD991">
    <cfRule type="expression" dxfId="179" priority="23" stopIfTrue="1">
      <formula>$A27&lt;&gt;""</formula>
    </cfRule>
  </conditionalFormatting>
  <conditionalFormatting sqref="A26:AD26">
    <cfRule type="expression" dxfId="178" priority="2" stopIfTrue="1">
      <formula>$A26&lt;&gt;""</formula>
    </cfRule>
  </conditionalFormatting>
  <conditionalFormatting sqref="A8:AD8">
    <cfRule type="expression" dxfId="177" priority="21" stopIfTrue="1">
      <formula>$A8&lt;&gt;""</formula>
    </cfRule>
  </conditionalFormatting>
  <conditionalFormatting sqref="A9:AD9">
    <cfRule type="expression" dxfId="176" priority="20" stopIfTrue="1">
      <formula>$A9&lt;&gt;""</formula>
    </cfRule>
  </conditionalFormatting>
  <conditionalFormatting sqref="A10:AD10">
    <cfRule type="expression" dxfId="175" priority="19" stopIfTrue="1">
      <formula>$A10&lt;&gt;""</formula>
    </cfRule>
  </conditionalFormatting>
  <conditionalFormatting sqref="A11:AD11">
    <cfRule type="expression" dxfId="174" priority="18" stopIfTrue="1">
      <formula>$A11&lt;&gt;""</formula>
    </cfRule>
  </conditionalFormatting>
  <conditionalFormatting sqref="A12:AD12">
    <cfRule type="expression" dxfId="173" priority="17" stopIfTrue="1">
      <formula>$A12&lt;&gt;""</formula>
    </cfRule>
  </conditionalFormatting>
  <conditionalFormatting sqref="A13:AD13">
    <cfRule type="expression" dxfId="172" priority="16" stopIfTrue="1">
      <formula>$A13&lt;&gt;""</formula>
    </cfRule>
  </conditionalFormatting>
  <conditionalFormatting sqref="A14:AD14">
    <cfRule type="expression" dxfId="171" priority="15" stopIfTrue="1">
      <formula>$A14&lt;&gt;""</formula>
    </cfRule>
  </conditionalFormatting>
  <conditionalFormatting sqref="A15:AD15">
    <cfRule type="expression" dxfId="170" priority="14" stopIfTrue="1">
      <formula>$A15&lt;&gt;""</formula>
    </cfRule>
  </conditionalFormatting>
  <conditionalFormatting sqref="A16:AD16">
    <cfRule type="expression" dxfId="169" priority="13" stopIfTrue="1">
      <formula>$A16&lt;&gt;""</formula>
    </cfRule>
  </conditionalFormatting>
  <conditionalFormatting sqref="A17:AD17">
    <cfRule type="expression" dxfId="168" priority="12" stopIfTrue="1">
      <formula>$A17&lt;&gt;""</formula>
    </cfRule>
  </conditionalFormatting>
  <conditionalFormatting sqref="A18:AD18">
    <cfRule type="expression" dxfId="167" priority="11" stopIfTrue="1">
      <formula>$A18&lt;&gt;""</formula>
    </cfRule>
  </conditionalFormatting>
  <conditionalFormatting sqref="A19:AD19">
    <cfRule type="expression" dxfId="166" priority="10" stopIfTrue="1">
      <formula>$A19&lt;&gt;""</formula>
    </cfRule>
  </conditionalFormatting>
  <conditionalFormatting sqref="A20:AD20">
    <cfRule type="expression" dxfId="165" priority="9" stopIfTrue="1">
      <formula>$A20&lt;&gt;""</formula>
    </cfRule>
  </conditionalFormatting>
  <conditionalFormatting sqref="A21:AD21">
    <cfRule type="expression" dxfId="164" priority="8" stopIfTrue="1">
      <formula>$A21&lt;&gt;""</formula>
    </cfRule>
  </conditionalFormatting>
  <conditionalFormatting sqref="A22:AD22">
    <cfRule type="expression" dxfId="163" priority="7" stopIfTrue="1">
      <formula>$A22&lt;&gt;""</formula>
    </cfRule>
  </conditionalFormatting>
  <conditionalFormatting sqref="A23:AD23">
    <cfRule type="expression" dxfId="162" priority="6" stopIfTrue="1">
      <formula>$A23&lt;&gt;""</formula>
    </cfRule>
  </conditionalFormatting>
  <conditionalFormatting sqref="A24:AD24">
    <cfRule type="expression" dxfId="161" priority="5" stopIfTrue="1">
      <formula>$A24&lt;&gt;""</formula>
    </cfRule>
  </conditionalFormatting>
  <conditionalFormatting sqref="A25:AD25">
    <cfRule type="expression" dxfId="160" priority="4" stopIfTrue="1">
      <formula>$A25&lt;&gt;""</formula>
    </cfRule>
  </conditionalFormatting>
  <conditionalFormatting sqref="A7:AD7">
    <cfRule type="expression" dxfId="15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221</v>
      </c>
      <c r="B7" s="92" t="s">
        <v>345</v>
      </c>
      <c r="C7" s="78" t="s">
        <v>192</v>
      </c>
      <c r="D7" s="79">
        <f>SUM($D$8:$D$26)</f>
        <v>12588</v>
      </c>
      <c r="E7" s="79">
        <f>SUM($E$8:$E$26)</f>
        <v>12588</v>
      </c>
      <c r="F7" s="79">
        <f>SUM($F$8:$F$26)</f>
        <v>0</v>
      </c>
      <c r="G7" s="79">
        <f>SUM($G$8:$G$26)</f>
        <v>12588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57847</v>
      </c>
      <c r="M7" s="79">
        <f>SUM($M$8:$M$26)</f>
        <v>1052</v>
      </c>
      <c r="N7" s="79">
        <f>SUM($N$8:$N$26)</f>
        <v>1052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56795</v>
      </c>
      <c r="X7" s="79">
        <f>SUM($X$8:$X$26)</f>
        <v>36837</v>
      </c>
      <c r="Y7" s="79">
        <f>SUM($Y$8:$Y$26)</f>
        <v>6082</v>
      </c>
      <c r="Z7" s="79">
        <f>SUM($Z$8:$Z$26)</f>
        <v>8582</v>
      </c>
      <c r="AA7" s="79">
        <f>SUM($AA$8:$AA$26)</f>
        <v>5294</v>
      </c>
      <c r="AB7" s="79">
        <f>SUM($AB$8:$AB$26)</f>
        <v>0</v>
      </c>
      <c r="AC7" s="79">
        <f>SUM($AC$8:$AC$26)</f>
        <v>0</v>
      </c>
      <c r="AD7" s="79">
        <f>SUM($AD$8:$AD$26)</f>
        <v>647</v>
      </c>
      <c r="AE7" s="79">
        <f>SUM($AE$8:$AE$26)</f>
        <v>71082</v>
      </c>
      <c r="AF7" s="79">
        <f>SUM($AF$8:$AF$26)</f>
        <v>4259</v>
      </c>
      <c r="AG7" s="79">
        <f>SUM($AG$8:$AG$26)</f>
        <v>4259</v>
      </c>
      <c r="AH7" s="79">
        <f>SUM($AH$8:$AH$26)</f>
        <v>0</v>
      </c>
      <c r="AI7" s="79">
        <f>SUM($AI$8:$AI$26)</f>
        <v>4259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4259</v>
      </c>
      <c r="BH7" s="79">
        <f>SUM($BH$8:$BH$26)</f>
        <v>16847</v>
      </c>
      <c r="BI7" s="79">
        <f>SUM($BI$8:$BI$26)</f>
        <v>16847</v>
      </c>
      <c r="BJ7" s="79">
        <f>SUM($BJ$8:$BJ$26)</f>
        <v>0</v>
      </c>
      <c r="BK7" s="79">
        <f>SUM($BK$8:$BK$26)</f>
        <v>16847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57847</v>
      </c>
      <c r="BQ7" s="79">
        <f>SUM($BQ$8:$BQ$26)</f>
        <v>1052</v>
      </c>
      <c r="BR7" s="79">
        <f>SUM($BR$8:$BR$26)</f>
        <v>1052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56795</v>
      </c>
      <c r="CB7" s="79">
        <f>SUM($CB$8:$CB$26)</f>
        <v>36837</v>
      </c>
      <c r="CC7" s="79">
        <f>SUM($CC$8:$CC$26)</f>
        <v>6082</v>
      </c>
      <c r="CD7" s="79">
        <f>SUM($CD$8:$CD$26)</f>
        <v>8582</v>
      </c>
      <c r="CE7" s="79">
        <f>SUM($CE$8:$CE$26)</f>
        <v>5294</v>
      </c>
      <c r="CF7" s="79">
        <f>SUM($CF$8:$CF$26)</f>
        <v>0</v>
      </c>
      <c r="CG7" s="79">
        <f>SUM($CG$8:$CG$26)</f>
        <v>0</v>
      </c>
      <c r="CH7" s="79">
        <f>SUM($CH$8:$CH$26)</f>
        <v>647</v>
      </c>
      <c r="CI7" s="79">
        <f>SUM($CI$8:$CI$26)</f>
        <v>75341</v>
      </c>
    </row>
    <row r="8" spans="1:87" s="8" customFormat="1" ht="12" customHeight="1">
      <c r="A8" s="80" t="s">
        <v>205</v>
      </c>
      <c r="B8" s="83" t="s">
        <v>210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6" si="0">SUM(D8,AF8)</f>
        <v>0</v>
      </c>
      <c r="BI8" s="84">
        <f t="shared" ref="BI8:BI26" si="1">SUM(E8,AG8)</f>
        <v>0</v>
      </c>
      <c r="BJ8" s="84">
        <f t="shared" ref="BJ8:BJ26" si="2">SUM(F8,AH8)</f>
        <v>0</v>
      </c>
      <c r="BK8" s="84">
        <f t="shared" ref="BK8:BK26" si="3">SUM(G8,AI8)</f>
        <v>0</v>
      </c>
      <c r="BL8" s="84">
        <f t="shared" ref="BL8:BL26" si="4">SUM(H8,AJ8)</f>
        <v>0</v>
      </c>
      <c r="BM8" s="84">
        <f t="shared" ref="BM8:BM26" si="5">SUM(I8,AK8)</f>
        <v>0</v>
      </c>
      <c r="BN8" s="84">
        <f t="shared" ref="BN8:BN26" si="6">SUM(J8,AL8)</f>
        <v>0</v>
      </c>
      <c r="BO8" s="94">
        <f t="shared" ref="BO8:BO25" si="7">SUM(K8,AM8)</f>
        <v>0</v>
      </c>
      <c r="BP8" s="84">
        <f t="shared" ref="BP8:BP26" si="8">SUM(L8,AN8)</f>
        <v>0</v>
      </c>
      <c r="BQ8" s="84">
        <f t="shared" ref="BQ8:BQ26" si="9">SUM(M8,AO8)</f>
        <v>0</v>
      </c>
      <c r="BR8" s="84">
        <f t="shared" ref="BR8:BR26" si="10">SUM(N8,AP8)</f>
        <v>0</v>
      </c>
      <c r="BS8" s="84">
        <f t="shared" ref="BS8:BS26" si="11">SUM(O8,AQ8)</f>
        <v>0</v>
      </c>
      <c r="BT8" s="84">
        <f t="shared" ref="BT8:BT26" si="12">SUM(P8,AR8)</f>
        <v>0</v>
      </c>
      <c r="BU8" s="84">
        <f t="shared" ref="BU8:BU26" si="13">SUM(Q8,AS8)</f>
        <v>0</v>
      </c>
      <c r="BV8" s="84">
        <f t="shared" ref="BV8:BV26" si="14">SUM(R8,AT8)</f>
        <v>0</v>
      </c>
      <c r="BW8" s="84">
        <f t="shared" ref="BW8:BW26" si="15">SUM(S8,AU8)</f>
        <v>0</v>
      </c>
      <c r="BX8" s="84">
        <f t="shared" ref="BX8:BX26" si="16">SUM(T8,AV8)</f>
        <v>0</v>
      </c>
      <c r="BY8" s="84">
        <f t="shared" ref="BY8:BY26" si="17">SUM(U8,AW8)</f>
        <v>0</v>
      </c>
      <c r="BZ8" s="84">
        <f t="shared" ref="BZ8:BZ26" si="18">SUM(V8,AX8)</f>
        <v>0</v>
      </c>
      <c r="CA8" s="84">
        <f t="shared" ref="CA8:CA26" si="19">SUM(W8,AY8)</f>
        <v>0</v>
      </c>
      <c r="CB8" s="84">
        <f t="shared" ref="CB8:CB26" si="20">SUM(X8,AZ8)</f>
        <v>0</v>
      </c>
      <c r="CC8" s="84">
        <f t="shared" ref="CC8:CC26" si="21">SUM(Y8,BA8)</f>
        <v>0</v>
      </c>
      <c r="CD8" s="84">
        <f t="shared" ref="CD8:CD26" si="22">SUM(Z8,BB8)</f>
        <v>0</v>
      </c>
      <c r="CE8" s="84">
        <f t="shared" ref="CE8:CE26" si="23">SUM(AA8,BC8)</f>
        <v>0</v>
      </c>
      <c r="CF8" s="94">
        <f t="shared" ref="CF8:CF25" si="24">SUM(AB8,BD8)</f>
        <v>0</v>
      </c>
      <c r="CG8" s="84">
        <f t="shared" ref="CG8:CG26" si="25">SUM(AC8,BE8)</f>
        <v>0</v>
      </c>
      <c r="CH8" s="84">
        <f t="shared" ref="CH8:CH26" si="26">SUM(AD8,BF8)</f>
        <v>0</v>
      </c>
      <c r="CI8" s="84">
        <f t="shared" ref="CI8:CI26" si="27">SUM(AE8,BG8)</f>
        <v>0</v>
      </c>
    </row>
    <row r="9" spans="1:87" s="8" customFormat="1" ht="12" customHeight="1">
      <c r="A9" s="80" t="s">
        <v>205</v>
      </c>
      <c r="B9" s="83" t="s">
        <v>217</v>
      </c>
      <c r="C9" s="80" t="s">
        <v>218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226</v>
      </c>
      <c r="C10" s="80" t="s">
        <v>227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32156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32156</v>
      </c>
      <c r="X10" s="84">
        <v>22732</v>
      </c>
      <c r="Y10" s="84">
        <v>0</v>
      </c>
      <c r="Z10" s="84">
        <v>4130</v>
      </c>
      <c r="AA10" s="84">
        <v>5294</v>
      </c>
      <c r="AB10" s="94">
        <v>0</v>
      </c>
      <c r="AC10" s="84">
        <v>0</v>
      </c>
      <c r="AD10" s="84">
        <v>0</v>
      </c>
      <c r="AE10" s="84">
        <v>32156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32156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32156</v>
      </c>
      <c r="CB10" s="84">
        <f t="shared" si="20"/>
        <v>22732</v>
      </c>
      <c r="CC10" s="84">
        <f t="shared" si="21"/>
        <v>0</v>
      </c>
      <c r="CD10" s="84">
        <f t="shared" si="22"/>
        <v>4130</v>
      </c>
      <c r="CE10" s="84">
        <f t="shared" si="23"/>
        <v>5294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32156</v>
      </c>
    </row>
    <row r="11" spans="1:87" s="8" customFormat="1" ht="12" customHeight="1">
      <c r="A11" s="80" t="s">
        <v>205</v>
      </c>
      <c r="B11" s="83" t="s">
        <v>233</v>
      </c>
      <c r="C11" s="80" t="s">
        <v>234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241</v>
      </c>
      <c r="C12" s="80" t="s">
        <v>242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245</v>
      </c>
      <c r="C13" s="80" t="s">
        <v>249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251</v>
      </c>
      <c r="C14" s="80" t="s">
        <v>252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257</v>
      </c>
      <c r="C15" s="80" t="s">
        <v>260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268</v>
      </c>
      <c r="B16" s="83" t="s">
        <v>269</v>
      </c>
      <c r="C16" s="80" t="s">
        <v>270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1960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1960</v>
      </c>
      <c r="X16" s="84">
        <v>1230</v>
      </c>
      <c r="Y16" s="84">
        <v>415</v>
      </c>
      <c r="Z16" s="84">
        <v>315</v>
      </c>
      <c r="AA16" s="84">
        <v>0</v>
      </c>
      <c r="AB16" s="94">
        <v>0</v>
      </c>
      <c r="AC16" s="84">
        <v>0</v>
      </c>
      <c r="AD16" s="84">
        <v>48</v>
      </c>
      <c r="AE16" s="84">
        <v>2008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1960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1960</v>
      </c>
      <c r="CB16" s="84">
        <f t="shared" si="20"/>
        <v>1230</v>
      </c>
      <c r="CC16" s="84">
        <f t="shared" si="21"/>
        <v>415</v>
      </c>
      <c r="CD16" s="84">
        <f t="shared" si="22"/>
        <v>315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48</v>
      </c>
      <c r="CI16" s="84">
        <f t="shared" si="27"/>
        <v>2008</v>
      </c>
    </row>
    <row r="17" spans="1:87" s="8" customFormat="1" ht="12" customHeight="1">
      <c r="A17" s="80" t="s">
        <v>280</v>
      </c>
      <c r="B17" s="83" t="s">
        <v>276</v>
      </c>
      <c r="C17" s="80" t="s">
        <v>281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3316</v>
      </c>
      <c r="M17" s="84">
        <v>1052</v>
      </c>
      <c r="N17" s="84">
        <v>1052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2264</v>
      </c>
      <c r="X17" s="84">
        <v>1745</v>
      </c>
      <c r="Y17" s="84">
        <v>0</v>
      </c>
      <c r="Z17" s="84">
        <v>519</v>
      </c>
      <c r="AA17" s="84">
        <v>0</v>
      </c>
      <c r="AB17" s="94">
        <v>0</v>
      </c>
      <c r="AC17" s="84">
        <v>0</v>
      </c>
      <c r="AD17" s="84">
        <v>0</v>
      </c>
      <c r="AE17" s="84">
        <v>3316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3316</v>
      </c>
      <c r="BQ17" s="84">
        <f t="shared" si="9"/>
        <v>1052</v>
      </c>
      <c r="BR17" s="84">
        <f t="shared" si="10"/>
        <v>1052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2264</v>
      </c>
      <c r="CB17" s="84">
        <f t="shared" si="20"/>
        <v>1745</v>
      </c>
      <c r="CC17" s="84">
        <f t="shared" si="21"/>
        <v>0</v>
      </c>
      <c r="CD17" s="84">
        <f t="shared" si="22"/>
        <v>519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3316</v>
      </c>
    </row>
    <row r="18" spans="1:87" s="8" customFormat="1" ht="12" customHeight="1">
      <c r="A18" s="80" t="s">
        <v>205</v>
      </c>
      <c r="B18" s="83" t="s">
        <v>290</v>
      </c>
      <c r="C18" s="80" t="s">
        <v>289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297</v>
      </c>
      <c r="C19" s="80" t="s">
        <v>295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16774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16774</v>
      </c>
      <c r="X19" s="84">
        <v>11130</v>
      </c>
      <c r="Y19" s="84">
        <v>2553</v>
      </c>
      <c r="Z19" s="84">
        <v>3091</v>
      </c>
      <c r="AA19" s="84">
        <v>0</v>
      </c>
      <c r="AB19" s="94">
        <v>0</v>
      </c>
      <c r="AC19" s="84">
        <v>0</v>
      </c>
      <c r="AD19" s="84">
        <v>0</v>
      </c>
      <c r="AE19" s="84">
        <v>16774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16774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16774</v>
      </c>
      <c r="CB19" s="84">
        <f t="shared" si="20"/>
        <v>11130</v>
      </c>
      <c r="CC19" s="84">
        <f t="shared" si="21"/>
        <v>2553</v>
      </c>
      <c r="CD19" s="84">
        <f t="shared" si="22"/>
        <v>3091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16774</v>
      </c>
    </row>
    <row r="20" spans="1:87" s="8" customFormat="1" ht="12" customHeight="1">
      <c r="A20" s="80" t="s">
        <v>203</v>
      </c>
      <c r="B20" s="83" t="s">
        <v>303</v>
      </c>
      <c r="C20" s="80" t="s">
        <v>302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310</v>
      </c>
      <c r="C21" s="80" t="s">
        <v>311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316</v>
      </c>
      <c r="C22" s="80" t="s">
        <v>315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208</v>
      </c>
      <c r="B23" s="83" t="s">
        <v>323</v>
      </c>
      <c r="C23" s="80" t="s">
        <v>321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328</v>
      </c>
      <c r="C24" s="80" t="s">
        <v>330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208</v>
      </c>
      <c r="B25" s="83" t="s">
        <v>335</v>
      </c>
      <c r="C25" s="80" t="s">
        <v>336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340</v>
      </c>
      <c r="C26" s="80" t="s">
        <v>342</v>
      </c>
      <c r="D26" s="84">
        <v>12588</v>
      </c>
      <c r="E26" s="84">
        <v>12588</v>
      </c>
      <c r="F26" s="84">
        <v>0</v>
      </c>
      <c r="G26" s="84">
        <v>12588</v>
      </c>
      <c r="H26" s="84">
        <v>0</v>
      </c>
      <c r="I26" s="84">
        <v>0</v>
      </c>
      <c r="J26" s="84">
        <v>0</v>
      </c>
      <c r="K26" s="94">
        <v>0</v>
      </c>
      <c r="L26" s="84">
        <v>3641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3641</v>
      </c>
      <c r="X26" s="84">
        <v>0</v>
      </c>
      <c r="Y26" s="84">
        <v>3114</v>
      </c>
      <c r="Z26" s="84">
        <v>527</v>
      </c>
      <c r="AA26" s="84">
        <v>0</v>
      </c>
      <c r="AB26" s="94">
        <v>0</v>
      </c>
      <c r="AC26" s="84">
        <v>0</v>
      </c>
      <c r="AD26" s="84">
        <v>599</v>
      </c>
      <c r="AE26" s="84">
        <v>16828</v>
      </c>
      <c r="AF26" s="84">
        <v>4259</v>
      </c>
      <c r="AG26" s="84">
        <v>4259</v>
      </c>
      <c r="AH26" s="84">
        <v>0</v>
      </c>
      <c r="AI26" s="84">
        <v>4259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4259</v>
      </c>
      <c r="BH26" s="84">
        <f t="shared" si="0"/>
        <v>16847</v>
      </c>
      <c r="BI26" s="84">
        <f t="shared" si="1"/>
        <v>16847</v>
      </c>
      <c r="BJ26" s="84">
        <f t="shared" si="2"/>
        <v>0</v>
      </c>
      <c r="BK26" s="84">
        <f t="shared" si="3"/>
        <v>16847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3641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3641</v>
      </c>
      <c r="CB26" s="84">
        <f t="shared" si="20"/>
        <v>0</v>
      </c>
      <c r="CC26" s="84">
        <f t="shared" si="21"/>
        <v>3114</v>
      </c>
      <c r="CD26" s="84">
        <f t="shared" si="22"/>
        <v>527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599</v>
      </c>
      <c r="CI26" s="84">
        <f t="shared" si="27"/>
        <v>21087</v>
      </c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1">
    <cfRule type="expression" dxfId="156" priority="23" stopIfTrue="1">
      <formula>$A27&lt;&gt;""</formula>
    </cfRule>
  </conditionalFormatting>
  <conditionalFormatting sqref="A26:CI26">
    <cfRule type="expression" dxfId="155" priority="2" stopIfTrue="1">
      <formula>$A26&lt;&gt;""</formula>
    </cfRule>
  </conditionalFormatting>
  <conditionalFormatting sqref="A8:CI8">
    <cfRule type="expression" dxfId="154" priority="21" stopIfTrue="1">
      <formula>$A8&lt;&gt;""</formula>
    </cfRule>
  </conditionalFormatting>
  <conditionalFormatting sqref="A9:CI9">
    <cfRule type="expression" dxfId="153" priority="20" stopIfTrue="1">
      <formula>$A9&lt;&gt;""</formula>
    </cfRule>
  </conditionalFormatting>
  <conditionalFormatting sqref="A10:CI10">
    <cfRule type="expression" dxfId="152" priority="19" stopIfTrue="1">
      <formula>$A10&lt;&gt;""</formula>
    </cfRule>
  </conditionalFormatting>
  <conditionalFormatting sqref="A11:CI11">
    <cfRule type="expression" dxfId="151" priority="18" stopIfTrue="1">
      <formula>$A11&lt;&gt;""</formula>
    </cfRule>
  </conditionalFormatting>
  <conditionalFormatting sqref="A12:CI12">
    <cfRule type="expression" dxfId="150" priority="17" stopIfTrue="1">
      <formula>$A12&lt;&gt;""</formula>
    </cfRule>
  </conditionalFormatting>
  <conditionalFormatting sqref="A13:CI13">
    <cfRule type="expression" dxfId="149" priority="16" stopIfTrue="1">
      <formula>$A13&lt;&gt;""</formula>
    </cfRule>
  </conditionalFormatting>
  <conditionalFormatting sqref="A14:CI14">
    <cfRule type="expression" dxfId="148" priority="15" stopIfTrue="1">
      <formula>$A14&lt;&gt;""</formula>
    </cfRule>
  </conditionalFormatting>
  <conditionalFormatting sqref="A15:CI15">
    <cfRule type="expression" dxfId="147" priority="14" stopIfTrue="1">
      <formula>$A15&lt;&gt;""</formula>
    </cfRule>
  </conditionalFormatting>
  <conditionalFormatting sqref="A16:CI16">
    <cfRule type="expression" dxfId="146" priority="13" stopIfTrue="1">
      <formula>$A16&lt;&gt;""</formula>
    </cfRule>
  </conditionalFormatting>
  <conditionalFormatting sqref="A17:CI17">
    <cfRule type="expression" dxfId="145" priority="12" stopIfTrue="1">
      <formula>$A17&lt;&gt;""</formula>
    </cfRule>
  </conditionalFormatting>
  <conditionalFormatting sqref="A18:CI18">
    <cfRule type="expression" dxfId="144" priority="11" stopIfTrue="1">
      <formula>$A18&lt;&gt;""</formula>
    </cfRule>
  </conditionalFormatting>
  <conditionalFormatting sqref="A19:CI19">
    <cfRule type="expression" dxfId="143" priority="10" stopIfTrue="1">
      <formula>$A19&lt;&gt;""</formula>
    </cfRule>
  </conditionalFormatting>
  <conditionalFormatting sqref="A20:CI20">
    <cfRule type="expression" dxfId="142" priority="9" stopIfTrue="1">
      <formula>$A20&lt;&gt;""</formula>
    </cfRule>
  </conditionalFormatting>
  <conditionalFormatting sqref="A21:CI21">
    <cfRule type="expression" dxfId="141" priority="8" stopIfTrue="1">
      <formula>$A21&lt;&gt;""</formula>
    </cfRule>
  </conditionalFormatting>
  <conditionalFormatting sqref="A22:CI22">
    <cfRule type="expression" dxfId="140" priority="7" stopIfTrue="1">
      <formula>$A22&lt;&gt;""</formula>
    </cfRule>
  </conditionalFormatting>
  <conditionalFormatting sqref="A23:CI23">
    <cfRule type="expression" dxfId="139" priority="6" stopIfTrue="1">
      <formula>$A23&lt;&gt;""</formula>
    </cfRule>
  </conditionalFormatting>
  <conditionalFormatting sqref="A24:CI24">
    <cfRule type="expression" dxfId="138" priority="5" stopIfTrue="1">
      <formula>$A24&lt;&gt;""</formula>
    </cfRule>
  </conditionalFormatting>
  <conditionalFormatting sqref="A25:CI25">
    <cfRule type="expression" dxfId="137" priority="4" stopIfTrue="1">
      <formula>$A25&lt;&gt;""</formula>
    </cfRule>
  </conditionalFormatting>
  <conditionalFormatting sqref="A7:CI7">
    <cfRule type="expression" dxfId="13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221</v>
      </c>
      <c r="B7" s="92" t="s">
        <v>345</v>
      </c>
      <c r="C7" s="78" t="s">
        <v>192</v>
      </c>
      <c r="D7" s="101">
        <f>SUM($D$8:$D$25)</f>
        <v>0</v>
      </c>
      <c r="E7" s="101">
        <f>SUM($E$8:$E$25)</f>
        <v>2613</v>
      </c>
      <c r="F7" s="101">
        <f>SUM($F$8:$F$25)</f>
        <v>2613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5</v>
      </c>
      <c r="K7" s="101">
        <f>COUNTIF($K$8:$K$25,"&lt;&gt;") - COUNTIF($K$8:$K$25,"&lt; &gt;")</f>
        <v>5</v>
      </c>
      <c r="L7" s="101">
        <f>SUM($L$8:$L$25)</f>
        <v>0</v>
      </c>
      <c r="M7" s="101">
        <f>SUM($M$8:$M$25)</f>
        <v>2613</v>
      </c>
      <c r="N7" s="101">
        <f>SUM($N$8:$N$25)</f>
        <v>2613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212</v>
      </c>
      <c r="B8" s="83" t="s">
        <v>213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211</v>
      </c>
      <c r="K8" s="82" t="s">
        <v>211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211</v>
      </c>
      <c r="S8" s="82" t="s">
        <v>211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211</v>
      </c>
      <c r="AA8" s="82" t="s">
        <v>211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211</v>
      </c>
      <c r="AI8" s="82" t="s">
        <v>211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211</v>
      </c>
      <c r="AQ8" s="82" t="s">
        <v>211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211</v>
      </c>
      <c r="AY8" s="82" t="s">
        <v>211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211</v>
      </c>
      <c r="K9" s="82" t="s">
        <v>211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211</v>
      </c>
      <c r="S9" s="82" t="s">
        <v>211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211</v>
      </c>
      <c r="AA9" s="82" t="s">
        <v>211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211</v>
      </c>
      <c r="AI9" s="82" t="s">
        <v>211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211</v>
      </c>
      <c r="AQ9" s="82" t="s">
        <v>211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211</v>
      </c>
      <c r="AY9" s="82" t="s">
        <v>211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230</v>
      </c>
      <c r="B10" s="83" t="s">
        <v>231</v>
      </c>
      <c r="C10" s="80" t="s">
        <v>232</v>
      </c>
      <c r="D10" s="81">
        <f>SUM(L10,T10,AB10,AJ10,AR10,AZ10)</f>
        <v>0</v>
      </c>
      <c r="E10" s="81">
        <f>SUM(M10,U10,AC10,AK10,AS10,BA10)</f>
        <v>1583</v>
      </c>
      <c r="F10" s="81">
        <f>SUM(D10:E10)</f>
        <v>1583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228</v>
      </c>
      <c r="K10" s="82" t="s">
        <v>229</v>
      </c>
      <c r="L10" s="81">
        <v>0</v>
      </c>
      <c r="M10" s="81">
        <v>1583</v>
      </c>
      <c r="N10" s="81">
        <f>SUM(L10,+M10)</f>
        <v>1583</v>
      </c>
      <c r="O10" s="81">
        <v>0</v>
      </c>
      <c r="P10" s="81">
        <v>0</v>
      </c>
      <c r="Q10" s="81">
        <f>SUM(O10,+P10)</f>
        <v>0</v>
      </c>
      <c r="R10" s="82" t="s">
        <v>211</v>
      </c>
      <c r="S10" s="82" t="s">
        <v>211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211</v>
      </c>
      <c r="AA10" s="82" t="s">
        <v>211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211</v>
      </c>
      <c r="AI10" s="82" t="s">
        <v>211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211</v>
      </c>
      <c r="AQ10" s="82" t="s">
        <v>211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211</v>
      </c>
      <c r="AY10" s="82" t="s">
        <v>211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235</v>
      </c>
      <c r="B11" s="83" t="s">
        <v>236</v>
      </c>
      <c r="C11" s="80" t="s">
        <v>237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211</v>
      </c>
      <c r="K11" s="82" t="s">
        <v>211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211</v>
      </c>
      <c r="S11" s="82" t="s">
        <v>211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211</v>
      </c>
      <c r="AA11" s="82" t="s">
        <v>211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211</v>
      </c>
      <c r="AI11" s="82" t="s">
        <v>211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211</v>
      </c>
      <c r="AQ11" s="82" t="s">
        <v>211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211</v>
      </c>
      <c r="AY11" s="82" t="s">
        <v>211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235</v>
      </c>
      <c r="B12" s="83" t="s">
        <v>243</v>
      </c>
      <c r="C12" s="80" t="s">
        <v>244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211</v>
      </c>
      <c r="K12" s="82" t="s">
        <v>211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211</v>
      </c>
      <c r="S12" s="82" t="s">
        <v>211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211</v>
      </c>
      <c r="AA12" s="82" t="s">
        <v>211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211</v>
      </c>
      <c r="AI12" s="82" t="s">
        <v>211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211</v>
      </c>
      <c r="AQ12" s="82" t="s">
        <v>211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211</v>
      </c>
      <c r="AY12" s="82" t="s">
        <v>211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247</v>
      </c>
      <c r="C13" s="80" t="s">
        <v>250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211</v>
      </c>
      <c r="K13" s="82" t="s">
        <v>211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211</v>
      </c>
      <c r="S13" s="82" t="s">
        <v>211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211</v>
      </c>
      <c r="AA13" s="82" t="s">
        <v>211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211</v>
      </c>
      <c r="AI13" s="82" t="s">
        <v>211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211</v>
      </c>
      <c r="AQ13" s="82" t="s">
        <v>211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211</v>
      </c>
      <c r="AY13" s="82" t="s">
        <v>211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254</v>
      </c>
      <c r="C14" s="80" t="s">
        <v>255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211</v>
      </c>
      <c r="K14" s="82" t="s">
        <v>211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211</v>
      </c>
      <c r="S14" s="82" t="s">
        <v>211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211</v>
      </c>
      <c r="AA14" s="82" t="s">
        <v>211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211</v>
      </c>
      <c r="AI14" s="82" t="s">
        <v>211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211</v>
      </c>
      <c r="AQ14" s="82" t="s">
        <v>211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211</v>
      </c>
      <c r="AY14" s="82" t="s">
        <v>211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261</v>
      </c>
      <c r="B15" s="83" t="s">
        <v>262</v>
      </c>
      <c r="C15" s="80" t="s">
        <v>263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211</v>
      </c>
      <c r="K15" s="82" t="s">
        <v>211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211</v>
      </c>
      <c r="S15" s="82" t="s">
        <v>211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211</v>
      </c>
      <c r="AA15" s="82" t="s">
        <v>211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211</v>
      </c>
      <c r="AI15" s="82" t="s">
        <v>211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211</v>
      </c>
      <c r="AQ15" s="82" t="s">
        <v>211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211</v>
      </c>
      <c r="AY15" s="82" t="s">
        <v>211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271</v>
      </c>
      <c r="B16" s="83" t="s">
        <v>272</v>
      </c>
      <c r="C16" s="80" t="s">
        <v>273</v>
      </c>
      <c r="D16" s="81">
        <f>SUM(L16,T16,AB16,AJ16,AR16,AZ16)</f>
        <v>0</v>
      </c>
      <c r="E16" s="81">
        <f>SUM(M16,U16,AC16,AK16,AS16,BA16)</f>
        <v>121</v>
      </c>
      <c r="F16" s="81">
        <f>SUM(D16:E16)</f>
        <v>121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228</v>
      </c>
      <c r="K16" s="82" t="s">
        <v>229</v>
      </c>
      <c r="L16" s="81">
        <v>0</v>
      </c>
      <c r="M16" s="81">
        <v>121</v>
      </c>
      <c r="N16" s="81">
        <f>SUM(L16,+M16)</f>
        <v>121</v>
      </c>
      <c r="O16" s="81">
        <v>0</v>
      </c>
      <c r="P16" s="81">
        <v>0</v>
      </c>
      <c r="Q16" s="81">
        <f>SUM(O16,+P16)</f>
        <v>0</v>
      </c>
      <c r="R16" s="82" t="s">
        <v>211</v>
      </c>
      <c r="S16" s="82" t="s">
        <v>211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211</v>
      </c>
      <c r="AA16" s="82" t="s">
        <v>211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211</v>
      </c>
      <c r="AI16" s="82" t="s">
        <v>211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211</v>
      </c>
      <c r="AQ16" s="82" t="s">
        <v>211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211</v>
      </c>
      <c r="AY16" s="82" t="s">
        <v>211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230</v>
      </c>
      <c r="B17" s="83" t="s">
        <v>282</v>
      </c>
      <c r="C17" s="80" t="s">
        <v>283</v>
      </c>
      <c r="D17" s="81">
        <f>SUM(L17,T17,AB17,AJ17,AR17,AZ17)</f>
        <v>0</v>
      </c>
      <c r="E17" s="81">
        <f>SUM(M17,U17,AC17,AK17,AS17,BA17)</f>
        <v>308</v>
      </c>
      <c r="F17" s="81">
        <f>SUM(D17:E17)</f>
        <v>308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228</v>
      </c>
      <c r="K17" s="82" t="s">
        <v>229</v>
      </c>
      <c r="L17" s="81">
        <v>0</v>
      </c>
      <c r="M17" s="81">
        <v>308</v>
      </c>
      <c r="N17" s="81">
        <f>SUM(L17,+M17)</f>
        <v>308</v>
      </c>
      <c r="O17" s="81">
        <v>0</v>
      </c>
      <c r="P17" s="81">
        <v>0</v>
      </c>
      <c r="Q17" s="81">
        <f>SUM(O17,+P17)</f>
        <v>0</v>
      </c>
      <c r="R17" s="82" t="s">
        <v>211</v>
      </c>
      <c r="S17" s="82" t="s">
        <v>211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211</v>
      </c>
      <c r="AA17" s="82" t="s">
        <v>211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211</v>
      </c>
      <c r="AI17" s="82" t="s">
        <v>211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211</v>
      </c>
      <c r="AQ17" s="82" t="s">
        <v>211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211</v>
      </c>
      <c r="AY17" s="82" t="s">
        <v>211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285</v>
      </c>
      <c r="C18" s="80" t="s">
        <v>291</v>
      </c>
      <c r="D18" s="81">
        <f>SUM(L18,T18,AB18,AJ18,AR18,AZ18)</f>
        <v>0</v>
      </c>
      <c r="E18" s="81">
        <f>SUM(M18,U18,AC18,AK18,AS18,BA18)</f>
        <v>331</v>
      </c>
      <c r="F18" s="81">
        <f>SUM(D18:E18)</f>
        <v>331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228</v>
      </c>
      <c r="K18" s="82" t="s">
        <v>229</v>
      </c>
      <c r="L18" s="81">
        <v>0</v>
      </c>
      <c r="M18" s="81">
        <v>331</v>
      </c>
      <c r="N18" s="81">
        <f>SUM(L18,+M18)</f>
        <v>331</v>
      </c>
      <c r="O18" s="81">
        <v>0</v>
      </c>
      <c r="P18" s="81">
        <v>0</v>
      </c>
      <c r="Q18" s="81">
        <f>SUM(O18,+P18)</f>
        <v>0</v>
      </c>
      <c r="R18" s="82" t="s">
        <v>211</v>
      </c>
      <c r="S18" s="82" t="s">
        <v>211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211</v>
      </c>
      <c r="AA18" s="82" t="s">
        <v>211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211</v>
      </c>
      <c r="AI18" s="82" t="s">
        <v>211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211</v>
      </c>
      <c r="AQ18" s="82" t="s">
        <v>211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211</v>
      </c>
      <c r="AY18" s="82" t="s">
        <v>211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298</v>
      </c>
      <c r="C19" s="80" t="s">
        <v>299</v>
      </c>
      <c r="D19" s="81">
        <f>SUM(L19,T19,AB19,AJ19,AR19,AZ19)</f>
        <v>0</v>
      </c>
      <c r="E19" s="81">
        <f>SUM(M19,U19,AC19,AK19,AS19,BA19)</f>
        <v>270</v>
      </c>
      <c r="F19" s="81">
        <f>SUM(D19:E19)</f>
        <v>270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228</v>
      </c>
      <c r="K19" s="82" t="s">
        <v>229</v>
      </c>
      <c r="L19" s="81">
        <v>0</v>
      </c>
      <c r="M19" s="81">
        <v>270</v>
      </c>
      <c r="N19" s="81">
        <f>SUM(L19,+M19)</f>
        <v>270</v>
      </c>
      <c r="O19" s="81">
        <v>0</v>
      </c>
      <c r="P19" s="81">
        <v>0</v>
      </c>
      <c r="Q19" s="81">
        <f>SUM(O19,+P19)</f>
        <v>0</v>
      </c>
      <c r="R19" s="82" t="s">
        <v>211</v>
      </c>
      <c r="S19" s="82" t="s">
        <v>211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211</v>
      </c>
      <c r="AA19" s="82" t="s">
        <v>211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211</v>
      </c>
      <c r="AI19" s="82" t="s">
        <v>211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211</v>
      </c>
      <c r="AQ19" s="82" t="s">
        <v>211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211</v>
      </c>
      <c r="AY19" s="82" t="s">
        <v>211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304</v>
      </c>
      <c r="C20" s="80" t="s">
        <v>305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211</v>
      </c>
      <c r="K20" s="82" t="s">
        <v>211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211</v>
      </c>
      <c r="S20" s="82" t="s">
        <v>211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211</v>
      </c>
      <c r="AA20" s="82" t="s">
        <v>211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211</v>
      </c>
      <c r="AI20" s="82" t="s">
        <v>211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211</v>
      </c>
      <c r="AQ20" s="82" t="s">
        <v>211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211</v>
      </c>
      <c r="AY20" s="82" t="s">
        <v>211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235</v>
      </c>
      <c r="B21" s="83" t="s">
        <v>312</v>
      </c>
      <c r="C21" s="80" t="s">
        <v>313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211</v>
      </c>
      <c r="K21" s="82" t="s">
        <v>211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211</v>
      </c>
      <c r="S21" s="82" t="s">
        <v>211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211</v>
      </c>
      <c r="AA21" s="82" t="s">
        <v>211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211</v>
      </c>
      <c r="AI21" s="82" t="s">
        <v>211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211</v>
      </c>
      <c r="AQ21" s="82" t="s">
        <v>211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211</v>
      </c>
      <c r="AY21" s="82" t="s">
        <v>211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317</v>
      </c>
      <c r="B22" s="83" t="s">
        <v>318</v>
      </c>
      <c r="C22" s="80" t="s">
        <v>319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211</v>
      </c>
      <c r="K22" s="82" t="s">
        <v>211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211</v>
      </c>
      <c r="S22" s="82" t="s">
        <v>211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211</v>
      </c>
      <c r="AA22" s="82" t="s">
        <v>211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211</v>
      </c>
      <c r="AI22" s="82" t="s">
        <v>211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211</v>
      </c>
      <c r="AQ22" s="82" t="s">
        <v>211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211</v>
      </c>
      <c r="AY22" s="82" t="s">
        <v>211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208</v>
      </c>
      <c r="B23" s="83" t="s">
        <v>324</v>
      </c>
      <c r="C23" s="80" t="s">
        <v>325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211</v>
      </c>
      <c r="K23" s="82" t="s">
        <v>211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211</v>
      </c>
      <c r="S23" s="82" t="s">
        <v>211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211</v>
      </c>
      <c r="AA23" s="82" t="s">
        <v>211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211</v>
      </c>
      <c r="AI23" s="82" t="s">
        <v>211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211</v>
      </c>
      <c r="AQ23" s="82" t="s">
        <v>211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211</v>
      </c>
      <c r="AY23" s="82" t="s">
        <v>211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235</v>
      </c>
      <c r="B24" s="83" t="s">
        <v>331</v>
      </c>
      <c r="C24" s="80" t="s">
        <v>332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211</v>
      </c>
      <c r="K24" s="82" t="s">
        <v>211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211</v>
      </c>
      <c r="S24" s="82" t="s">
        <v>211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211</v>
      </c>
      <c r="AA24" s="82" t="s">
        <v>211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211</v>
      </c>
      <c r="AI24" s="82" t="s">
        <v>211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211</v>
      </c>
      <c r="AQ24" s="82" t="s">
        <v>211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211</v>
      </c>
      <c r="AY24" s="82" t="s">
        <v>211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337</v>
      </c>
      <c r="C25" s="80" t="s">
        <v>338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211</v>
      </c>
      <c r="K25" s="82" t="s">
        <v>211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211</v>
      </c>
      <c r="S25" s="82" t="s">
        <v>211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211</v>
      </c>
      <c r="AA25" s="82" t="s">
        <v>211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211</v>
      </c>
      <c r="AI25" s="82" t="s">
        <v>211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211</v>
      </c>
      <c r="AQ25" s="82" t="s">
        <v>211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211</v>
      </c>
      <c r="AY25" s="82" t="s">
        <v>211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1">
    <cfRule type="expression" dxfId="133" priority="23" stopIfTrue="1">
      <formula>$A27&lt;&gt;""</formula>
    </cfRule>
  </conditionalFormatting>
  <conditionalFormatting sqref="A26:BE26">
    <cfRule type="expression" dxfId="132" priority="2" stopIfTrue="1">
      <formula>$A26&lt;&gt;""</formula>
    </cfRule>
  </conditionalFormatting>
  <conditionalFormatting sqref="A8:BE8">
    <cfRule type="expression" dxfId="131" priority="21" stopIfTrue="1">
      <formula>$A8&lt;&gt;""</formula>
    </cfRule>
  </conditionalFormatting>
  <conditionalFormatting sqref="A9:BE9">
    <cfRule type="expression" dxfId="130" priority="20" stopIfTrue="1">
      <formula>$A9&lt;&gt;""</formula>
    </cfRule>
  </conditionalFormatting>
  <conditionalFormatting sqref="A10:BE10">
    <cfRule type="expression" dxfId="129" priority="19" stopIfTrue="1">
      <formula>$A10&lt;&gt;""</formula>
    </cfRule>
  </conditionalFormatting>
  <conditionalFormatting sqref="A11:BE11">
    <cfRule type="expression" dxfId="128" priority="18" stopIfTrue="1">
      <formula>$A11&lt;&gt;""</formula>
    </cfRule>
  </conditionalFormatting>
  <conditionalFormatting sqref="A12:BE12">
    <cfRule type="expression" dxfId="127" priority="17" stopIfTrue="1">
      <formula>$A12&lt;&gt;""</formula>
    </cfRule>
  </conditionalFormatting>
  <conditionalFormatting sqref="A13:BE13">
    <cfRule type="expression" dxfId="126" priority="16" stopIfTrue="1">
      <formula>$A13&lt;&gt;""</formula>
    </cfRule>
  </conditionalFormatting>
  <conditionalFormatting sqref="A14:BE14">
    <cfRule type="expression" dxfId="125" priority="15" stopIfTrue="1">
      <formula>$A14&lt;&gt;""</formula>
    </cfRule>
  </conditionalFormatting>
  <conditionalFormatting sqref="A15:BE15">
    <cfRule type="expression" dxfId="124" priority="14" stopIfTrue="1">
      <formula>$A15&lt;&gt;""</formula>
    </cfRule>
  </conditionalFormatting>
  <conditionalFormatting sqref="A16:BE16">
    <cfRule type="expression" dxfId="123" priority="13" stopIfTrue="1">
      <formula>$A16&lt;&gt;""</formula>
    </cfRule>
  </conditionalFormatting>
  <conditionalFormatting sqref="A17:BE17">
    <cfRule type="expression" dxfId="122" priority="12" stopIfTrue="1">
      <formula>$A17&lt;&gt;""</formula>
    </cfRule>
  </conditionalFormatting>
  <conditionalFormatting sqref="A18:BE18">
    <cfRule type="expression" dxfId="121" priority="11" stopIfTrue="1">
      <formula>$A18&lt;&gt;""</formula>
    </cfRule>
  </conditionalFormatting>
  <conditionalFormatting sqref="A19:BE19">
    <cfRule type="expression" dxfId="120" priority="10" stopIfTrue="1">
      <formula>$A19&lt;&gt;""</formula>
    </cfRule>
  </conditionalFormatting>
  <conditionalFormatting sqref="A20:BE20">
    <cfRule type="expression" dxfId="119" priority="9" stopIfTrue="1">
      <formula>$A20&lt;&gt;""</formula>
    </cfRule>
  </conditionalFormatting>
  <conditionalFormatting sqref="A21:BE21">
    <cfRule type="expression" dxfId="118" priority="8" stopIfTrue="1">
      <formula>$A21&lt;&gt;""</formula>
    </cfRule>
  </conditionalFormatting>
  <conditionalFormatting sqref="A22:BE22">
    <cfRule type="expression" dxfId="117" priority="7" stopIfTrue="1">
      <formula>$A22&lt;&gt;""</formula>
    </cfRule>
  </conditionalFormatting>
  <conditionalFormatting sqref="A23:BE23">
    <cfRule type="expression" dxfId="116" priority="6" stopIfTrue="1">
      <formula>$A23&lt;&gt;""</formula>
    </cfRule>
  </conditionalFormatting>
  <conditionalFormatting sqref="A24:BE24">
    <cfRule type="expression" dxfId="115" priority="5" stopIfTrue="1">
      <formula>$A24&lt;&gt;""</formula>
    </cfRule>
  </conditionalFormatting>
  <conditionalFormatting sqref="A25:BE25">
    <cfRule type="expression" dxfId="114" priority="4" stopIfTrue="1">
      <formula>$A25&lt;&gt;""</formula>
    </cfRule>
  </conditionalFormatting>
  <conditionalFormatting sqref="A7:BE7">
    <cfRule type="expression" dxfId="11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221</v>
      </c>
      <c r="B7" s="92" t="s">
        <v>345</v>
      </c>
      <c r="C7" s="78" t="s">
        <v>192</v>
      </c>
      <c r="D7" s="101">
        <f>SUM($D$8:$D$8)</f>
        <v>2613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1583</v>
      </c>
      <c r="I7" s="101">
        <f>SUM($I$8:$I$8)</f>
        <v>0</v>
      </c>
      <c r="J7" s="101">
        <f>COUNTIF($J$8:$J$8,"&lt;&gt;") - COUNTIF($J$8:$J$8,"&lt; &gt;")</f>
        <v>1</v>
      </c>
      <c r="K7" s="101">
        <f>COUNTIF($K$8:$K$8,"&lt;&gt;") - COUNTIF($K$8:$K$8,"&lt; &gt;")</f>
        <v>1</v>
      </c>
      <c r="L7" s="101">
        <f>SUM($L$8:$L$8)</f>
        <v>308</v>
      </c>
      <c r="M7" s="101">
        <f>SUM($M$8:$M$8)</f>
        <v>0</v>
      </c>
      <c r="N7" s="101">
        <f>COUNTIF($N$8:$N$8,"&lt;&gt;") - COUNTIF($N$8:$N$8,"&lt; &gt;")</f>
        <v>1</v>
      </c>
      <c r="O7" s="101">
        <f>COUNTIF($O$8:$O$8,"&lt;&gt;") - COUNTIF($O$8:$O$8,"&lt; &gt;")</f>
        <v>1</v>
      </c>
      <c r="P7" s="101">
        <f>SUM($P$8:$P$8)</f>
        <v>121</v>
      </c>
      <c r="Q7" s="101">
        <f>SUM($Q$8:$Q$8)</f>
        <v>0</v>
      </c>
      <c r="R7" s="101">
        <f>COUNTIF($R$8:$R$8,"&lt;&gt;") - COUNTIF($R$8:$R$8,"&lt; &gt;")</f>
        <v>1</v>
      </c>
      <c r="S7" s="101">
        <f>COUNTIF($S$8:$S$8,"&lt;&gt;") - COUNTIF($S$8:$S$8,"&lt; &gt;")</f>
        <v>1</v>
      </c>
      <c r="T7" s="101">
        <f>SUM($T$8:$T$8)</f>
        <v>270</v>
      </c>
      <c r="U7" s="101">
        <f>SUM($U$8:$U$8)</f>
        <v>0</v>
      </c>
      <c r="V7" s="101">
        <f>COUNTIF($V$8:$V$8,"&lt;&gt;") - COUNTIF($V$8:$V$8,"&lt; &gt;")</f>
        <v>1</v>
      </c>
      <c r="W7" s="101">
        <f>COUNTIF($W$8:$W$8,"&lt;&gt;") - COUNTIF($W$8:$W$8,"&lt; &gt;")</f>
        <v>1</v>
      </c>
      <c r="X7" s="101">
        <f>SUM($X$8:$X$8)</f>
        <v>331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208</v>
      </c>
      <c r="B8" s="83" t="s">
        <v>343</v>
      </c>
      <c r="C8" s="80" t="s">
        <v>344</v>
      </c>
      <c r="D8" s="81">
        <f>SUM(H8,L8,P8,T8,X8,AB8,AF8,AJ8,AN8,AR8,AV8,AZ8,BD8,BH8,BL8,BP8,BT8,BX8,CB8,CF8,CJ8,CN8,CR8,CV8,CZ8,DD8,DH8,DL8,DP8,DT8)</f>
        <v>2613</v>
      </c>
      <c r="E8" s="81">
        <f>SUM(I8,M8,Q8,U8,Y8,AC8,AG8,AK8,AO8,AS8,AW8,BA8,BE8,BI8,BM8,BQ8,BU8,BY8,CC8,CG8,CK8,CO8,CS8,CW8,DA8,DE8,DI8,DM8,DQ8,DU8)</f>
        <v>0</v>
      </c>
      <c r="F8" s="97" t="s">
        <v>222</v>
      </c>
      <c r="G8" s="82" t="s">
        <v>224</v>
      </c>
      <c r="H8" s="81">
        <v>1583</v>
      </c>
      <c r="I8" s="81">
        <v>0</v>
      </c>
      <c r="J8" s="103" t="s">
        <v>275</v>
      </c>
      <c r="K8" s="104" t="s">
        <v>277</v>
      </c>
      <c r="L8" s="102">
        <v>308</v>
      </c>
      <c r="M8" s="102">
        <v>0</v>
      </c>
      <c r="N8" s="103" t="s">
        <v>264</v>
      </c>
      <c r="O8" s="104" t="s">
        <v>266</v>
      </c>
      <c r="P8" s="102">
        <v>121</v>
      </c>
      <c r="Q8" s="102">
        <v>0</v>
      </c>
      <c r="R8" s="103" t="s">
        <v>292</v>
      </c>
      <c r="S8" s="104" t="s">
        <v>294</v>
      </c>
      <c r="T8" s="102">
        <v>270</v>
      </c>
      <c r="U8" s="102">
        <v>0</v>
      </c>
      <c r="V8" s="103" t="s">
        <v>284</v>
      </c>
      <c r="W8" s="104" t="s">
        <v>286</v>
      </c>
      <c r="X8" s="102">
        <v>331</v>
      </c>
      <c r="Y8" s="102">
        <v>0</v>
      </c>
      <c r="Z8" s="103" t="s">
        <v>211</v>
      </c>
      <c r="AA8" s="104" t="s">
        <v>211</v>
      </c>
      <c r="AB8" s="102">
        <v>0</v>
      </c>
      <c r="AC8" s="102">
        <v>0</v>
      </c>
      <c r="AD8" s="103" t="s">
        <v>211</v>
      </c>
      <c r="AE8" s="104" t="s">
        <v>211</v>
      </c>
      <c r="AF8" s="102">
        <v>0</v>
      </c>
      <c r="AG8" s="102">
        <v>0</v>
      </c>
      <c r="AH8" s="103" t="s">
        <v>211</v>
      </c>
      <c r="AI8" s="104" t="s">
        <v>211</v>
      </c>
      <c r="AJ8" s="102">
        <v>0</v>
      </c>
      <c r="AK8" s="102">
        <v>0</v>
      </c>
      <c r="AL8" s="103" t="s">
        <v>211</v>
      </c>
      <c r="AM8" s="104" t="s">
        <v>211</v>
      </c>
      <c r="AN8" s="102">
        <v>0</v>
      </c>
      <c r="AO8" s="102">
        <v>0</v>
      </c>
      <c r="AP8" s="103" t="s">
        <v>211</v>
      </c>
      <c r="AQ8" s="105" t="s">
        <v>211</v>
      </c>
      <c r="AR8" s="102">
        <v>0</v>
      </c>
      <c r="AS8" s="102">
        <v>0</v>
      </c>
      <c r="AT8" s="103" t="s">
        <v>211</v>
      </c>
      <c r="AU8" s="104" t="s">
        <v>211</v>
      </c>
      <c r="AV8" s="102">
        <v>0</v>
      </c>
      <c r="AW8" s="102">
        <v>0</v>
      </c>
      <c r="AX8" s="103" t="s">
        <v>211</v>
      </c>
      <c r="AY8" s="104" t="s">
        <v>211</v>
      </c>
      <c r="AZ8" s="102">
        <v>0</v>
      </c>
      <c r="BA8" s="102">
        <v>0</v>
      </c>
      <c r="BB8" s="103" t="s">
        <v>211</v>
      </c>
      <c r="BC8" s="104" t="s">
        <v>211</v>
      </c>
      <c r="BD8" s="102">
        <v>0</v>
      </c>
      <c r="BE8" s="102">
        <v>0</v>
      </c>
      <c r="BF8" s="103" t="s">
        <v>211</v>
      </c>
      <c r="BG8" s="104" t="s">
        <v>211</v>
      </c>
      <c r="BH8" s="102">
        <v>0</v>
      </c>
      <c r="BI8" s="102">
        <v>0</v>
      </c>
      <c r="BJ8" s="103" t="s">
        <v>211</v>
      </c>
      <c r="BK8" s="104" t="s">
        <v>211</v>
      </c>
      <c r="BL8" s="102">
        <v>0</v>
      </c>
      <c r="BM8" s="102">
        <v>0</v>
      </c>
      <c r="BN8" s="103" t="s">
        <v>211</v>
      </c>
      <c r="BO8" s="104" t="s">
        <v>211</v>
      </c>
      <c r="BP8" s="102">
        <v>0</v>
      </c>
      <c r="BQ8" s="102">
        <v>0</v>
      </c>
      <c r="BR8" s="103" t="s">
        <v>211</v>
      </c>
      <c r="BS8" s="104" t="s">
        <v>211</v>
      </c>
      <c r="BT8" s="102">
        <v>0</v>
      </c>
      <c r="BU8" s="102">
        <v>0</v>
      </c>
      <c r="BV8" s="103" t="s">
        <v>211</v>
      </c>
      <c r="BW8" s="104" t="s">
        <v>211</v>
      </c>
      <c r="BX8" s="102">
        <v>0</v>
      </c>
      <c r="BY8" s="102">
        <v>0</v>
      </c>
      <c r="BZ8" s="103" t="s">
        <v>211</v>
      </c>
      <c r="CA8" s="104" t="s">
        <v>211</v>
      </c>
      <c r="CB8" s="102">
        <v>0</v>
      </c>
      <c r="CC8" s="102">
        <v>0</v>
      </c>
      <c r="CD8" s="103" t="s">
        <v>211</v>
      </c>
      <c r="CE8" s="104" t="s">
        <v>211</v>
      </c>
      <c r="CF8" s="102">
        <v>0</v>
      </c>
      <c r="CG8" s="102">
        <v>0</v>
      </c>
      <c r="CH8" s="103" t="s">
        <v>211</v>
      </c>
      <c r="CI8" s="104" t="s">
        <v>211</v>
      </c>
      <c r="CJ8" s="102">
        <v>0</v>
      </c>
      <c r="CK8" s="102">
        <v>0</v>
      </c>
      <c r="CL8" s="103" t="s">
        <v>211</v>
      </c>
      <c r="CM8" s="104" t="s">
        <v>211</v>
      </c>
      <c r="CN8" s="102">
        <v>0</v>
      </c>
      <c r="CO8" s="102">
        <v>0</v>
      </c>
      <c r="CP8" s="103" t="s">
        <v>211</v>
      </c>
      <c r="CQ8" s="104" t="s">
        <v>211</v>
      </c>
      <c r="CR8" s="102">
        <v>0</v>
      </c>
      <c r="CS8" s="102">
        <v>0</v>
      </c>
      <c r="CT8" s="103" t="s">
        <v>211</v>
      </c>
      <c r="CU8" s="104" t="s">
        <v>211</v>
      </c>
      <c r="CV8" s="102">
        <v>0</v>
      </c>
      <c r="CW8" s="102">
        <v>0</v>
      </c>
      <c r="CX8" s="103" t="s">
        <v>211</v>
      </c>
      <c r="CY8" s="104" t="s">
        <v>211</v>
      </c>
      <c r="CZ8" s="102">
        <v>0</v>
      </c>
      <c r="DA8" s="102">
        <v>0</v>
      </c>
      <c r="DB8" s="103" t="s">
        <v>211</v>
      </c>
      <c r="DC8" s="104" t="s">
        <v>211</v>
      </c>
      <c r="DD8" s="102">
        <v>0</v>
      </c>
      <c r="DE8" s="102">
        <v>0</v>
      </c>
      <c r="DF8" s="103" t="s">
        <v>211</v>
      </c>
      <c r="DG8" s="104" t="s">
        <v>211</v>
      </c>
      <c r="DH8" s="102">
        <v>0</v>
      </c>
      <c r="DI8" s="102">
        <v>0</v>
      </c>
      <c r="DJ8" s="103" t="s">
        <v>211</v>
      </c>
      <c r="DK8" s="104" t="s">
        <v>211</v>
      </c>
      <c r="DL8" s="102">
        <v>0</v>
      </c>
      <c r="DM8" s="102">
        <v>0</v>
      </c>
      <c r="DN8" s="103" t="s">
        <v>211</v>
      </c>
      <c r="DO8" s="104" t="s">
        <v>211</v>
      </c>
      <c r="DP8" s="102">
        <v>0</v>
      </c>
      <c r="DQ8" s="102">
        <v>0</v>
      </c>
      <c r="DR8" s="103" t="s">
        <v>211</v>
      </c>
      <c r="DS8" s="104" t="s">
        <v>211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F9" s="97"/>
      <c r="G9" s="97"/>
      <c r="H9" s="97"/>
      <c r="I9" s="97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97"/>
      <c r="H10" s="97"/>
      <c r="I10" s="97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9:DU973">
    <cfRule type="expression" dxfId="110" priority="97" stopIfTrue="1">
      <formula>$A9&lt;&gt;""</formula>
    </cfRule>
  </conditionalFormatting>
  <conditionalFormatting sqref="A7:DU7">
    <cfRule type="expression" dxfId="79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2018-03-08T09:08:21Z</dcterms:modified>
</cp:coreProperties>
</file>