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27大阪府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V43" i="2"/>
  <c r="V44" i="2"/>
  <c r="V45" i="2"/>
  <c r="N45" i="2" s="1"/>
  <c r="V46" i="2"/>
  <c r="V47" i="2"/>
  <c r="V48" i="2"/>
  <c r="V49" i="2"/>
  <c r="N49" i="2" s="1"/>
  <c r="V5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N11" i="2"/>
  <c r="N15" i="2"/>
  <c r="N19" i="2"/>
  <c r="N23" i="2"/>
  <c r="N27" i="2"/>
  <c r="N31" i="2"/>
  <c r="N35" i="2"/>
  <c r="N39" i="2"/>
  <c r="N43" i="2"/>
  <c r="N4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D39" i="2" s="1"/>
  <c r="H40" i="2"/>
  <c r="H41" i="2"/>
  <c r="D41" i="2" s="1"/>
  <c r="H42" i="2"/>
  <c r="H43" i="2"/>
  <c r="D43" i="2" s="1"/>
  <c r="H44" i="2"/>
  <c r="H45" i="2"/>
  <c r="D45" i="2" s="1"/>
  <c r="H46" i="2"/>
  <c r="H47" i="2"/>
  <c r="D47" i="2" s="1"/>
  <c r="H48" i="2"/>
  <c r="H49" i="2"/>
  <c r="D49" i="2" s="1"/>
  <c r="H50" i="2"/>
  <c r="E8" i="2"/>
  <c r="D8" i="2" s="1"/>
  <c r="E9" i="2"/>
  <c r="E10" i="2"/>
  <c r="D10" i="2" s="1"/>
  <c r="E11" i="2"/>
  <c r="E12" i="2"/>
  <c r="D12" i="2" s="1"/>
  <c r="E13" i="2"/>
  <c r="E14" i="2"/>
  <c r="D14" i="2" s="1"/>
  <c r="E15" i="2"/>
  <c r="E16" i="2"/>
  <c r="D16" i="2" s="1"/>
  <c r="E17" i="2"/>
  <c r="E18" i="2"/>
  <c r="D18" i="2" s="1"/>
  <c r="E19" i="2"/>
  <c r="E20" i="2"/>
  <c r="D20" i="2" s="1"/>
  <c r="E21" i="2"/>
  <c r="E22" i="2"/>
  <c r="D22" i="2" s="1"/>
  <c r="E23" i="2"/>
  <c r="E24" i="2"/>
  <c r="D24" i="2" s="1"/>
  <c r="E25" i="2"/>
  <c r="E26" i="2"/>
  <c r="D26" i="2" s="1"/>
  <c r="E27" i="2"/>
  <c r="E28" i="2"/>
  <c r="D28" i="2" s="1"/>
  <c r="E29" i="2"/>
  <c r="E30" i="2"/>
  <c r="D30" i="2" s="1"/>
  <c r="E31" i="2"/>
  <c r="E32" i="2"/>
  <c r="D32" i="2" s="1"/>
  <c r="E33" i="2"/>
  <c r="E34" i="2"/>
  <c r="D34" i="2" s="1"/>
  <c r="E35" i="2"/>
  <c r="E36" i="2"/>
  <c r="D36" i="2" s="1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11" i="2"/>
  <c r="D15" i="2"/>
  <c r="D19" i="2"/>
  <c r="D23" i="2"/>
  <c r="D27" i="2"/>
  <c r="D31" i="2"/>
  <c r="D35" i="2"/>
  <c r="D38" i="2"/>
  <c r="D40" i="2"/>
  <c r="D42" i="2"/>
  <c r="D44" i="2"/>
  <c r="D46" i="2"/>
  <c r="D48" i="2"/>
  <c r="D50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J50" i="1" s="1"/>
  <c r="N50" i="2" l="1"/>
  <c r="N48" i="2"/>
  <c r="N46" i="2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F49" i="1"/>
  <c r="N49" i="1"/>
  <c r="Q49" i="1"/>
  <c r="L49" i="1"/>
  <c r="F47" i="1"/>
  <c r="N47" i="1"/>
  <c r="Q47" i="1"/>
  <c r="L47" i="1"/>
  <c r="F45" i="1"/>
  <c r="N45" i="1"/>
  <c r="Q45" i="1"/>
  <c r="L45" i="1"/>
  <c r="F43" i="1"/>
  <c r="N43" i="1"/>
  <c r="Q43" i="1"/>
  <c r="L43" i="1"/>
  <c r="F41" i="1"/>
  <c r="N41" i="1"/>
  <c r="Q41" i="1"/>
  <c r="L41" i="1"/>
  <c r="F39" i="1"/>
  <c r="N39" i="1"/>
  <c r="Q39" i="1"/>
  <c r="L39" i="1"/>
  <c r="F37" i="1"/>
  <c r="N37" i="1"/>
  <c r="Q37" i="1"/>
  <c r="L37" i="1"/>
  <c r="F35" i="1"/>
  <c r="N35" i="1"/>
  <c r="Q35" i="1"/>
  <c r="L35" i="1"/>
  <c r="F33" i="1"/>
  <c r="N33" i="1"/>
  <c r="Q33" i="1"/>
  <c r="L33" i="1"/>
  <c r="F31" i="1"/>
  <c r="N31" i="1"/>
  <c r="Q31" i="1"/>
  <c r="L31" i="1"/>
  <c r="F29" i="1"/>
  <c r="N29" i="1"/>
  <c r="Q29" i="1"/>
  <c r="L29" i="1"/>
  <c r="F27" i="1"/>
  <c r="N27" i="1"/>
  <c r="Q27" i="1"/>
  <c r="L27" i="1"/>
  <c r="F25" i="1"/>
  <c r="N25" i="1"/>
  <c r="Q25" i="1"/>
  <c r="L25" i="1"/>
  <c r="F23" i="1"/>
  <c r="N23" i="1"/>
  <c r="J23" i="1"/>
  <c r="Q23" i="1"/>
  <c r="L23" i="1"/>
  <c r="F21" i="1"/>
  <c r="N21" i="1"/>
  <c r="J21" i="1"/>
  <c r="Q21" i="1"/>
  <c r="L21" i="1"/>
  <c r="F19" i="1"/>
  <c r="N19" i="1"/>
  <c r="J19" i="1"/>
  <c r="Q19" i="1"/>
  <c r="L19" i="1"/>
  <c r="F17" i="1"/>
  <c r="N17" i="1"/>
  <c r="J17" i="1"/>
  <c r="Q17" i="1"/>
  <c r="L17" i="1"/>
  <c r="F15" i="1"/>
  <c r="N15" i="1"/>
  <c r="J15" i="1"/>
  <c r="Q15" i="1"/>
  <c r="L15" i="1"/>
  <c r="F13" i="1"/>
  <c r="N13" i="1"/>
  <c r="J13" i="1"/>
  <c r="Q13" i="1"/>
  <c r="L13" i="1"/>
  <c r="F11" i="1"/>
  <c r="N11" i="1"/>
  <c r="J11" i="1"/>
  <c r="Q11" i="1"/>
  <c r="L11" i="1"/>
  <c r="F9" i="1"/>
  <c r="N9" i="1"/>
  <c r="J9" i="1"/>
  <c r="Q9" i="1"/>
  <c r="L9" i="1"/>
  <c r="J47" i="1"/>
  <c r="J43" i="1"/>
  <c r="J39" i="1"/>
  <c r="J35" i="1"/>
  <c r="J31" i="1"/>
  <c r="J27" i="1"/>
  <c r="F50" i="1"/>
  <c r="Q50" i="1"/>
  <c r="L50" i="1"/>
  <c r="N50" i="1"/>
  <c r="F48" i="1"/>
  <c r="Q48" i="1"/>
  <c r="L48" i="1"/>
  <c r="N48" i="1"/>
  <c r="J48" i="1"/>
  <c r="F46" i="1"/>
  <c r="Q46" i="1"/>
  <c r="L46" i="1"/>
  <c r="N46" i="1"/>
  <c r="J46" i="1"/>
  <c r="F44" i="1"/>
  <c r="Q44" i="1"/>
  <c r="L44" i="1"/>
  <c r="N44" i="1"/>
  <c r="J44" i="1"/>
  <c r="F42" i="1"/>
  <c r="Q42" i="1"/>
  <c r="L42" i="1"/>
  <c r="N42" i="1"/>
  <c r="J42" i="1"/>
  <c r="F40" i="1"/>
  <c r="Q40" i="1"/>
  <c r="L40" i="1"/>
  <c r="N40" i="1"/>
  <c r="J40" i="1"/>
  <c r="F38" i="1"/>
  <c r="Q38" i="1"/>
  <c r="L38" i="1"/>
  <c r="N38" i="1"/>
  <c r="J38" i="1"/>
  <c r="F36" i="1"/>
  <c r="Q36" i="1"/>
  <c r="L36" i="1"/>
  <c r="N36" i="1"/>
  <c r="J36" i="1"/>
  <c r="F34" i="1"/>
  <c r="Q34" i="1"/>
  <c r="L34" i="1"/>
  <c r="N34" i="1"/>
  <c r="J34" i="1"/>
  <c r="F32" i="1"/>
  <c r="Q32" i="1"/>
  <c r="L32" i="1"/>
  <c r="N32" i="1"/>
  <c r="J32" i="1"/>
  <c r="F30" i="1"/>
  <c r="Q30" i="1"/>
  <c r="L30" i="1"/>
  <c r="N30" i="1"/>
  <c r="J30" i="1"/>
  <c r="F28" i="1"/>
  <c r="Q28" i="1"/>
  <c r="L28" i="1"/>
  <c r="N28" i="1"/>
  <c r="J28" i="1"/>
  <c r="F26" i="1"/>
  <c r="Q26" i="1"/>
  <c r="L26" i="1"/>
  <c r="N26" i="1"/>
  <c r="J26" i="1"/>
  <c r="F24" i="1"/>
  <c r="Q24" i="1"/>
  <c r="L24" i="1"/>
  <c r="N24" i="1"/>
  <c r="J24" i="1"/>
  <c r="F22" i="1"/>
  <c r="Q22" i="1"/>
  <c r="L22" i="1"/>
  <c r="N22" i="1"/>
  <c r="J22" i="1"/>
  <c r="F20" i="1"/>
  <c r="Q20" i="1"/>
  <c r="L20" i="1"/>
  <c r="N20" i="1"/>
  <c r="J20" i="1"/>
  <c r="F18" i="1"/>
  <c r="Q18" i="1"/>
  <c r="L18" i="1"/>
  <c r="N18" i="1"/>
  <c r="J18" i="1"/>
  <c r="F16" i="1"/>
  <c r="Q16" i="1"/>
  <c r="L16" i="1"/>
  <c r="N16" i="1"/>
  <c r="J16" i="1"/>
  <c r="F14" i="1"/>
  <c r="Q14" i="1"/>
  <c r="L14" i="1"/>
  <c r="N14" i="1"/>
  <c r="J14" i="1"/>
  <c r="F12" i="1"/>
  <c r="Q12" i="1"/>
  <c r="L12" i="1"/>
  <c r="N12" i="1"/>
  <c r="J12" i="1"/>
  <c r="F10" i="1"/>
  <c r="Q10" i="1"/>
  <c r="L10" i="1"/>
  <c r="N10" i="1"/>
  <c r="J10" i="1"/>
  <c r="F8" i="1"/>
  <c r="Q8" i="1"/>
  <c r="L8" i="1"/>
  <c r="N8" i="1"/>
  <c r="J8" i="1"/>
  <c r="J49" i="1"/>
  <c r="J45" i="1"/>
  <c r="J41" i="1"/>
  <c r="J37" i="1"/>
  <c r="J33" i="1"/>
  <c r="J29" i="1"/>
  <c r="J25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T7" i="2" l="1"/>
  <c r="AF7" i="2"/>
  <c r="AC7" i="2"/>
  <c r="E7" i="2"/>
  <c r="AZ7" i="2"/>
  <c r="I7" i="1"/>
  <c r="E7" i="1"/>
  <c r="H7" i="2"/>
  <c r="O7" i="2"/>
  <c r="AD2" i="4"/>
  <c r="AD15" i="4" s="1"/>
  <c r="H8" i="4" s="1"/>
  <c r="AG2" i="4"/>
  <c r="K7" i="2"/>
  <c r="V7" i="2"/>
  <c r="N7" i="2" s="1"/>
  <c r="AJ7" i="2"/>
  <c r="D7" i="1" l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F7" i="1"/>
  <c r="L7" i="1"/>
  <c r="J7" i="1"/>
  <c r="Q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<sst xmlns="http://schemas.openxmlformats.org/spreadsheetml/2006/main" count="871" uniqueCount="384">
  <si>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</si>
  <si>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</si>
  <si>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</si>
  <si>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</si>
  <si>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</si>
  <si>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</si>
  <si>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</si>
  <si>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</si>
  <si>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</si>
  <si>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</si>
  <si>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</si>
  <si>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</si>
  <si>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</si>
  <si>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</si>
  <si>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</si>
  <si>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</si>
  <si>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</si>
  <si>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</si>
  <si>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</si>
  <si>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</si>
  <si>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</si>
  <si>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</si>
  <si>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</si>
  <si>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</si>
  <si>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</si>
  <si>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</si>
  <si>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</si>
  <si>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</si>
  <si>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</si>
  <si>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</si>
  <si>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</si>
  <si>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</si>
  <si>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</si>
  <si>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</si>
  <si>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</si>
  <si>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</si>
  <si>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</si>
  <si>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</si>
  <si>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</si>
  <si>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</si>
  <si>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</si>
  <si>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</si>
  <si>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</si>
  <si>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</si>
  <si>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</si>
  <si>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</si>
  <si>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</si>
  <si>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</si>
  <si>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</si>
  <si>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</si>
  <si>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</si>
  <si>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</si>
  <si>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</si>
  <si>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</si>
  <si>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</si>
  <si>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</si>
  <si>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</si>
  <si>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</si>
  <si>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</si>
  <si>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</si>
  <si>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</si>
  <si>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</si>
  <si>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</si>
  <si>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</si>
  <si>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</si>
  <si>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</si>
  <si>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</si>
  <si>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</si>
  <si>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</si>
  <si>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</si>
  <si>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</si>
  <si>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</si>
  <si>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</si>
  <si>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</si>
  <si>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</si>
  <si>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</si>
  <si>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</si>
  <si>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</si>
  <si>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</si>
  <si>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</si>
  <si>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</si>
  <si>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</si>
  <si>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</si>
  <si>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</si>
  <si>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</si>
  <si>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</si>
  <si>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</si>
  <si>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</si>
  <si>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</si>
  <si>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</si>
  <si>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</si>
  <si>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</si>
  <si>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</si>
  <si>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</si>
  <si>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</si>
  <si>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</si>
  <si>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</si>
  <si>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</si>
  <si>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</si>
  <si>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</si>
  <si>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</si>
  <si>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</si>
  <si>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</si>
  <si>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</si>
  <si>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</si>
  <si>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</si>
  <si>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</si>
  <si>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</si>
  <si>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</si>
  <si>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</si>
  <si>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</si>
  <si>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</si>
  <si>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</si>
  <si>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</si>
  <si>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</si>
  <si>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</si>
  <si>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</si>
  <si>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</si>
  <si>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</si>
  <si>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</si>
  <si>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</si>
  <si>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</si>
  <si>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</si>
  <si>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</si>
  <si>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</si>
  <si>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</si>
  <si>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</si>
  <si>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</si>
  <si>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</si>
  <si>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</si>
  <si>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</si>
  <si>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</si>
  <si>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</si>
  <si>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</si>
  <si>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</si>
  <si>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</si>
  <si>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</si>
  <si>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</si>
  <si>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</si>
  <si>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</si>
  <si>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</si>
  <si>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</si>
  <si>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</si>
  <si>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</si>
  <si>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</si>
  <si>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</si>
  <si>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</si>
  <si>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</si>
  <si>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</si>
  <si>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</si>
  <si>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</si>
  <si>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</si>
  <si>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</si>
  <si>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</si>
  <si>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</si>
  <si>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</si>
  <si>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</si>
  <si>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</si>
  <si>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</si>
  <si>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</si>
  <si>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</si>
  <si>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</si>
  <si>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</si>
  <si>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</si>
  <si>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</si>
  <si>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</si>
  <si>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</si>
  <si>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</si>
  <si>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</si>
  <si>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</si>
  <si>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</si>
  <si>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</si>
  <si>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</si>
  <si>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</si>
  <si>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</si>
  <si>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</si>
  <si>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</si>
  <si>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</si>
  <si>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</si>
  <si>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</si>
  <si>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</si>
  <si>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</si>
  <si>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</si>
  <si>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</si>
  <si>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</si>
  <si>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</si>
  <si>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</si>
  <si>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</si>
  <si>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</si>
  <si>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</si>
  <si>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</si>
  <si>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</si>
  <si>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</si>
  <si>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</si>
  <si>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</si>
  <si>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</si>
  <si>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</si>
  <si>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</si>
  <si>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</si>
  <si>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</si>
  <si>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</si>
  <si>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</si>
  <si>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</si>
  <si>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</si>
  <si>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</si>
  <si>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</si>
  <si>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</si>
  <si>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</si>
  <si>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</si>
  <si>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</si>
  <si>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</si>
  <si>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</si>
  <si>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</si>
  <si>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</si>
  <si>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</si>
  <si>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</si>
  <si>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</si>
  <si>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</si>
  <si>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</si>
  <si>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</si>
  <si>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</si>
  <si>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</si>
  <si>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</si>
  <si>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</si>
  <si>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</si>
  <si>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</si>
  <si>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</si>
  <si>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</si>
  <si>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</si>
  <si>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</si>
  <si>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</si>
  <si>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</si>
  <si>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</si>
  <si>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</si>
  <si>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</si>
  <si>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</si>
  <si>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</si>
  <si>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</si>
  <si>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</si>
  <si>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</si>
  <si>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</si>
  <si>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</si>
  <si>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</si>
  <si>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</si>
  <si>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</si>
  <si>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</si>
  <si>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</si>
  <si>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</si>
  <si>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</si>
  <si>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</si>
  <si>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</si>
  <si>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27000</t>
  </si>
  <si>
    <t>水洗化人口等（平成28年度実績）</t>
    <phoneticPr fontId="3"/>
  </si>
  <si>
    <t>し尿処理の状況（平成28年度実績）</t>
    <phoneticPr fontId="3"/>
  </si>
  <si>
    <t>27100</t>
  </si>
  <si>
    <t>大阪市</t>
  </si>
  <si>
    <t>○</t>
  </si>
  <si>
    <t>271100</t>
    <phoneticPr fontId="3"/>
  </si>
  <si>
    <t>27140</t>
  </si>
  <si>
    <t>堺市</t>
  </si>
  <si>
    <t>271140</t>
    <phoneticPr fontId="3"/>
  </si>
  <si>
    <t>27202</t>
  </si>
  <si>
    <t>岸和田市</t>
  </si>
  <si>
    <t>271202</t>
    <phoneticPr fontId="3"/>
  </si>
  <si>
    <t>27203</t>
  </si>
  <si>
    <t>豊中市</t>
  </si>
  <si>
    <t>271203</t>
    <phoneticPr fontId="3"/>
  </si>
  <si>
    <t>27204</t>
  </si>
  <si>
    <t>池田市</t>
  </si>
  <si>
    <t>271204</t>
    <phoneticPr fontId="3"/>
  </si>
  <si>
    <t>27205</t>
  </si>
  <si>
    <t>吹田市</t>
  </si>
  <si>
    <t>271205</t>
    <phoneticPr fontId="3"/>
  </si>
  <si>
    <t>27206</t>
  </si>
  <si>
    <t>泉大津市</t>
  </si>
  <si>
    <t>271206</t>
    <phoneticPr fontId="3"/>
  </si>
  <si>
    <t>27207</t>
  </si>
  <si>
    <t>高槻市</t>
  </si>
  <si>
    <t>271207</t>
    <phoneticPr fontId="3"/>
  </si>
  <si>
    <t>27208</t>
  </si>
  <si>
    <t>貝塚市</t>
  </si>
  <si>
    <t>271208</t>
    <phoneticPr fontId="3"/>
  </si>
  <si>
    <t>27209</t>
  </si>
  <si>
    <t>守口市</t>
  </si>
  <si>
    <t>271209</t>
    <phoneticPr fontId="3"/>
  </si>
  <si>
    <t>27210</t>
  </si>
  <si>
    <t>枚方市</t>
  </si>
  <si>
    <t>271210</t>
    <phoneticPr fontId="3"/>
  </si>
  <si>
    <t>27211</t>
  </si>
  <si>
    <t>茨木市</t>
  </si>
  <si>
    <t>271211</t>
    <phoneticPr fontId="3"/>
  </si>
  <si>
    <t>27212</t>
  </si>
  <si>
    <t>八尾市</t>
  </si>
  <si>
    <t>271212</t>
    <phoneticPr fontId="3"/>
  </si>
  <si>
    <t>27213</t>
  </si>
  <si>
    <t>泉佐野市</t>
  </si>
  <si>
    <t>271213</t>
    <phoneticPr fontId="3"/>
  </si>
  <si>
    <t>27214</t>
  </si>
  <si>
    <t>富田林市</t>
  </si>
  <si>
    <t>271214</t>
    <phoneticPr fontId="3"/>
  </si>
  <si>
    <t>27215</t>
  </si>
  <si>
    <t>寝屋川市</t>
  </si>
  <si>
    <t>271215</t>
    <phoneticPr fontId="3"/>
  </si>
  <si>
    <t>27216</t>
  </si>
  <si>
    <t>河内長野市</t>
  </si>
  <si>
    <t>271216</t>
    <phoneticPr fontId="3"/>
  </si>
  <si>
    <t>27217</t>
  </si>
  <si>
    <t>松原市</t>
  </si>
  <si>
    <t>271217</t>
    <phoneticPr fontId="3"/>
  </si>
  <si>
    <t>27218</t>
  </si>
  <si>
    <t>大東市</t>
  </si>
  <si>
    <t>271218</t>
    <phoneticPr fontId="3"/>
  </si>
  <si>
    <t>27219</t>
  </si>
  <si>
    <t>和泉市</t>
  </si>
  <si>
    <t>271219</t>
    <phoneticPr fontId="3"/>
  </si>
  <si>
    <t>27220</t>
  </si>
  <si>
    <t>箕面市</t>
  </si>
  <si>
    <t>271220</t>
    <phoneticPr fontId="3"/>
  </si>
  <si>
    <t>27221</t>
  </si>
  <si>
    <t>柏原市</t>
  </si>
  <si>
    <t>271221</t>
    <phoneticPr fontId="3"/>
  </si>
  <si>
    <t>27222</t>
  </si>
  <si>
    <t>羽曳野市</t>
  </si>
  <si>
    <t>271222</t>
    <phoneticPr fontId="3"/>
  </si>
  <si>
    <t>27223</t>
  </si>
  <si>
    <t>門真市</t>
  </si>
  <si>
    <t>271223</t>
    <phoneticPr fontId="3"/>
  </si>
  <si>
    <t>27224</t>
  </si>
  <si>
    <t>摂津市</t>
  </si>
  <si>
    <t>271224</t>
    <phoneticPr fontId="3"/>
  </si>
  <si>
    <t>27225</t>
  </si>
  <si>
    <t>高石市</t>
  </si>
  <si>
    <t>271225</t>
    <phoneticPr fontId="3"/>
  </si>
  <si>
    <t>27226</t>
  </si>
  <si>
    <t>藤井寺市</t>
  </si>
  <si>
    <t>271226</t>
    <phoneticPr fontId="3"/>
  </si>
  <si>
    <t>27227</t>
  </si>
  <si>
    <t>東大阪市</t>
  </si>
  <si>
    <t>271227</t>
    <phoneticPr fontId="3"/>
  </si>
  <si>
    <t>27228</t>
  </si>
  <si>
    <t>泉南市</t>
  </si>
  <si>
    <t>271228</t>
    <phoneticPr fontId="3"/>
  </si>
  <si>
    <t>27229</t>
  </si>
  <si>
    <t>四條畷市</t>
  </si>
  <si>
    <t>271229</t>
    <phoneticPr fontId="3"/>
  </si>
  <si>
    <t>27230</t>
  </si>
  <si>
    <t>交野市</t>
  </si>
  <si>
    <t>271230</t>
    <phoneticPr fontId="3"/>
  </si>
  <si>
    <t>27231</t>
  </si>
  <si>
    <t>大阪狭山市</t>
  </si>
  <si>
    <t>271231</t>
    <phoneticPr fontId="3"/>
  </si>
  <si>
    <t>27232</t>
  </si>
  <si>
    <t>阪南市</t>
  </si>
  <si>
    <t>271232</t>
    <phoneticPr fontId="3"/>
  </si>
  <si>
    <t>27301</t>
  </si>
  <si>
    <t>島本町</t>
  </si>
  <si>
    <t>271301</t>
    <phoneticPr fontId="3"/>
  </si>
  <si>
    <t>27321</t>
  </si>
  <si>
    <t>豊能町</t>
  </si>
  <si>
    <t>271321</t>
    <phoneticPr fontId="3"/>
  </si>
  <si>
    <t>27322</t>
  </si>
  <si>
    <t>能勢町</t>
  </si>
  <si>
    <t>271322</t>
    <phoneticPr fontId="3"/>
  </si>
  <si>
    <t>27341</t>
  </si>
  <si>
    <t>忠岡町</t>
  </si>
  <si>
    <t>271341</t>
    <phoneticPr fontId="3"/>
  </si>
  <si>
    <t>27361</t>
  </si>
  <si>
    <t>熊取町</t>
  </si>
  <si>
    <t>271361</t>
    <phoneticPr fontId="3"/>
  </si>
  <si>
    <t>27362</t>
  </si>
  <si>
    <t>田尻町</t>
  </si>
  <si>
    <t>271362</t>
    <phoneticPr fontId="3"/>
  </si>
  <si>
    <t>27366</t>
  </si>
  <si>
    <t>岬町</t>
  </si>
  <si>
    <t>271366</t>
    <phoneticPr fontId="3"/>
  </si>
  <si>
    <t>27381</t>
  </si>
  <si>
    <t>太子町</t>
  </si>
  <si>
    <t>271381</t>
    <phoneticPr fontId="3"/>
  </si>
  <si>
    <t>27382</t>
  </si>
  <si>
    <t>河南町</t>
  </si>
  <si>
    <t>271382</t>
    <phoneticPr fontId="3"/>
  </si>
  <si>
    <t>27383</t>
  </si>
  <si>
    <t>千早赤阪村</t>
  </si>
  <si>
    <t>271383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</si>
</sst>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27</v>
      </c>
      <c r="B7" s="116" t="s">
        <v>251</v>
      </c>
      <c r="C7" s="109" t="s">
        <v>200</v>
      </c>
      <c r="D7" s="110">
        <f>+SUM(E7,+I7)</f>
        <v>8863684</v>
      </c>
      <c r="E7" s="110">
        <f>+SUM(G7,+H7)</f>
        <v>152448</v>
      </c>
      <c r="F7" s="111">
        <f>IF(D7&gt;0,E7/D7*100,"-")</f>
        <v>1.7199169103952714</v>
      </c>
      <c r="G7" s="108">
        <f>SUM(G$8:G$1000)</f>
        <v>152208</v>
      </c>
      <c r="H7" s="108">
        <f>SUM(H$8:H$1000)</f>
        <v>240</v>
      </c>
      <c r="I7" s="110">
        <f>+SUM(K7,+M7,+O7)</f>
        <v>8711236</v>
      </c>
      <c r="J7" s="111">
        <f>IF(D7&gt;0,I7/D7*100,"-")</f>
        <v>98.28008308960473</v>
      </c>
      <c r="K7" s="108">
        <f>SUM(K$8:K$1000)</f>
        <v>8210519</v>
      </c>
      <c r="L7" s="111">
        <f>IF(D7&gt;0,K7/D7*100,"-")</f>
        <v>92.630998578017895</v>
      </c>
      <c r="M7" s="108">
        <f>SUM(M$8:M$1000)</f>
        <v>443</v>
      </c>
      <c r="N7" s="111">
        <f>IF(D7&gt;0,M7/D7*100,"-")</f>
        <v>4.9979218573225313E-3</v>
      </c>
      <c r="O7" s="108">
        <f>SUM(O$8:O$1000)</f>
        <v>500274</v>
      </c>
      <c r="P7" s="108">
        <f>SUM(P$8:P$1000)</f>
        <v>238351</v>
      </c>
      <c r="Q7" s="111">
        <f>IF(D7&gt;0,O7/D7*100,"-")</f>
        <v>5.6440865897295076</v>
      </c>
      <c r="R7" s="108">
        <f>SUM(R$8:R$1000)</f>
        <v>213730</v>
      </c>
      <c r="S7" s="112">
        <f t="shared" ref="S7:Z7" si="0">COUNTIF(S$8:S$1000,"○")</f>
        <v>3</v>
      </c>
      <c r="T7" s="112">
        <f t="shared" si="0"/>
        <v>28</v>
      </c>
      <c r="U7" s="112">
        <f t="shared" si="0"/>
        <v>1</v>
      </c>
      <c r="V7" s="112">
        <f t="shared" si="0"/>
        <v>11</v>
      </c>
      <c r="W7" s="112">
        <f t="shared" si="0"/>
        <v>1</v>
      </c>
      <c r="X7" s="112">
        <f t="shared" si="0"/>
        <v>0</v>
      </c>
      <c r="Y7" s="112">
        <f t="shared" si="0"/>
        <v>0</v>
      </c>
      <c r="Z7" s="112">
        <f t="shared" si="0"/>
        <v>42</v>
      </c>
      <c r="AA7" s="188"/>
      <c r="AB7" s="188"/>
    </row>
    <row r="8" spans="1:28" s="105" customFormat="1" ht="13.5" customHeight="1">
      <c r="A8" s="101" t="s">
        <v>27</v>
      </c>
      <c r="B8" s="102" t="s">
        <v>254</v>
      </c>
      <c r="C8" s="101" t="s">
        <v>255</v>
      </c>
      <c r="D8" s="103">
        <f>+SUM(E8,+I8)</f>
        <v>2690458</v>
      </c>
      <c r="E8" s="103">
        <f>+SUM(G8,+H8)</f>
        <v>69</v>
      </c>
      <c r="F8" s="104">
        <f>IF(D8&gt;0,E8/D8*100,"-")</f>
        <v>2.5646191094601738E-3</v>
      </c>
      <c r="G8" s="103">
        <v>69</v>
      </c>
      <c r="H8" s="103">
        <v>0</v>
      </c>
      <c r="I8" s="103">
        <f>+SUM(K8,+M8,+O8)</f>
        <v>2690389</v>
      </c>
      <c r="J8" s="104">
        <f>IF(D8&gt;0,I8/D8*100,"-")</f>
        <v>99.997435380890536</v>
      </c>
      <c r="K8" s="103">
        <v>2690389</v>
      </c>
      <c r="L8" s="104">
        <f>IF(D8&gt;0,K8/D8*100,"-")</f>
        <v>99.997435380890536</v>
      </c>
      <c r="M8" s="103">
        <v>0</v>
      </c>
      <c r="N8" s="104">
        <f>IF(D8&gt;0,M8/D8*100,"-")</f>
        <v>0</v>
      </c>
      <c r="O8" s="103">
        <v>0</v>
      </c>
      <c r="P8" s="103">
        <v>0</v>
      </c>
      <c r="Q8" s="104">
        <f>IF(D8&gt;0,O8/D8*100,"-")</f>
        <v>0</v>
      </c>
      <c r="R8" s="103">
        <v>124248</v>
      </c>
      <c r="S8" s="101"/>
      <c r="T8" s="101"/>
      <c r="U8" s="101" t="s">
        <v>256</v>
      </c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27</v>
      </c>
      <c r="B9" s="102" t="s">
        <v>258</v>
      </c>
      <c r="C9" s="101" t="s">
        <v>259</v>
      </c>
      <c r="D9" s="103">
        <f>+SUM(E9,+I9)</f>
        <v>844681</v>
      </c>
      <c r="E9" s="103">
        <f>+SUM(G9,+H9)</f>
        <v>9873</v>
      </c>
      <c r="F9" s="104">
        <f>IF(D9&gt;0,E9/D9*100,"-")</f>
        <v>1.1688436226220313</v>
      </c>
      <c r="G9" s="103">
        <v>9873</v>
      </c>
      <c r="H9" s="103">
        <v>0</v>
      </c>
      <c r="I9" s="103">
        <f>+SUM(K9,+M9,+O9)</f>
        <v>834808</v>
      </c>
      <c r="J9" s="104">
        <f>IF(D9&gt;0,I9/D9*100,"-")</f>
        <v>98.831156377377965</v>
      </c>
      <c r="K9" s="103">
        <v>780084</v>
      </c>
      <c r="L9" s="104">
        <f>IF(D9&gt;0,K9/D9*100,"-")</f>
        <v>92.352497570088588</v>
      </c>
      <c r="M9" s="103">
        <v>443</v>
      </c>
      <c r="N9" s="104">
        <f>IF(D9&gt;0,M9/D9*100,"-")</f>
        <v>5.2445834581338988E-2</v>
      </c>
      <c r="O9" s="103">
        <v>54281</v>
      </c>
      <c r="P9" s="103">
        <v>17704</v>
      </c>
      <c r="Q9" s="104">
        <f>IF(D9&gt;0,O9/D9*100,"-")</f>
        <v>6.4262129727080399</v>
      </c>
      <c r="R9" s="103">
        <v>12737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27</v>
      </c>
      <c r="B10" s="102" t="s">
        <v>261</v>
      </c>
      <c r="C10" s="101" t="s">
        <v>262</v>
      </c>
      <c r="D10" s="103">
        <f>+SUM(E10,+I10)</f>
        <v>198142</v>
      </c>
      <c r="E10" s="103">
        <f>+SUM(G10,+H10)</f>
        <v>10372</v>
      </c>
      <c r="F10" s="104">
        <f>IF(D10&gt;0,E10/D10*100,"-")</f>
        <v>5.2346297100059553</v>
      </c>
      <c r="G10" s="103">
        <v>10372</v>
      </c>
      <c r="H10" s="103">
        <v>0</v>
      </c>
      <c r="I10" s="103">
        <f>+SUM(K10,+M10,+O10)</f>
        <v>187770</v>
      </c>
      <c r="J10" s="104">
        <f>IF(D10&gt;0,I10/D10*100,"-")</f>
        <v>94.765370289994038</v>
      </c>
      <c r="K10" s="103">
        <v>173445</v>
      </c>
      <c r="L10" s="104">
        <f>IF(D10&gt;0,K10/D10*100,"-")</f>
        <v>87.535706715385928</v>
      </c>
      <c r="M10" s="103">
        <v>0</v>
      </c>
      <c r="N10" s="104">
        <f>IF(D10&gt;0,M10/D10*100,"-")</f>
        <v>0</v>
      </c>
      <c r="O10" s="103">
        <v>14325</v>
      </c>
      <c r="P10" s="103">
        <v>2828</v>
      </c>
      <c r="Q10" s="104">
        <f>IF(D10&gt;0,O10/D10*100,"-")</f>
        <v>7.2296635746081099</v>
      </c>
      <c r="R10" s="103">
        <v>2058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27</v>
      </c>
      <c r="B11" s="102" t="s">
        <v>264</v>
      </c>
      <c r="C11" s="101" t="s">
        <v>265</v>
      </c>
      <c r="D11" s="103">
        <f>+SUM(E11,+I11)</f>
        <v>403952</v>
      </c>
      <c r="E11" s="103">
        <f>+SUM(G11,+H11)</f>
        <v>76</v>
      </c>
      <c r="F11" s="104">
        <f>IF(D11&gt;0,E11/D11*100,"-")</f>
        <v>1.8814116528696478E-2</v>
      </c>
      <c r="G11" s="103">
        <v>76</v>
      </c>
      <c r="H11" s="103">
        <v>0</v>
      </c>
      <c r="I11" s="103">
        <f>+SUM(K11,+M11,+O11)</f>
        <v>403876</v>
      </c>
      <c r="J11" s="104">
        <f>IF(D11&gt;0,I11/D11*100,"-")</f>
        <v>99.981185883471298</v>
      </c>
      <c r="K11" s="103">
        <v>403288</v>
      </c>
      <c r="L11" s="104">
        <f>IF(D11&gt;0,K11/D11*100,"-")</f>
        <v>99.835624034538768</v>
      </c>
      <c r="M11" s="103">
        <v>0</v>
      </c>
      <c r="N11" s="104">
        <f>IF(D11&gt;0,M11/D11*100,"-")</f>
        <v>0</v>
      </c>
      <c r="O11" s="103">
        <v>588</v>
      </c>
      <c r="P11" s="103">
        <v>11</v>
      </c>
      <c r="Q11" s="104">
        <f>IF(D11&gt;0,O11/D11*100,"-")</f>
        <v>0.14556184893254642</v>
      </c>
      <c r="R11" s="103">
        <v>5053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27</v>
      </c>
      <c r="B12" s="102" t="s">
        <v>267</v>
      </c>
      <c r="C12" s="101" t="s">
        <v>268</v>
      </c>
      <c r="D12" s="103">
        <f>+SUM(E12,+I12)</f>
        <v>102987</v>
      </c>
      <c r="E12" s="103">
        <f>+SUM(G12,+H12)</f>
        <v>118</v>
      </c>
      <c r="F12" s="104">
        <f>IF(D12&gt;0,E12/D12*100,"-")</f>
        <v>0.1145775680425685</v>
      </c>
      <c r="G12" s="103">
        <v>118</v>
      </c>
      <c r="H12" s="103">
        <v>0</v>
      </c>
      <c r="I12" s="103">
        <f>+SUM(K12,+M12,+O12)</f>
        <v>102869</v>
      </c>
      <c r="J12" s="104">
        <f>IF(D12&gt;0,I12/D12*100,"-")</f>
        <v>99.885422431957423</v>
      </c>
      <c r="K12" s="103">
        <v>102829</v>
      </c>
      <c r="L12" s="104">
        <f>IF(D12&gt;0,K12/D12*100,"-")</f>
        <v>99.846582578383675</v>
      </c>
      <c r="M12" s="103">
        <v>0</v>
      </c>
      <c r="N12" s="104">
        <f>IF(D12&gt;0,M12/D12*100,"-")</f>
        <v>0</v>
      </c>
      <c r="O12" s="103">
        <v>40</v>
      </c>
      <c r="P12" s="103">
        <v>15</v>
      </c>
      <c r="Q12" s="104">
        <f>IF(D12&gt;0,O12/D12*100,"-")</f>
        <v>3.8839853573752033E-2</v>
      </c>
      <c r="R12" s="103">
        <v>1497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27</v>
      </c>
      <c r="B13" s="102" t="s">
        <v>270</v>
      </c>
      <c r="C13" s="101" t="s">
        <v>271</v>
      </c>
      <c r="D13" s="103">
        <f>+SUM(E13,+I13)</f>
        <v>369441</v>
      </c>
      <c r="E13" s="103">
        <f>+SUM(G13,+H13)</f>
        <v>739</v>
      </c>
      <c r="F13" s="104">
        <f>IF(D13&gt;0,E13/D13*100,"-")</f>
        <v>0.20003194014741191</v>
      </c>
      <c r="G13" s="103">
        <v>739</v>
      </c>
      <c r="H13" s="103">
        <v>0</v>
      </c>
      <c r="I13" s="103">
        <f>+SUM(K13,+M13,+O13)</f>
        <v>368702</v>
      </c>
      <c r="J13" s="104">
        <f>IF(D13&gt;0,I13/D13*100,"-")</f>
        <v>99.799968059852588</v>
      </c>
      <c r="K13" s="103">
        <v>367219</v>
      </c>
      <c r="L13" s="104">
        <f>IF(D13&gt;0,K13/D13*100,"-")</f>
        <v>99.398550783480985</v>
      </c>
      <c r="M13" s="103">
        <v>0</v>
      </c>
      <c r="N13" s="104">
        <f>IF(D13&gt;0,M13/D13*100,"-")</f>
        <v>0</v>
      </c>
      <c r="O13" s="103">
        <v>1483</v>
      </c>
      <c r="P13" s="103">
        <v>57</v>
      </c>
      <c r="Q13" s="104">
        <f>IF(D13&gt;0,O13/D13*100,"-")</f>
        <v>0.40141727637159924</v>
      </c>
      <c r="R13" s="103">
        <v>4860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27</v>
      </c>
      <c r="B14" s="102" t="s">
        <v>273</v>
      </c>
      <c r="C14" s="101" t="s">
        <v>274</v>
      </c>
      <c r="D14" s="103">
        <f>+SUM(E14,+I14)</f>
        <v>75624</v>
      </c>
      <c r="E14" s="103">
        <f>+SUM(G14,+H14)</f>
        <v>1480</v>
      </c>
      <c r="F14" s="104">
        <f>IF(D14&gt;0,E14/D14*100,"-")</f>
        <v>1.9570506717444198</v>
      </c>
      <c r="G14" s="103">
        <v>1480</v>
      </c>
      <c r="H14" s="103">
        <v>0</v>
      </c>
      <c r="I14" s="103">
        <f>+SUM(K14,+M14,+O14)</f>
        <v>74144</v>
      </c>
      <c r="J14" s="104">
        <f>IF(D14&gt;0,I14/D14*100,"-")</f>
        <v>98.042949328255574</v>
      </c>
      <c r="K14" s="103">
        <v>65023</v>
      </c>
      <c r="L14" s="104">
        <f>IF(D14&gt;0,K14/D14*100,"-")</f>
        <v>85.981963397863112</v>
      </c>
      <c r="M14" s="103">
        <v>0</v>
      </c>
      <c r="N14" s="104">
        <f>IF(D14&gt;0,M14/D14*100,"-")</f>
        <v>0</v>
      </c>
      <c r="O14" s="103">
        <v>9121</v>
      </c>
      <c r="P14" s="103">
        <v>1289</v>
      </c>
      <c r="Q14" s="104">
        <f>IF(D14&gt;0,O14/D14*100,"-")</f>
        <v>12.060985930392468</v>
      </c>
      <c r="R14" s="103">
        <v>1214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27</v>
      </c>
      <c r="B15" s="102" t="s">
        <v>276</v>
      </c>
      <c r="C15" s="101" t="s">
        <v>277</v>
      </c>
      <c r="D15" s="103">
        <f>+SUM(E15,+I15)</f>
        <v>354309</v>
      </c>
      <c r="E15" s="103">
        <f>+SUM(G15,+H15)</f>
        <v>5786</v>
      </c>
      <c r="F15" s="104">
        <f>IF(D15&gt;0,E15/D15*100,"-")</f>
        <v>1.6330378285620741</v>
      </c>
      <c r="G15" s="103">
        <v>5786</v>
      </c>
      <c r="H15" s="103">
        <v>0</v>
      </c>
      <c r="I15" s="103">
        <f>+SUM(K15,+M15,+O15)</f>
        <v>348523</v>
      </c>
      <c r="J15" s="104">
        <f>IF(D15&gt;0,I15/D15*100,"-")</f>
        <v>98.366962171437919</v>
      </c>
      <c r="K15" s="103">
        <v>343382</v>
      </c>
      <c r="L15" s="104">
        <f>IF(D15&gt;0,K15/D15*100,"-")</f>
        <v>96.915968829468056</v>
      </c>
      <c r="M15" s="103">
        <v>0</v>
      </c>
      <c r="N15" s="104">
        <f>IF(D15&gt;0,M15/D15*100,"-")</f>
        <v>0</v>
      </c>
      <c r="O15" s="103">
        <v>5141</v>
      </c>
      <c r="P15" s="103">
        <v>1439</v>
      </c>
      <c r="Q15" s="104">
        <f>IF(D15&gt;0,O15/D15*100,"-")</f>
        <v>1.4509933419698624</v>
      </c>
      <c r="R15" s="103">
        <v>2935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27</v>
      </c>
      <c r="B16" s="102" t="s">
        <v>279</v>
      </c>
      <c r="C16" s="101" t="s">
        <v>280</v>
      </c>
      <c r="D16" s="103">
        <f>+SUM(E16,+I16)</f>
        <v>88911</v>
      </c>
      <c r="E16" s="103">
        <f>+SUM(G16,+H16)</f>
        <v>11475</v>
      </c>
      <c r="F16" s="104">
        <f>IF(D16&gt;0,E16/D16*100,"-")</f>
        <v>12.90616459155785</v>
      </c>
      <c r="G16" s="103">
        <v>11475</v>
      </c>
      <c r="H16" s="103">
        <v>0</v>
      </c>
      <c r="I16" s="103">
        <f>+SUM(K16,+M16,+O16)</f>
        <v>77436</v>
      </c>
      <c r="J16" s="104">
        <f>IF(D16&gt;0,I16/D16*100,"-")</f>
        <v>87.09383540844216</v>
      </c>
      <c r="K16" s="103">
        <v>46582</v>
      </c>
      <c r="L16" s="104">
        <f>IF(D16&gt;0,K16/D16*100,"-")</f>
        <v>52.391717560256893</v>
      </c>
      <c r="M16" s="103">
        <v>0</v>
      </c>
      <c r="N16" s="104">
        <f>IF(D16&gt;0,M16/D16*100,"-")</f>
        <v>0</v>
      </c>
      <c r="O16" s="103">
        <v>30854</v>
      </c>
      <c r="P16" s="103">
        <v>24775</v>
      </c>
      <c r="Q16" s="104">
        <f>IF(D16&gt;0,O16/D16*100,"-")</f>
        <v>34.702117848185267</v>
      </c>
      <c r="R16" s="103">
        <v>697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27</v>
      </c>
      <c r="B17" s="102" t="s">
        <v>282</v>
      </c>
      <c r="C17" s="101" t="s">
        <v>283</v>
      </c>
      <c r="D17" s="103">
        <f>+SUM(E17,+I17)</f>
        <v>144055</v>
      </c>
      <c r="E17" s="103">
        <f>+SUM(G17,+H17)</f>
        <v>28</v>
      </c>
      <c r="F17" s="104">
        <f>IF(D17&gt;0,E17/D17*100,"-")</f>
        <v>1.9437020582416437E-2</v>
      </c>
      <c r="G17" s="103">
        <v>28</v>
      </c>
      <c r="H17" s="103">
        <v>0</v>
      </c>
      <c r="I17" s="103">
        <f>+SUM(K17,+M17,+O17)</f>
        <v>144027</v>
      </c>
      <c r="J17" s="104">
        <f>IF(D17&gt;0,I17/D17*100,"-")</f>
        <v>99.980562979417584</v>
      </c>
      <c r="K17" s="103">
        <v>144027</v>
      </c>
      <c r="L17" s="104">
        <f>IF(D17&gt;0,K17/D17*100,"-")</f>
        <v>99.980562979417584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2348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27</v>
      </c>
      <c r="B18" s="102" t="s">
        <v>285</v>
      </c>
      <c r="C18" s="101" t="s">
        <v>286</v>
      </c>
      <c r="D18" s="103">
        <f>+SUM(E18,+I18)</f>
        <v>405246</v>
      </c>
      <c r="E18" s="103">
        <f>+SUM(G18,+H18)</f>
        <v>2644</v>
      </c>
      <c r="F18" s="104">
        <f>IF(D18&gt;0,E18/D18*100,"-")</f>
        <v>0.65244320733579109</v>
      </c>
      <c r="G18" s="103">
        <v>2644</v>
      </c>
      <c r="H18" s="103">
        <v>0</v>
      </c>
      <c r="I18" s="103">
        <f>+SUM(K18,+M18,+O18)</f>
        <v>402602</v>
      </c>
      <c r="J18" s="104">
        <f>IF(D18&gt;0,I18/D18*100,"-")</f>
        <v>99.347556792664207</v>
      </c>
      <c r="K18" s="103">
        <v>373968</v>
      </c>
      <c r="L18" s="104">
        <f>IF(D18&gt;0,K18/D18*100,"-")</f>
        <v>92.281725174338547</v>
      </c>
      <c r="M18" s="103">
        <v>0</v>
      </c>
      <c r="N18" s="104">
        <f>IF(D18&gt;0,M18/D18*100,"-")</f>
        <v>0</v>
      </c>
      <c r="O18" s="103">
        <v>28634</v>
      </c>
      <c r="P18" s="103">
        <v>18417</v>
      </c>
      <c r="Q18" s="104">
        <f>IF(D18&gt;0,O18/D18*100,"-")</f>
        <v>7.0658316183256593</v>
      </c>
      <c r="R18" s="103">
        <v>4166</v>
      </c>
      <c r="S18" s="101"/>
      <c r="T18" s="101" t="s">
        <v>256</v>
      </c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27</v>
      </c>
      <c r="B19" s="102" t="s">
        <v>288</v>
      </c>
      <c r="C19" s="101" t="s">
        <v>289</v>
      </c>
      <c r="D19" s="103">
        <f>+SUM(E19,+I19)</f>
        <v>280567</v>
      </c>
      <c r="E19" s="103">
        <f>+SUM(G19,+H19)</f>
        <v>1396</v>
      </c>
      <c r="F19" s="104">
        <f>IF(D19&gt;0,E19/D19*100,"-")</f>
        <v>0.49756386175138206</v>
      </c>
      <c r="G19" s="103">
        <v>1396</v>
      </c>
      <c r="H19" s="103">
        <v>0</v>
      </c>
      <c r="I19" s="103">
        <f>+SUM(K19,+M19,+O19)</f>
        <v>279171</v>
      </c>
      <c r="J19" s="104">
        <f>IF(D19&gt;0,I19/D19*100,"-")</f>
        <v>99.502436138248612</v>
      </c>
      <c r="K19" s="103">
        <v>275393</v>
      </c>
      <c r="L19" s="104">
        <f>IF(D19&gt;0,K19/D19*100,"-")</f>
        <v>98.155877205801119</v>
      </c>
      <c r="M19" s="103">
        <v>0</v>
      </c>
      <c r="N19" s="104">
        <f>IF(D19&gt;0,M19/D19*100,"-")</f>
        <v>0</v>
      </c>
      <c r="O19" s="103">
        <v>3778</v>
      </c>
      <c r="P19" s="103">
        <v>1455</v>
      </c>
      <c r="Q19" s="104">
        <f>IF(D19&gt;0,O19/D19*100,"-")</f>
        <v>1.346558932447508</v>
      </c>
      <c r="R19" s="103">
        <v>2923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27</v>
      </c>
      <c r="B20" s="102" t="s">
        <v>291</v>
      </c>
      <c r="C20" s="101" t="s">
        <v>292</v>
      </c>
      <c r="D20" s="103">
        <f>+SUM(E20,+I20)</f>
        <v>268681</v>
      </c>
      <c r="E20" s="103">
        <f>+SUM(G20,+H20)</f>
        <v>10599</v>
      </c>
      <c r="F20" s="104">
        <f>IF(D20&gt;0,E20/D20*100,"-")</f>
        <v>3.9448267648252018</v>
      </c>
      <c r="G20" s="103">
        <v>10599</v>
      </c>
      <c r="H20" s="103">
        <v>0</v>
      </c>
      <c r="I20" s="103">
        <f>+SUM(K20,+M20,+O20)</f>
        <v>258082</v>
      </c>
      <c r="J20" s="104">
        <f>IF(D20&gt;0,I20/D20*100,"-")</f>
        <v>96.055173235174792</v>
      </c>
      <c r="K20" s="103">
        <v>206359</v>
      </c>
      <c r="L20" s="104">
        <f>IF(D20&gt;0,K20/D20*100,"-")</f>
        <v>76.804463285457487</v>
      </c>
      <c r="M20" s="103">
        <v>0</v>
      </c>
      <c r="N20" s="104">
        <f>IF(D20&gt;0,M20/D20*100,"-")</f>
        <v>0</v>
      </c>
      <c r="O20" s="103">
        <v>51723</v>
      </c>
      <c r="P20" s="103">
        <v>16624</v>
      </c>
      <c r="Q20" s="104">
        <f>IF(D20&gt;0,O20/D20*100,"-")</f>
        <v>19.250709949717322</v>
      </c>
      <c r="R20" s="103">
        <v>6896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27</v>
      </c>
      <c r="B21" s="102" t="s">
        <v>294</v>
      </c>
      <c r="C21" s="101" t="s">
        <v>295</v>
      </c>
      <c r="D21" s="103">
        <f>+SUM(E21,+I21)</f>
        <v>100865</v>
      </c>
      <c r="E21" s="103">
        <f>+SUM(G21,+H21)</f>
        <v>22556</v>
      </c>
      <c r="F21" s="104">
        <f>IF(D21&gt;0,E21/D21*100,"-")</f>
        <v>22.362563822931641</v>
      </c>
      <c r="G21" s="103">
        <v>22556</v>
      </c>
      <c r="H21" s="103">
        <v>0</v>
      </c>
      <c r="I21" s="103">
        <f>+SUM(K21,+M21,+O21)</f>
        <v>78309</v>
      </c>
      <c r="J21" s="104">
        <f>IF(D21&gt;0,I21/D21*100,"-")</f>
        <v>77.637436177068366</v>
      </c>
      <c r="K21" s="103">
        <v>34416</v>
      </c>
      <c r="L21" s="104">
        <f>IF(D21&gt;0,K21/D21*100,"-")</f>
        <v>34.120854607643878</v>
      </c>
      <c r="M21" s="103">
        <v>0</v>
      </c>
      <c r="N21" s="104">
        <f>IF(D21&gt;0,M21/D21*100,"-")</f>
        <v>0</v>
      </c>
      <c r="O21" s="103">
        <v>43893</v>
      </c>
      <c r="P21" s="103">
        <v>37527</v>
      </c>
      <c r="Q21" s="104">
        <f>IF(D21&gt;0,O21/D21*100,"-")</f>
        <v>43.516581569424481</v>
      </c>
      <c r="R21" s="103">
        <v>1385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27</v>
      </c>
      <c r="B22" s="102" t="s">
        <v>297</v>
      </c>
      <c r="C22" s="101" t="s">
        <v>298</v>
      </c>
      <c r="D22" s="103">
        <f>+SUM(E22,+I22)</f>
        <v>114131</v>
      </c>
      <c r="E22" s="103">
        <f>+SUM(G22,+H22)</f>
        <v>3504</v>
      </c>
      <c r="F22" s="104">
        <f>IF(D22&gt;0,E22/D22*100,"-")</f>
        <v>3.0701562239882243</v>
      </c>
      <c r="G22" s="103">
        <v>3504</v>
      </c>
      <c r="H22" s="103">
        <v>0</v>
      </c>
      <c r="I22" s="103">
        <f>+SUM(K22,+M22,+O22)</f>
        <v>110627</v>
      </c>
      <c r="J22" s="104">
        <f>IF(D22&gt;0,I22/D22*100,"-")</f>
        <v>96.929843776011779</v>
      </c>
      <c r="K22" s="103">
        <v>92099</v>
      </c>
      <c r="L22" s="104">
        <f>IF(D22&gt;0,K22/D22*100,"-")</f>
        <v>80.695867029991859</v>
      </c>
      <c r="M22" s="103">
        <v>0</v>
      </c>
      <c r="N22" s="104">
        <f>IF(D22&gt;0,M22/D22*100,"-")</f>
        <v>0</v>
      </c>
      <c r="O22" s="103">
        <v>18528</v>
      </c>
      <c r="P22" s="103">
        <v>12352</v>
      </c>
      <c r="Q22" s="104">
        <f>IF(D22&gt;0,O22/D22*100,"-")</f>
        <v>16.233976746019923</v>
      </c>
      <c r="R22" s="103">
        <v>1027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27</v>
      </c>
      <c r="B23" s="102" t="s">
        <v>300</v>
      </c>
      <c r="C23" s="101" t="s">
        <v>301</v>
      </c>
      <c r="D23" s="103">
        <f>+SUM(E23,+I23)</f>
        <v>237762</v>
      </c>
      <c r="E23" s="103">
        <f>+SUM(G23,+H23)</f>
        <v>1063</v>
      </c>
      <c r="F23" s="104">
        <f>IF(D23&gt;0,E23/D23*100,"-")</f>
        <v>0.44708574120338829</v>
      </c>
      <c r="G23" s="103">
        <v>1063</v>
      </c>
      <c r="H23" s="103">
        <v>0</v>
      </c>
      <c r="I23" s="103">
        <f>+SUM(K23,+M23,+O23)</f>
        <v>236699</v>
      </c>
      <c r="J23" s="104">
        <f>IF(D23&gt;0,I23/D23*100,"-")</f>
        <v>99.552914258796605</v>
      </c>
      <c r="K23" s="103">
        <v>232254</v>
      </c>
      <c r="L23" s="104">
        <f>IF(D23&gt;0,K23/D23*100,"-")</f>
        <v>97.683397683397686</v>
      </c>
      <c r="M23" s="103">
        <v>0</v>
      </c>
      <c r="N23" s="104">
        <f>IF(D23&gt;0,M23/D23*100,"-")</f>
        <v>0</v>
      </c>
      <c r="O23" s="103">
        <v>4445</v>
      </c>
      <c r="P23" s="103">
        <v>723</v>
      </c>
      <c r="Q23" s="104">
        <f>IF(D23&gt;0,O23/D23*100,"-")</f>
        <v>1.8695165753989285</v>
      </c>
      <c r="R23" s="103">
        <v>2818</v>
      </c>
      <c r="S23" s="101"/>
      <c r="T23" s="101" t="s">
        <v>256</v>
      </c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27</v>
      </c>
      <c r="B24" s="102" t="s">
        <v>303</v>
      </c>
      <c r="C24" s="101" t="s">
        <v>304</v>
      </c>
      <c r="D24" s="103">
        <f>+SUM(E24,+I24)</f>
        <v>108635</v>
      </c>
      <c r="E24" s="103">
        <f>+SUM(G24,+H24)</f>
        <v>3774</v>
      </c>
      <c r="F24" s="104">
        <f>IF(D24&gt;0,E24/D24*100,"-")</f>
        <v>3.4740185023242969</v>
      </c>
      <c r="G24" s="103">
        <v>3705</v>
      </c>
      <c r="H24" s="103">
        <v>69</v>
      </c>
      <c r="I24" s="103">
        <f>+SUM(K24,+M24,+O24)</f>
        <v>104861</v>
      </c>
      <c r="J24" s="104">
        <f>IF(D24&gt;0,I24/D24*100,"-")</f>
        <v>96.525981497675701</v>
      </c>
      <c r="K24" s="103">
        <v>95535</v>
      </c>
      <c r="L24" s="104">
        <f>IF(D24&gt;0,K24/D24*100,"-")</f>
        <v>87.941271229345972</v>
      </c>
      <c r="M24" s="103">
        <v>0</v>
      </c>
      <c r="N24" s="104">
        <f>IF(D24&gt;0,M24/D24*100,"-")</f>
        <v>0</v>
      </c>
      <c r="O24" s="103">
        <v>9326</v>
      </c>
      <c r="P24" s="103">
        <v>6009</v>
      </c>
      <c r="Q24" s="104">
        <f>IF(D24&gt;0,O24/D24*100,"-")</f>
        <v>8.5847102683297276</v>
      </c>
      <c r="R24" s="103">
        <v>527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27</v>
      </c>
      <c r="B25" s="102" t="s">
        <v>306</v>
      </c>
      <c r="C25" s="101" t="s">
        <v>307</v>
      </c>
      <c r="D25" s="103">
        <f>+SUM(E25,+I25)</f>
        <v>121642</v>
      </c>
      <c r="E25" s="103">
        <f>+SUM(G25,+H25)</f>
        <v>4309</v>
      </c>
      <c r="F25" s="104">
        <f>IF(D25&gt;0,E25/D25*100,"-")</f>
        <v>3.5423620131204681</v>
      </c>
      <c r="G25" s="103">
        <v>4309</v>
      </c>
      <c r="H25" s="103">
        <v>0</v>
      </c>
      <c r="I25" s="103">
        <f>+SUM(K25,+M25,+O25)</f>
        <v>117333</v>
      </c>
      <c r="J25" s="104">
        <f>IF(D25&gt;0,I25/D25*100,"-")</f>
        <v>96.457637986879533</v>
      </c>
      <c r="K25" s="103">
        <v>105464</v>
      </c>
      <c r="L25" s="104">
        <f>IF(D25&gt;0,K25/D25*100,"-")</f>
        <v>86.700317324608278</v>
      </c>
      <c r="M25" s="103">
        <v>0</v>
      </c>
      <c r="N25" s="104">
        <f>IF(D25&gt;0,M25/D25*100,"-")</f>
        <v>0</v>
      </c>
      <c r="O25" s="103">
        <v>11869</v>
      </c>
      <c r="P25" s="103">
        <v>2937</v>
      </c>
      <c r="Q25" s="104">
        <f>IF(D25&gt;0,O25/D25*100,"-")</f>
        <v>9.7573206622712547</v>
      </c>
      <c r="R25" s="103">
        <v>1361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27</v>
      </c>
      <c r="B26" s="102" t="s">
        <v>309</v>
      </c>
      <c r="C26" s="101" t="s">
        <v>310</v>
      </c>
      <c r="D26" s="103">
        <f>+SUM(E26,+I26)</f>
        <v>123268</v>
      </c>
      <c r="E26" s="103">
        <f>+SUM(G26,+H26)</f>
        <v>977</v>
      </c>
      <c r="F26" s="104">
        <f>IF(D26&gt;0,E26/D26*100,"-")</f>
        <v>0.79258201641950865</v>
      </c>
      <c r="G26" s="103">
        <v>977</v>
      </c>
      <c r="H26" s="103">
        <v>0</v>
      </c>
      <c r="I26" s="103">
        <f>+SUM(K26,+M26,+O26)</f>
        <v>122291</v>
      </c>
      <c r="J26" s="104">
        <f>IF(D26&gt;0,I26/D26*100,"-")</f>
        <v>99.207417983580498</v>
      </c>
      <c r="K26" s="103">
        <v>118312</v>
      </c>
      <c r="L26" s="104">
        <f>IF(D26&gt;0,K26/D26*100,"-")</f>
        <v>95.979491838920069</v>
      </c>
      <c r="M26" s="103">
        <v>0</v>
      </c>
      <c r="N26" s="104">
        <f>IF(D26&gt;0,M26/D26*100,"-")</f>
        <v>0</v>
      </c>
      <c r="O26" s="103">
        <v>3979</v>
      </c>
      <c r="P26" s="103">
        <v>2040</v>
      </c>
      <c r="Q26" s="104">
        <f>IF(D26&gt;0,O26/D26*100,"-")</f>
        <v>3.2279261446604144</v>
      </c>
      <c r="R26" s="103">
        <v>2738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27</v>
      </c>
      <c r="B27" s="102" t="s">
        <v>312</v>
      </c>
      <c r="C27" s="101" t="s">
        <v>313</v>
      </c>
      <c r="D27" s="103">
        <f>+SUM(E27,+I27)</f>
        <v>186699</v>
      </c>
      <c r="E27" s="103">
        <f>+SUM(G27,+H27)</f>
        <v>11314</v>
      </c>
      <c r="F27" s="104">
        <f>IF(D27&gt;0,E27/D27*100,"-")</f>
        <v>6.0600217462332422</v>
      </c>
      <c r="G27" s="103">
        <v>11314</v>
      </c>
      <c r="H27" s="103">
        <v>0</v>
      </c>
      <c r="I27" s="103">
        <f>+SUM(K27,+M27,+O27)</f>
        <v>175385</v>
      </c>
      <c r="J27" s="104">
        <f>IF(D27&gt;0,I27/D27*100,"-")</f>
        <v>93.939978253766753</v>
      </c>
      <c r="K27" s="103">
        <v>144345</v>
      </c>
      <c r="L27" s="104">
        <f>IF(D27&gt;0,K27/D27*100,"-")</f>
        <v>77.314286632494017</v>
      </c>
      <c r="M27" s="103">
        <v>0</v>
      </c>
      <c r="N27" s="104">
        <f>IF(D27&gt;0,M27/D27*100,"-")</f>
        <v>0</v>
      </c>
      <c r="O27" s="103">
        <v>31040</v>
      </c>
      <c r="P27" s="103">
        <v>13686</v>
      </c>
      <c r="Q27" s="104">
        <f>IF(D27&gt;0,O27/D27*100,"-")</f>
        <v>16.625691621272747</v>
      </c>
      <c r="R27" s="103">
        <v>2110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27</v>
      </c>
      <c r="B28" s="102" t="s">
        <v>315</v>
      </c>
      <c r="C28" s="101" t="s">
        <v>316</v>
      </c>
      <c r="D28" s="103">
        <f>+SUM(E28,+I28)</f>
        <v>136436</v>
      </c>
      <c r="E28" s="103">
        <f>+SUM(G28,+H28)</f>
        <v>48</v>
      </c>
      <c r="F28" s="104">
        <f>IF(D28&gt;0,E28/D28*100,"-")</f>
        <v>3.5181330440646162E-2</v>
      </c>
      <c r="G28" s="103">
        <v>48</v>
      </c>
      <c r="H28" s="103">
        <v>0</v>
      </c>
      <c r="I28" s="103">
        <f>+SUM(K28,+M28,+O28)</f>
        <v>136388</v>
      </c>
      <c r="J28" s="104">
        <f>IF(D28&gt;0,I28/D28*100,"-")</f>
        <v>99.964818669559349</v>
      </c>
      <c r="K28" s="103">
        <v>136331</v>
      </c>
      <c r="L28" s="104">
        <f>IF(D28&gt;0,K28/D28*100,"-")</f>
        <v>99.923040839661084</v>
      </c>
      <c r="M28" s="103">
        <v>0</v>
      </c>
      <c r="N28" s="104">
        <f>IF(D28&gt;0,M28/D28*100,"-")</f>
        <v>0</v>
      </c>
      <c r="O28" s="103">
        <v>57</v>
      </c>
      <c r="P28" s="103">
        <v>15</v>
      </c>
      <c r="Q28" s="104">
        <f>IF(D28&gt;0,O28/D28*100,"-")</f>
        <v>4.1777829898267317E-2</v>
      </c>
      <c r="R28" s="103">
        <v>2528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27</v>
      </c>
      <c r="B29" s="102" t="s">
        <v>318</v>
      </c>
      <c r="C29" s="101" t="s">
        <v>319</v>
      </c>
      <c r="D29" s="103">
        <f>+SUM(E29,+I29)</f>
        <v>70251</v>
      </c>
      <c r="E29" s="103">
        <f>+SUM(G29,+H29)</f>
        <v>3095</v>
      </c>
      <c r="F29" s="104">
        <f>IF(D29&gt;0,E29/D29*100,"-")</f>
        <v>4.4056312365660277</v>
      </c>
      <c r="G29" s="103">
        <v>3095</v>
      </c>
      <c r="H29" s="103">
        <v>0</v>
      </c>
      <c r="I29" s="103">
        <f>+SUM(K29,+M29,+O29)</f>
        <v>67156</v>
      </c>
      <c r="J29" s="104">
        <f>IF(D29&gt;0,I29/D29*100,"-")</f>
        <v>95.594368763433962</v>
      </c>
      <c r="K29" s="103">
        <v>54570</v>
      </c>
      <c r="L29" s="104">
        <f>IF(D29&gt;0,K29/D29*100,"-")</f>
        <v>77.678609557159334</v>
      </c>
      <c r="M29" s="103">
        <v>0</v>
      </c>
      <c r="N29" s="104">
        <f>IF(D29&gt;0,M29/D29*100,"-")</f>
        <v>0</v>
      </c>
      <c r="O29" s="103">
        <v>12586</v>
      </c>
      <c r="P29" s="103">
        <v>8225</v>
      </c>
      <c r="Q29" s="104">
        <f>IF(D29&gt;0,O29/D29*100,"-")</f>
        <v>17.915759206274647</v>
      </c>
      <c r="R29" s="103">
        <v>1247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27</v>
      </c>
      <c r="B30" s="102" t="s">
        <v>321</v>
      </c>
      <c r="C30" s="101" t="s">
        <v>322</v>
      </c>
      <c r="D30" s="103">
        <f>+SUM(E30,+I30)</f>
        <v>113493</v>
      </c>
      <c r="E30" s="103">
        <f>+SUM(G30,+H30)</f>
        <v>5967</v>
      </c>
      <c r="F30" s="104">
        <f>IF(D30&gt;0,E30/D30*100,"-")</f>
        <v>5.2575929793026877</v>
      </c>
      <c r="G30" s="103">
        <v>5967</v>
      </c>
      <c r="H30" s="103">
        <v>0</v>
      </c>
      <c r="I30" s="103">
        <f>+SUM(K30,+M30,+O30)</f>
        <v>107526</v>
      </c>
      <c r="J30" s="104">
        <f>IF(D30&gt;0,I30/D30*100,"-")</f>
        <v>94.742407020697314</v>
      </c>
      <c r="K30" s="103">
        <v>79586</v>
      </c>
      <c r="L30" s="104">
        <f>IF(D30&gt;0,K30/D30*100,"-")</f>
        <v>70.124148625906443</v>
      </c>
      <c r="M30" s="103">
        <v>0</v>
      </c>
      <c r="N30" s="104">
        <f>IF(D30&gt;0,M30/D30*100,"-")</f>
        <v>0</v>
      </c>
      <c r="O30" s="103">
        <v>27940</v>
      </c>
      <c r="P30" s="103">
        <v>6117</v>
      </c>
      <c r="Q30" s="104">
        <f>IF(D30&gt;0,O30/D30*100,"-")</f>
        <v>24.618258394790868</v>
      </c>
      <c r="R30" s="103">
        <v>840</v>
      </c>
      <c r="S30" s="101"/>
      <c r="T30" s="101" t="s">
        <v>256</v>
      </c>
      <c r="U30" s="101"/>
      <c r="V30" s="101"/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27</v>
      </c>
      <c r="B31" s="102" t="s">
        <v>324</v>
      </c>
      <c r="C31" s="101" t="s">
        <v>325</v>
      </c>
      <c r="D31" s="103">
        <f>+SUM(E31,+I31)</f>
        <v>124952</v>
      </c>
      <c r="E31" s="103">
        <f>+SUM(G31,+H31)</f>
        <v>1825</v>
      </c>
      <c r="F31" s="104">
        <f>IF(D31&gt;0,E31/D31*100,"-")</f>
        <v>1.4605608553684615</v>
      </c>
      <c r="G31" s="103">
        <v>1825</v>
      </c>
      <c r="H31" s="103">
        <v>0</v>
      </c>
      <c r="I31" s="103">
        <f>+SUM(K31,+M31,+O31)</f>
        <v>123127</v>
      </c>
      <c r="J31" s="104">
        <f>IF(D31&gt;0,I31/D31*100,"-")</f>
        <v>98.53943914463153</v>
      </c>
      <c r="K31" s="103">
        <v>110406</v>
      </c>
      <c r="L31" s="104">
        <f>IF(D31&gt;0,K31/D31*100,"-")</f>
        <v>88.358729752224846</v>
      </c>
      <c r="M31" s="103">
        <v>0</v>
      </c>
      <c r="N31" s="104">
        <f>IF(D31&gt;0,M31/D31*100,"-")</f>
        <v>0</v>
      </c>
      <c r="O31" s="103">
        <v>12721</v>
      </c>
      <c r="P31" s="103">
        <v>9026</v>
      </c>
      <c r="Q31" s="104">
        <f>IF(D31&gt;0,O31/D31*100,"-")</f>
        <v>10.180709392406683</v>
      </c>
      <c r="R31" s="103">
        <v>2773</v>
      </c>
      <c r="S31" s="101"/>
      <c r="T31" s="101" t="s">
        <v>256</v>
      </c>
      <c r="U31" s="101"/>
      <c r="V31" s="101"/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27</v>
      </c>
      <c r="B32" s="102" t="s">
        <v>327</v>
      </c>
      <c r="C32" s="101" t="s">
        <v>328</v>
      </c>
      <c r="D32" s="103">
        <f>+SUM(E32,+I32)</f>
        <v>85474</v>
      </c>
      <c r="E32" s="103">
        <f>+SUM(G32,+H32)</f>
        <v>604</v>
      </c>
      <c r="F32" s="104">
        <f>IF(D32&gt;0,E32/D32*100,"-")</f>
        <v>0.70664763553829235</v>
      </c>
      <c r="G32" s="103">
        <v>604</v>
      </c>
      <c r="H32" s="103">
        <v>0</v>
      </c>
      <c r="I32" s="103">
        <f>+SUM(K32,+M32,+O32)</f>
        <v>84870</v>
      </c>
      <c r="J32" s="104">
        <f>IF(D32&gt;0,I32/D32*100,"-")</f>
        <v>99.293352364461711</v>
      </c>
      <c r="K32" s="103">
        <v>80805</v>
      </c>
      <c r="L32" s="104">
        <f>IF(D32&gt;0,K32/D32*100,"-")</f>
        <v>94.537520181575687</v>
      </c>
      <c r="M32" s="103">
        <v>0</v>
      </c>
      <c r="N32" s="104">
        <f>IF(D32&gt;0,M32/D32*100,"-")</f>
        <v>0</v>
      </c>
      <c r="O32" s="103">
        <v>4065</v>
      </c>
      <c r="P32" s="103">
        <v>438</v>
      </c>
      <c r="Q32" s="104">
        <f>IF(D32&gt;0,O32/D32*100,"-")</f>
        <v>4.7558321828860235</v>
      </c>
      <c r="R32" s="103">
        <v>1205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27</v>
      </c>
      <c r="B33" s="102" t="s">
        <v>330</v>
      </c>
      <c r="C33" s="101" t="s">
        <v>331</v>
      </c>
      <c r="D33" s="103">
        <f>+SUM(E33,+I33)</f>
        <v>58123</v>
      </c>
      <c r="E33" s="103">
        <f>+SUM(G33,+H33)</f>
        <v>1098</v>
      </c>
      <c r="F33" s="104">
        <f>IF(D33&gt;0,E33/D33*100,"-")</f>
        <v>1.8890972592605335</v>
      </c>
      <c r="G33" s="103">
        <v>1098</v>
      </c>
      <c r="H33" s="103">
        <v>0</v>
      </c>
      <c r="I33" s="103">
        <f>+SUM(K33,+M33,+O33)</f>
        <v>57025</v>
      </c>
      <c r="J33" s="104">
        <f>IF(D33&gt;0,I33/D33*100,"-")</f>
        <v>98.110902740739476</v>
      </c>
      <c r="K33" s="103">
        <v>48617</v>
      </c>
      <c r="L33" s="104">
        <f>IF(D33&gt;0,K33/D33*100,"-")</f>
        <v>83.645028646146969</v>
      </c>
      <c r="M33" s="103">
        <v>0</v>
      </c>
      <c r="N33" s="104">
        <f>IF(D33&gt;0,M33/D33*100,"-")</f>
        <v>0</v>
      </c>
      <c r="O33" s="103">
        <v>8408</v>
      </c>
      <c r="P33" s="103">
        <v>1051</v>
      </c>
      <c r="Q33" s="104">
        <f>IF(D33&gt;0,O33/D33*100,"-")</f>
        <v>14.4658740945925</v>
      </c>
      <c r="R33" s="103">
        <v>490</v>
      </c>
      <c r="S33" s="101"/>
      <c r="T33" s="101" t="s">
        <v>256</v>
      </c>
      <c r="U33" s="101"/>
      <c r="V33" s="101"/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27</v>
      </c>
      <c r="B34" s="102" t="s">
        <v>333</v>
      </c>
      <c r="C34" s="101" t="s">
        <v>334</v>
      </c>
      <c r="D34" s="103">
        <f>+SUM(E34,+I34)</f>
        <v>65826</v>
      </c>
      <c r="E34" s="103">
        <f>+SUM(G34,+H34)</f>
        <v>2244</v>
      </c>
      <c r="F34" s="104">
        <f>IF(D34&gt;0,E34/D34*100,"-")</f>
        <v>3.4089873302342539</v>
      </c>
      <c r="G34" s="103">
        <v>2244</v>
      </c>
      <c r="H34" s="103">
        <v>0</v>
      </c>
      <c r="I34" s="103">
        <f>+SUM(K34,+M34,+O34)</f>
        <v>63582</v>
      </c>
      <c r="J34" s="104">
        <f>IF(D34&gt;0,I34/D34*100,"-")</f>
        <v>96.591012669765746</v>
      </c>
      <c r="K34" s="103">
        <v>45767</v>
      </c>
      <c r="L34" s="104">
        <f>IF(D34&gt;0,K34/D34*100,"-")</f>
        <v>69.527238477197457</v>
      </c>
      <c r="M34" s="103">
        <v>0</v>
      </c>
      <c r="N34" s="104">
        <f>IF(D34&gt;0,M34/D34*100,"-")</f>
        <v>0</v>
      </c>
      <c r="O34" s="103">
        <v>17815</v>
      </c>
      <c r="P34" s="103">
        <v>13586</v>
      </c>
      <c r="Q34" s="104">
        <f>IF(D34&gt;0,O34/D34*100,"-")</f>
        <v>27.063774192568285</v>
      </c>
      <c r="R34" s="103">
        <v>555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27</v>
      </c>
      <c r="B35" s="102" t="s">
        <v>336</v>
      </c>
      <c r="C35" s="101" t="s">
        <v>337</v>
      </c>
      <c r="D35" s="103">
        <f>+SUM(E35,+I35)</f>
        <v>494745</v>
      </c>
      <c r="E35" s="103">
        <f>+SUM(G35,+H35)</f>
        <v>3467</v>
      </c>
      <c r="F35" s="104">
        <f>IF(D35&gt;0,E35/D35*100,"-")</f>
        <v>0.70076504057645861</v>
      </c>
      <c r="G35" s="103">
        <v>3420</v>
      </c>
      <c r="H35" s="103">
        <v>47</v>
      </c>
      <c r="I35" s="103">
        <f>+SUM(K35,+M35,+O35)</f>
        <v>491278</v>
      </c>
      <c r="J35" s="104">
        <f>IF(D35&gt;0,I35/D35*100,"-")</f>
        <v>99.299234959423544</v>
      </c>
      <c r="K35" s="103">
        <v>473601</v>
      </c>
      <c r="L35" s="104">
        <f>IF(D35&gt;0,K35/D35*100,"-")</f>
        <v>95.726283236818972</v>
      </c>
      <c r="M35" s="103">
        <v>0</v>
      </c>
      <c r="N35" s="104">
        <f>IF(D35&gt;0,M35/D35*100,"-")</f>
        <v>0</v>
      </c>
      <c r="O35" s="103">
        <v>17677</v>
      </c>
      <c r="P35" s="103">
        <v>750</v>
      </c>
      <c r="Q35" s="104">
        <f>IF(D35&gt;0,O35/D35*100,"-")</f>
        <v>3.5729517226045742</v>
      </c>
      <c r="R35" s="103">
        <v>16947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27</v>
      </c>
      <c r="B36" s="102" t="s">
        <v>339</v>
      </c>
      <c r="C36" s="101" t="s">
        <v>340</v>
      </c>
      <c r="D36" s="103">
        <f>+SUM(E36,+I36)</f>
        <v>63125</v>
      </c>
      <c r="E36" s="103">
        <f>+SUM(G36,+H36)</f>
        <v>7031</v>
      </c>
      <c r="F36" s="104">
        <f>IF(D36&gt;0,E36/D36*100,"-")</f>
        <v>11.138217821782179</v>
      </c>
      <c r="G36" s="103">
        <v>7031</v>
      </c>
      <c r="H36" s="103">
        <v>0</v>
      </c>
      <c r="I36" s="103">
        <f>+SUM(K36,+M36,+O36)</f>
        <v>56094</v>
      </c>
      <c r="J36" s="104">
        <f>IF(D36&gt;0,I36/D36*100,"-")</f>
        <v>88.861782178217823</v>
      </c>
      <c r="K36" s="103">
        <v>33303</v>
      </c>
      <c r="L36" s="104">
        <f>IF(D36&gt;0,K36/D36*100,"-")</f>
        <v>52.757227722772285</v>
      </c>
      <c r="M36" s="103">
        <v>0</v>
      </c>
      <c r="N36" s="104">
        <f>IF(D36&gt;0,M36/D36*100,"-")</f>
        <v>0</v>
      </c>
      <c r="O36" s="103">
        <v>22791</v>
      </c>
      <c r="P36" s="103">
        <v>12279</v>
      </c>
      <c r="Q36" s="104">
        <f>IF(D36&gt;0,O36/D36*100,"-")</f>
        <v>36.104554455445545</v>
      </c>
      <c r="R36" s="103">
        <v>595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27</v>
      </c>
      <c r="B37" s="102" t="s">
        <v>342</v>
      </c>
      <c r="C37" s="101" t="s">
        <v>343</v>
      </c>
      <c r="D37" s="103">
        <f>+SUM(E37,+I37)</f>
        <v>56105</v>
      </c>
      <c r="E37" s="103">
        <f>+SUM(G37,+H37)</f>
        <v>245</v>
      </c>
      <c r="F37" s="104">
        <f>IF(D37&gt;0,E37/D37*100,"-")</f>
        <v>0.43668122270742354</v>
      </c>
      <c r="G37" s="103">
        <v>245</v>
      </c>
      <c r="H37" s="103">
        <v>0</v>
      </c>
      <c r="I37" s="103">
        <f>+SUM(K37,+M37,+O37)</f>
        <v>55860</v>
      </c>
      <c r="J37" s="104">
        <f>IF(D37&gt;0,I37/D37*100,"-")</f>
        <v>99.563318777292579</v>
      </c>
      <c r="K37" s="103">
        <v>55052</v>
      </c>
      <c r="L37" s="104">
        <f>IF(D37&gt;0,K37/D37*100,"-")</f>
        <v>98.123161928526869</v>
      </c>
      <c r="M37" s="103">
        <v>0</v>
      </c>
      <c r="N37" s="104">
        <f>IF(D37&gt;0,M37/D37*100,"-")</f>
        <v>0</v>
      </c>
      <c r="O37" s="103">
        <v>808</v>
      </c>
      <c r="P37" s="103">
        <v>100</v>
      </c>
      <c r="Q37" s="104">
        <f>IF(D37&gt;0,O37/D37*100,"-")</f>
        <v>1.440156848765707</v>
      </c>
      <c r="R37" s="103">
        <v>487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27</v>
      </c>
      <c r="B38" s="102" t="s">
        <v>345</v>
      </c>
      <c r="C38" s="101" t="s">
        <v>346</v>
      </c>
      <c r="D38" s="103">
        <f>+SUM(E38,+I38)</f>
        <v>77892</v>
      </c>
      <c r="E38" s="103">
        <f>+SUM(G38,+H38)</f>
        <v>955</v>
      </c>
      <c r="F38" s="104">
        <f>IF(D38&gt;0,E38/D38*100,"-")</f>
        <v>1.2260565911775279</v>
      </c>
      <c r="G38" s="103">
        <v>955</v>
      </c>
      <c r="H38" s="103">
        <v>0</v>
      </c>
      <c r="I38" s="103">
        <f>+SUM(K38,+M38,+O38)</f>
        <v>76937</v>
      </c>
      <c r="J38" s="104">
        <f>IF(D38&gt;0,I38/D38*100,"-")</f>
        <v>98.773943408822475</v>
      </c>
      <c r="K38" s="103">
        <v>72857</v>
      </c>
      <c r="L38" s="104">
        <f>IF(D38&gt;0,K38/D38*100,"-")</f>
        <v>93.535921532378168</v>
      </c>
      <c r="M38" s="103">
        <v>0</v>
      </c>
      <c r="N38" s="104">
        <f>IF(D38&gt;0,M38/D38*100,"-")</f>
        <v>0</v>
      </c>
      <c r="O38" s="103">
        <v>4080</v>
      </c>
      <c r="P38" s="103">
        <v>1942</v>
      </c>
      <c r="Q38" s="104">
        <f>IF(D38&gt;0,O38/D38*100,"-")</f>
        <v>5.2380218764443081</v>
      </c>
      <c r="R38" s="103">
        <v>441</v>
      </c>
      <c r="S38" s="101"/>
      <c r="T38" s="101" t="s">
        <v>256</v>
      </c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27</v>
      </c>
      <c r="B39" s="102" t="s">
        <v>348</v>
      </c>
      <c r="C39" s="101" t="s">
        <v>349</v>
      </c>
      <c r="D39" s="103">
        <f>+SUM(E39,+I39)</f>
        <v>57989</v>
      </c>
      <c r="E39" s="103">
        <f>+SUM(G39,+H39)</f>
        <v>160</v>
      </c>
      <c r="F39" s="104">
        <f>IF(D39&gt;0,E39/D39*100,"-")</f>
        <v>0.27591439755815761</v>
      </c>
      <c r="G39" s="103">
        <v>160</v>
      </c>
      <c r="H39" s="103">
        <v>0</v>
      </c>
      <c r="I39" s="103">
        <f>+SUM(K39,+M39,+O39)</f>
        <v>57829</v>
      </c>
      <c r="J39" s="104">
        <f>IF(D39&gt;0,I39/D39*100,"-")</f>
        <v>99.724085602441846</v>
      </c>
      <c r="K39" s="103">
        <v>55959</v>
      </c>
      <c r="L39" s="104">
        <f>IF(D39&gt;0,K39/D39*100,"-")</f>
        <v>96.499336080980882</v>
      </c>
      <c r="M39" s="103">
        <v>0</v>
      </c>
      <c r="N39" s="104">
        <f>IF(D39&gt;0,M39/D39*100,"-")</f>
        <v>0</v>
      </c>
      <c r="O39" s="103">
        <v>1870</v>
      </c>
      <c r="P39" s="103">
        <v>906</v>
      </c>
      <c r="Q39" s="104">
        <f>IF(D39&gt;0,O39/D39*100,"-")</f>
        <v>3.2247495214609665</v>
      </c>
      <c r="R39" s="103">
        <v>334</v>
      </c>
      <c r="S39" s="101"/>
      <c r="T39" s="101" t="s">
        <v>256</v>
      </c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27</v>
      </c>
      <c r="B40" s="102" t="s">
        <v>351</v>
      </c>
      <c r="C40" s="101" t="s">
        <v>352</v>
      </c>
      <c r="D40" s="103">
        <f>+SUM(E40,+I40)</f>
        <v>56108</v>
      </c>
      <c r="E40" s="103">
        <f>+SUM(G40,+H40)</f>
        <v>7781</v>
      </c>
      <c r="F40" s="104">
        <f>IF(D40&gt;0,E40/D40*100,"-")</f>
        <v>13.867897626006986</v>
      </c>
      <c r="G40" s="103">
        <v>7781</v>
      </c>
      <c r="H40" s="103">
        <v>0</v>
      </c>
      <c r="I40" s="103">
        <f>+SUM(K40,+M40,+O40)</f>
        <v>48327</v>
      </c>
      <c r="J40" s="104">
        <f>IF(D40&gt;0,I40/D40*100,"-")</f>
        <v>86.132102373993007</v>
      </c>
      <c r="K40" s="103">
        <v>24710</v>
      </c>
      <c r="L40" s="104">
        <f>IF(D40&gt;0,K40/D40*100,"-")</f>
        <v>44.04006558779497</v>
      </c>
      <c r="M40" s="103">
        <v>0</v>
      </c>
      <c r="N40" s="104">
        <f>IF(D40&gt;0,M40/D40*100,"-")</f>
        <v>0</v>
      </c>
      <c r="O40" s="103">
        <v>23617</v>
      </c>
      <c r="P40" s="103">
        <v>9735</v>
      </c>
      <c r="Q40" s="104">
        <f>IF(D40&gt;0,O40/D40*100,"-")</f>
        <v>42.092036786198044</v>
      </c>
      <c r="R40" s="103">
        <v>298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27</v>
      </c>
      <c r="B41" s="102" t="s">
        <v>354</v>
      </c>
      <c r="C41" s="101" t="s">
        <v>355</v>
      </c>
      <c r="D41" s="103">
        <f>+SUM(E41,+I41)</f>
        <v>30644</v>
      </c>
      <c r="E41" s="103">
        <f>+SUM(G41,+H41)</f>
        <v>469</v>
      </c>
      <c r="F41" s="104">
        <f>IF(D41&gt;0,E41/D41*100,"-")</f>
        <v>1.530479049732411</v>
      </c>
      <c r="G41" s="103">
        <v>469</v>
      </c>
      <c r="H41" s="103">
        <v>0</v>
      </c>
      <c r="I41" s="103">
        <f>+SUM(K41,+M41,+O41)</f>
        <v>30175</v>
      </c>
      <c r="J41" s="104">
        <f>IF(D41&gt;0,I41/D41*100,"-")</f>
        <v>98.469520950267579</v>
      </c>
      <c r="K41" s="103">
        <v>28792</v>
      </c>
      <c r="L41" s="104">
        <f>IF(D41&gt;0,K41/D41*100,"-")</f>
        <v>93.956402558412748</v>
      </c>
      <c r="M41" s="103">
        <v>0</v>
      </c>
      <c r="N41" s="104">
        <f>IF(D41&gt;0,M41/D41*100,"-")</f>
        <v>0</v>
      </c>
      <c r="O41" s="103">
        <v>1383</v>
      </c>
      <c r="P41" s="103">
        <v>472</v>
      </c>
      <c r="Q41" s="104">
        <f>IF(D41&gt;0,O41/D41*100,"-")</f>
        <v>4.5131183918548494</v>
      </c>
      <c r="R41" s="103">
        <v>172</v>
      </c>
      <c r="S41" s="101"/>
      <c r="T41" s="101" t="s">
        <v>256</v>
      </c>
      <c r="U41" s="101"/>
      <c r="V41" s="101"/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27</v>
      </c>
      <c r="B42" s="102" t="s">
        <v>357</v>
      </c>
      <c r="C42" s="101" t="s">
        <v>358</v>
      </c>
      <c r="D42" s="103">
        <f>+SUM(E42,+I42)</f>
        <v>20519</v>
      </c>
      <c r="E42" s="103">
        <f>+SUM(G42,+H42)</f>
        <v>55</v>
      </c>
      <c r="F42" s="104">
        <f>IF(D42&gt;0,E42/D42*100,"-")</f>
        <v>0.26804425166918466</v>
      </c>
      <c r="G42" s="103">
        <v>55</v>
      </c>
      <c r="H42" s="103">
        <v>0</v>
      </c>
      <c r="I42" s="103">
        <f>+SUM(K42,+M42,+O42)</f>
        <v>20464</v>
      </c>
      <c r="J42" s="104">
        <f>IF(D42&gt;0,I42/D42*100,"-")</f>
        <v>99.731955748330819</v>
      </c>
      <c r="K42" s="103">
        <v>20188</v>
      </c>
      <c r="L42" s="104">
        <f>IF(D42&gt;0,K42/D42*100,"-")</f>
        <v>98.386860958136353</v>
      </c>
      <c r="M42" s="103">
        <v>0</v>
      </c>
      <c r="N42" s="104">
        <f>IF(D42&gt;0,M42/D42*100,"-")</f>
        <v>0</v>
      </c>
      <c r="O42" s="103">
        <v>276</v>
      </c>
      <c r="P42" s="103">
        <v>276</v>
      </c>
      <c r="Q42" s="104">
        <f>IF(D42&gt;0,O42/D42*100,"-")</f>
        <v>1.3450947901944539</v>
      </c>
      <c r="R42" s="103">
        <v>88</v>
      </c>
      <c r="S42" s="101"/>
      <c r="T42" s="101" t="s">
        <v>256</v>
      </c>
      <c r="U42" s="101"/>
      <c r="V42" s="101"/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27</v>
      </c>
      <c r="B43" s="102" t="s">
        <v>360</v>
      </c>
      <c r="C43" s="101" t="s">
        <v>361</v>
      </c>
      <c r="D43" s="103">
        <f>+SUM(E43,+I43)</f>
        <v>10681</v>
      </c>
      <c r="E43" s="103">
        <f>+SUM(G43,+H43)</f>
        <v>2095</v>
      </c>
      <c r="F43" s="104">
        <f>IF(D43&gt;0,E43/D43*100,"-")</f>
        <v>19.614268326935679</v>
      </c>
      <c r="G43" s="103">
        <v>2004</v>
      </c>
      <c r="H43" s="103">
        <v>91</v>
      </c>
      <c r="I43" s="103">
        <f>+SUM(K43,+M43,+O43)</f>
        <v>8586</v>
      </c>
      <c r="J43" s="104">
        <f>IF(D43&gt;0,I43/D43*100,"-")</f>
        <v>80.385731673064313</v>
      </c>
      <c r="K43" s="103">
        <v>2095</v>
      </c>
      <c r="L43" s="104">
        <f>IF(D43&gt;0,K43/D43*100,"-")</f>
        <v>19.614268326935679</v>
      </c>
      <c r="M43" s="103">
        <v>0</v>
      </c>
      <c r="N43" s="104">
        <f>IF(D43&gt;0,M43/D43*100,"-")</f>
        <v>0</v>
      </c>
      <c r="O43" s="103">
        <v>6491</v>
      </c>
      <c r="P43" s="103">
        <v>5927</v>
      </c>
      <c r="Q43" s="104">
        <f>IF(D43&gt;0,O43/D43*100,"-")</f>
        <v>60.771463346128641</v>
      </c>
      <c r="R43" s="103">
        <v>64</v>
      </c>
      <c r="S43" s="101"/>
      <c r="T43" s="101" t="s">
        <v>256</v>
      </c>
      <c r="U43" s="101"/>
      <c r="V43" s="101"/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27</v>
      </c>
      <c r="B44" s="102" t="s">
        <v>363</v>
      </c>
      <c r="C44" s="101" t="s">
        <v>364</v>
      </c>
      <c r="D44" s="103">
        <f>+SUM(E44,+I44)</f>
        <v>17306</v>
      </c>
      <c r="E44" s="103">
        <f>+SUM(G44,+H44)</f>
        <v>1287</v>
      </c>
      <c r="F44" s="104">
        <f>IF(D44&gt;0,E44/D44*100,"-")</f>
        <v>7.4367271466543396</v>
      </c>
      <c r="G44" s="103">
        <v>1287</v>
      </c>
      <c r="H44" s="103">
        <v>0</v>
      </c>
      <c r="I44" s="103">
        <f>+SUM(K44,+M44,+O44)</f>
        <v>16019</v>
      </c>
      <c r="J44" s="104">
        <f>IF(D44&gt;0,I44/D44*100,"-")</f>
        <v>92.563272853345651</v>
      </c>
      <c r="K44" s="103">
        <v>14672</v>
      </c>
      <c r="L44" s="104">
        <f>IF(D44&gt;0,K44/D44*100,"-")</f>
        <v>84.779845140413741</v>
      </c>
      <c r="M44" s="103">
        <v>0</v>
      </c>
      <c r="N44" s="104">
        <f>IF(D44&gt;0,M44/D44*100,"-")</f>
        <v>0</v>
      </c>
      <c r="O44" s="103">
        <v>1347</v>
      </c>
      <c r="P44" s="103">
        <v>62</v>
      </c>
      <c r="Q44" s="104">
        <f>IF(D44&gt;0,O44/D44*100,"-")</f>
        <v>7.7834277129319309</v>
      </c>
      <c r="R44" s="103">
        <v>488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27</v>
      </c>
      <c r="B45" s="102" t="s">
        <v>366</v>
      </c>
      <c r="C45" s="101" t="s">
        <v>367</v>
      </c>
      <c r="D45" s="103">
        <f>+SUM(E45,+I45)</f>
        <v>44062</v>
      </c>
      <c r="E45" s="103">
        <f>+SUM(G45,+H45)</f>
        <v>4614</v>
      </c>
      <c r="F45" s="104">
        <f>IF(D45&gt;0,E45/D45*100,"-")</f>
        <v>10.471608188461714</v>
      </c>
      <c r="G45" s="103">
        <v>4614</v>
      </c>
      <c r="H45" s="103">
        <v>0</v>
      </c>
      <c r="I45" s="103">
        <f>+SUM(K45,+M45,+O45)</f>
        <v>39448</v>
      </c>
      <c r="J45" s="104">
        <f>IF(D45&gt;0,I45/D45*100,"-")</f>
        <v>89.528391811538285</v>
      </c>
      <c r="K45" s="103">
        <v>32601</v>
      </c>
      <c r="L45" s="104">
        <f>IF(D45&gt;0,K45/D45*100,"-")</f>
        <v>73.98892469701785</v>
      </c>
      <c r="M45" s="103">
        <v>0</v>
      </c>
      <c r="N45" s="104">
        <f>IF(D45&gt;0,M45/D45*100,"-")</f>
        <v>0</v>
      </c>
      <c r="O45" s="103">
        <v>6847</v>
      </c>
      <c r="P45" s="103">
        <v>4408</v>
      </c>
      <c r="Q45" s="104">
        <f>IF(D45&gt;0,O45/D45*100,"-")</f>
        <v>15.539467114520447</v>
      </c>
      <c r="R45" s="103">
        <v>192</v>
      </c>
      <c r="S45" s="101"/>
      <c r="T45" s="101" t="s">
        <v>256</v>
      </c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27</v>
      </c>
      <c r="B46" s="102" t="s">
        <v>369</v>
      </c>
      <c r="C46" s="101" t="s">
        <v>370</v>
      </c>
      <c r="D46" s="103">
        <f>+SUM(E46,+I46)</f>
        <v>8459</v>
      </c>
      <c r="E46" s="103">
        <f>+SUM(G46,+H46)</f>
        <v>998</v>
      </c>
      <c r="F46" s="104">
        <f>IF(D46&gt;0,E46/D46*100,"-")</f>
        <v>11.798084880009457</v>
      </c>
      <c r="G46" s="103">
        <v>998</v>
      </c>
      <c r="H46" s="103">
        <v>0</v>
      </c>
      <c r="I46" s="103">
        <f>+SUM(K46,+M46,+O46)</f>
        <v>7461</v>
      </c>
      <c r="J46" s="104">
        <f>IF(D46&gt;0,I46/D46*100,"-")</f>
        <v>88.201915119990531</v>
      </c>
      <c r="K46" s="103">
        <v>7305</v>
      </c>
      <c r="L46" s="104">
        <f>IF(D46&gt;0,K46/D46*100,"-")</f>
        <v>86.357725499468017</v>
      </c>
      <c r="M46" s="103">
        <v>0</v>
      </c>
      <c r="N46" s="104">
        <f>IF(D46&gt;0,M46/D46*100,"-")</f>
        <v>0</v>
      </c>
      <c r="O46" s="103">
        <v>156</v>
      </c>
      <c r="P46" s="103">
        <v>142</v>
      </c>
      <c r="Q46" s="104">
        <f>IF(D46&gt;0,O46/D46*100,"-")</f>
        <v>1.8441896205225203</v>
      </c>
      <c r="R46" s="103">
        <v>99</v>
      </c>
      <c r="S46" s="101"/>
      <c r="T46" s="101" t="s">
        <v>256</v>
      </c>
      <c r="U46" s="101"/>
      <c r="V46" s="101"/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27</v>
      </c>
      <c r="B47" s="102" t="s">
        <v>372</v>
      </c>
      <c r="C47" s="101" t="s">
        <v>373</v>
      </c>
      <c r="D47" s="103">
        <f>+SUM(E47,+I47)</f>
        <v>16325</v>
      </c>
      <c r="E47" s="103">
        <f>+SUM(G47,+H47)</f>
        <v>4698</v>
      </c>
      <c r="F47" s="104">
        <f>IF(D47&gt;0,E47/D47*100,"-")</f>
        <v>28.77794793261868</v>
      </c>
      <c r="G47" s="103">
        <v>4698</v>
      </c>
      <c r="H47" s="103">
        <v>0</v>
      </c>
      <c r="I47" s="103">
        <f>+SUM(K47,+M47,+O47)</f>
        <v>11627</v>
      </c>
      <c r="J47" s="104">
        <f>IF(D47&gt;0,I47/D47*100,"-")</f>
        <v>71.222052067381313</v>
      </c>
      <c r="K47" s="103">
        <v>10022</v>
      </c>
      <c r="L47" s="104">
        <f>IF(D47&gt;0,K47/D47*100,"-")</f>
        <v>61.390505359877487</v>
      </c>
      <c r="M47" s="103">
        <v>0</v>
      </c>
      <c r="N47" s="104">
        <f>IF(D47&gt;0,M47/D47*100,"-")</f>
        <v>0</v>
      </c>
      <c r="O47" s="103">
        <v>1605</v>
      </c>
      <c r="P47" s="103">
        <v>1442</v>
      </c>
      <c r="Q47" s="104">
        <f>IF(D47&gt;0,O47/D47*100,"-")</f>
        <v>9.8315467075038292</v>
      </c>
      <c r="R47" s="103">
        <v>101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27</v>
      </c>
      <c r="B48" s="102" t="s">
        <v>375</v>
      </c>
      <c r="C48" s="101" t="s">
        <v>376</v>
      </c>
      <c r="D48" s="103">
        <f>+SUM(E48,+I48)</f>
        <v>13771</v>
      </c>
      <c r="E48" s="103">
        <f>+SUM(G48,+H48)</f>
        <v>268</v>
      </c>
      <c r="F48" s="104">
        <f>IF(D48&gt;0,E48/D48*100,"-")</f>
        <v>1.9461186551448697</v>
      </c>
      <c r="G48" s="103">
        <v>252</v>
      </c>
      <c r="H48" s="103">
        <v>16</v>
      </c>
      <c r="I48" s="103">
        <f>+SUM(K48,+M48,+O48)</f>
        <v>13503</v>
      </c>
      <c r="J48" s="104">
        <f>IF(D48&gt;0,I48/D48*100,"-")</f>
        <v>98.053881344855128</v>
      </c>
      <c r="K48" s="103">
        <v>11386</v>
      </c>
      <c r="L48" s="104">
        <f>IF(D48&gt;0,K48/D48*100,"-")</f>
        <v>82.68099629656524</v>
      </c>
      <c r="M48" s="103">
        <v>0</v>
      </c>
      <c r="N48" s="104">
        <f>IF(D48&gt;0,M48/D48*100,"-")</f>
        <v>0</v>
      </c>
      <c r="O48" s="103">
        <v>2117</v>
      </c>
      <c r="P48" s="103">
        <v>349</v>
      </c>
      <c r="Q48" s="104">
        <f>IF(D48&gt;0,O48/D48*100,"-")</f>
        <v>15.372885048289882</v>
      </c>
      <c r="R48" s="103">
        <v>82</v>
      </c>
      <c r="S48" s="101"/>
      <c r="T48" s="101" t="s">
        <v>256</v>
      </c>
      <c r="U48" s="101"/>
      <c r="V48" s="101"/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27</v>
      </c>
      <c r="B49" s="102" t="s">
        <v>378</v>
      </c>
      <c r="C49" s="101" t="s">
        <v>379</v>
      </c>
      <c r="D49" s="103">
        <f>+SUM(E49,+I49)</f>
        <v>15816</v>
      </c>
      <c r="E49" s="103">
        <f>+SUM(G49,+H49)</f>
        <v>847</v>
      </c>
      <c r="F49" s="104">
        <f>IF(D49&gt;0,E49/D49*100,"-")</f>
        <v>5.3553363682346991</v>
      </c>
      <c r="G49" s="103">
        <v>832</v>
      </c>
      <c r="H49" s="103">
        <v>15</v>
      </c>
      <c r="I49" s="103">
        <f>+SUM(K49,+M49,+O49)</f>
        <v>14969</v>
      </c>
      <c r="J49" s="104">
        <f>IF(D49&gt;0,I49/D49*100,"-")</f>
        <v>94.644663631765297</v>
      </c>
      <c r="K49" s="103">
        <v>13809</v>
      </c>
      <c r="L49" s="104">
        <f>IF(D49&gt;0,K49/D49*100,"-")</f>
        <v>87.31031866464339</v>
      </c>
      <c r="M49" s="103">
        <v>0</v>
      </c>
      <c r="N49" s="104">
        <f>IF(D49&gt;0,M49/D49*100,"-")</f>
        <v>0</v>
      </c>
      <c r="O49" s="103">
        <v>1160</v>
      </c>
      <c r="P49" s="103">
        <v>786</v>
      </c>
      <c r="Q49" s="104">
        <f>IF(D49&gt;0,O49/D49*100,"-")</f>
        <v>7.3343449671219014</v>
      </c>
      <c r="R49" s="103">
        <v>84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27</v>
      </c>
      <c r="B50" s="102" t="s">
        <v>381</v>
      </c>
      <c r="C50" s="101" t="s">
        <v>382</v>
      </c>
      <c r="D50" s="103">
        <f>+SUM(E50,+I50)</f>
        <v>5526</v>
      </c>
      <c r="E50" s="103">
        <f>+SUM(G50,+H50)</f>
        <v>445</v>
      </c>
      <c r="F50" s="104">
        <f>IF(D50&gt;0,E50/D50*100,"-")</f>
        <v>8.0528411147303647</v>
      </c>
      <c r="G50" s="103">
        <v>443</v>
      </c>
      <c r="H50" s="103">
        <v>2</v>
      </c>
      <c r="I50" s="103">
        <f>+SUM(K50,+M50,+O50)</f>
        <v>5081</v>
      </c>
      <c r="J50" s="104">
        <f>IF(D50&gt;0,I50/D50*100,"-")</f>
        <v>91.94715888526963</v>
      </c>
      <c r="K50" s="103">
        <v>3672</v>
      </c>
      <c r="L50" s="104">
        <f>IF(D50&gt;0,K50/D50*100,"-")</f>
        <v>66.44951140065146</v>
      </c>
      <c r="M50" s="103">
        <v>0</v>
      </c>
      <c r="N50" s="104">
        <f>IF(D50&gt;0,M50/D50*100,"-")</f>
        <v>0</v>
      </c>
      <c r="O50" s="103">
        <v>1409</v>
      </c>
      <c r="P50" s="103">
        <v>429</v>
      </c>
      <c r="Q50" s="104">
        <f>IF(D50&gt;0,O50/D50*100,"-")</f>
        <v>25.49764748461817</v>
      </c>
      <c r="R50" s="103">
        <v>22</v>
      </c>
      <c r="S50" s="101"/>
      <c r="T50" s="101" t="s">
        <v>256</v>
      </c>
      <c r="U50" s="101"/>
      <c r="V50" s="101"/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50">
    <sortCondition ref="A8:A50"/>
    <sortCondition ref="B8:B50"/>
    <sortCondition ref="C8:C5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大阪府</v>
      </c>
      <c r="B7" s="107" t="str">
        <f>水洗化人口等!B7</f>
        <v>27000</v>
      </c>
      <c r="C7" s="106" t="s">
        <v>200</v>
      </c>
      <c r="D7" s="108">
        <f>SUM(E7,+H7,+K7)</f>
        <v>523356</v>
      </c>
      <c r="E7" s="108">
        <f>SUM(F7:G7)</f>
        <v>13043</v>
      </c>
      <c r="F7" s="108">
        <f>SUM(F$8:F$1000)</f>
        <v>12935</v>
      </c>
      <c r="G7" s="108">
        <f>SUM(G$8:G$1000)</f>
        <v>108</v>
      </c>
      <c r="H7" s="108">
        <f>SUM(I7:J7)</f>
        <v>111550</v>
      </c>
      <c r="I7" s="108">
        <f>SUM(I$8:I$1000)</f>
        <v>111363</v>
      </c>
      <c r="J7" s="108">
        <f>SUM(J$8:J$1000)</f>
        <v>187</v>
      </c>
      <c r="K7" s="108">
        <f>SUM(L7:M7)</f>
        <v>398763</v>
      </c>
      <c r="L7" s="108">
        <f>SUM(L$8:L$1000)</f>
        <v>145940</v>
      </c>
      <c r="M7" s="108">
        <f>SUM(M$8:M$1000)</f>
        <v>252823</v>
      </c>
      <c r="N7" s="108">
        <f>SUM(O7,+V7,+AC7)</f>
        <v>523470</v>
      </c>
      <c r="O7" s="108">
        <f>SUM(P7:U7)</f>
        <v>270238</v>
      </c>
      <c r="P7" s="108">
        <f t="shared" ref="P7:U7" si="0">SUM(P$8:P$1000)</f>
        <v>214126</v>
      </c>
      <c r="Q7" s="108">
        <f t="shared" si="0"/>
        <v>0</v>
      </c>
      <c r="R7" s="108">
        <f t="shared" si="0"/>
        <v>0</v>
      </c>
      <c r="S7" s="108">
        <f t="shared" si="0"/>
        <v>56074</v>
      </c>
      <c r="T7" s="108">
        <f t="shared" si="0"/>
        <v>0</v>
      </c>
      <c r="U7" s="108">
        <f t="shared" si="0"/>
        <v>38</v>
      </c>
      <c r="V7" s="108">
        <f>SUM(W7:AB7)</f>
        <v>253118</v>
      </c>
      <c r="W7" s="108">
        <f t="shared" ref="W7:AB7" si="1">SUM(W$8:W$1000)</f>
        <v>200370</v>
      </c>
      <c r="X7" s="108">
        <f t="shared" si="1"/>
        <v>0</v>
      </c>
      <c r="Y7" s="108">
        <f t="shared" si="1"/>
        <v>0</v>
      </c>
      <c r="Z7" s="108">
        <f t="shared" si="1"/>
        <v>52726</v>
      </c>
      <c r="AA7" s="108">
        <f t="shared" si="1"/>
        <v>0</v>
      </c>
      <c r="AB7" s="108">
        <f t="shared" si="1"/>
        <v>22</v>
      </c>
      <c r="AC7" s="108">
        <f>SUM(AD7:AE7)</f>
        <v>114</v>
      </c>
      <c r="AD7" s="108">
        <f>SUM(AD$8:AD$1000)</f>
        <v>114</v>
      </c>
      <c r="AE7" s="108">
        <f>SUM(AE$8:AE$1000)</f>
        <v>0</v>
      </c>
      <c r="AF7" s="108">
        <f>SUM(AG7:AI7)</f>
        <v>8659</v>
      </c>
      <c r="AG7" s="108">
        <f>SUM(AG$8:AG$1000)</f>
        <v>8659</v>
      </c>
      <c r="AH7" s="108">
        <f>SUM(AH$8:AH$1000)</f>
        <v>0</v>
      </c>
      <c r="AI7" s="108">
        <f>SUM(AI$8:AI$1000)</f>
        <v>0</v>
      </c>
      <c r="AJ7" s="108">
        <f>SUM(AK7:AS7)</f>
        <v>9367</v>
      </c>
      <c r="AK7" s="108">
        <f t="shared" ref="AK7:AS7" si="2">SUM(AK$8:AK$1000)</f>
        <v>665</v>
      </c>
      <c r="AL7" s="108">
        <f t="shared" si="2"/>
        <v>266</v>
      </c>
      <c r="AM7" s="108">
        <f t="shared" si="2"/>
        <v>3761</v>
      </c>
      <c r="AN7" s="108">
        <f t="shared" si="2"/>
        <v>2097</v>
      </c>
      <c r="AO7" s="108">
        <f t="shared" si="2"/>
        <v>0</v>
      </c>
      <c r="AP7" s="108">
        <f t="shared" si="2"/>
        <v>0</v>
      </c>
      <c r="AQ7" s="108">
        <f t="shared" si="2"/>
        <v>1</v>
      </c>
      <c r="AR7" s="108">
        <f t="shared" si="2"/>
        <v>0</v>
      </c>
      <c r="AS7" s="108">
        <f t="shared" si="2"/>
        <v>2577</v>
      </c>
      <c r="AT7" s="108">
        <f>SUM(AU7:AY7)</f>
        <v>244</v>
      </c>
      <c r="AU7" s="108">
        <f>SUM(AU$8:AU$1000)</f>
        <v>74</v>
      </c>
      <c r="AV7" s="108">
        <f>SUM(AV$8:AV$1000)</f>
        <v>149</v>
      </c>
      <c r="AW7" s="108">
        <f>SUM(AW$8:AW$1000)</f>
        <v>21</v>
      </c>
      <c r="AX7" s="108">
        <f>SUM(AX$8:AX$1000)</f>
        <v>0</v>
      </c>
      <c r="AY7" s="108">
        <f>SUM(AY$8:AY$1000)</f>
        <v>0</v>
      </c>
      <c r="AZ7" s="108">
        <f>SUM(BA7:BC7)</f>
        <v>181</v>
      </c>
      <c r="BA7" s="108">
        <f>SUM(BA$8:BA$1000)</f>
        <v>181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27</v>
      </c>
      <c r="B8" s="113" t="s">
        <v>254</v>
      </c>
      <c r="C8" s="101" t="s">
        <v>255</v>
      </c>
      <c r="D8" s="103">
        <f>SUM(E8,+H8,+K8)</f>
        <v>5164</v>
      </c>
      <c r="E8" s="103">
        <f>SUM(F8:G8)</f>
        <v>0</v>
      </c>
      <c r="F8" s="103">
        <v>0</v>
      </c>
      <c r="G8" s="103">
        <v>0</v>
      </c>
      <c r="H8" s="103">
        <f>SUM(I8:J8)</f>
        <v>169</v>
      </c>
      <c r="I8" s="103">
        <v>169</v>
      </c>
      <c r="J8" s="103">
        <v>0</v>
      </c>
      <c r="K8" s="103">
        <f>SUM(L8:M8)</f>
        <v>4995</v>
      </c>
      <c r="L8" s="103">
        <v>1754</v>
      </c>
      <c r="M8" s="103">
        <v>3241</v>
      </c>
      <c r="N8" s="103">
        <f>SUM(O8,+V8,+AC8)</f>
        <v>5164</v>
      </c>
      <c r="O8" s="103">
        <f>SUM(P8:U8)</f>
        <v>1923</v>
      </c>
      <c r="P8" s="103">
        <v>0</v>
      </c>
      <c r="Q8" s="103">
        <v>0</v>
      </c>
      <c r="R8" s="103">
        <v>0</v>
      </c>
      <c r="S8" s="103">
        <v>1923</v>
      </c>
      <c r="T8" s="103">
        <v>0</v>
      </c>
      <c r="U8" s="103">
        <v>0</v>
      </c>
      <c r="V8" s="103">
        <f>SUM(W8:AB8)</f>
        <v>3241</v>
      </c>
      <c r="W8" s="103">
        <v>0</v>
      </c>
      <c r="X8" s="103">
        <v>0</v>
      </c>
      <c r="Y8" s="103">
        <v>0</v>
      </c>
      <c r="Z8" s="103">
        <v>3241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27</v>
      </c>
      <c r="B9" s="113" t="s">
        <v>258</v>
      </c>
      <c r="C9" s="101" t="s">
        <v>259</v>
      </c>
      <c r="D9" s="103">
        <f>SUM(E9,+H9,+K9)</f>
        <v>45345</v>
      </c>
      <c r="E9" s="103">
        <f>SUM(F9:G9)</f>
        <v>0</v>
      </c>
      <c r="F9" s="103">
        <v>0</v>
      </c>
      <c r="G9" s="103">
        <v>0</v>
      </c>
      <c r="H9" s="103">
        <f>SUM(I9:J9)</f>
        <v>26126</v>
      </c>
      <c r="I9" s="103">
        <v>25939</v>
      </c>
      <c r="J9" s="103">
        <v>187</v>
      </c>
      <c r="K9" s="103">
        <f>SUM(L9:M9)</f>
        <v>19219</v>
      </c>
      <c r="L9" s="103">
        <v>0</v>
      </c>
      <c r="M9" s="103">
        <v>19219</v>
      </c>
      <c r="N9" s="103">
        <f>SUM(O9,+V9,+AC9)</f>
        <v>45345</v>
      </c>
      <c r="O9" s="103">
        <f>SUM(P9:U9)</f>
        <v>25939</v>
      </c>
      <c r="P9" s="103">
        <v>0</v>
      </c>
      <c r="Q9" s="103">
        <v>0</v>
      </c>
      <c r="R9" s="103">
        <v>0</v>
      </c>
      <c r="S9" s="103">
        <v>25901</v>
      </c>
      <c r="T9" s="103">
        <v>0</v>
      </c>
      <c r="U9" s="103">
        <v>38</v>
      </c>
      <c r="V9" s="103">
        <f>SUM(W9:AB9)</f>
        <v>19406</v>
      </c>
      <c r="W9" s="103">
        <v>0</v>
      </c>
      <c r="X9" s="103">
        <v>0</v>
      </c>
      <c r="Y9" s="103">
        <v>0</v>
      </c>
      <c r="Z9" s="103">
        <v>19384</v>
      </c>
      <c r="AA9" s="103">
        <v>0</v>
      </c>
      <c r="AB9" s="103">
        <v>22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27</v>
      </c>
      <c r="B10" s="113" t="s">
        <v>261</v>
      </c>
      <c r="C10" s="101" t="s">
        <v>262</v>
      </c>
      <c r="D10" s="103">
        <f>SUM(E10,+H10,+K10)</f>
        <v>23619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23619</v>
      </c>
      <c r="L10" s="103">
        <v>17533</v>
      </c>
      <c r="M10" s="103">
        <v>6086</v>
      </c>
      <c r="N10" s="103">
        <f>SUM(O10,+V10,+AC10)</f>
        <v>23619</v>
      </c>
      <c r="O10" s="103">
        <f>SUM(P10:U10)</f>
        <v>17533</v>
      </c>
      <c r="P10" s="103">
        <v>17533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6086</v>
      </c>
      <c r="W10" s="103">
        <v>6086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</v>
      </c>
      <c r="AG10" s="103">
        <v>6</v>
      </c>
      <c r="AH10" s="103">
        <v>0</v>
      </c>
      <c r="AI10" s="103">
        <v>0</v>
      </c>
      <c r="AJ10" s="103">
        <f>SUM(AK10:AS10)</f>
        <v>6</v>
      </c>
      <c r="AK10" s="103">
        <v>0</v>
      </c>
      <c r="AL10" s="103">
        <v>0</v>
      </c>
      <c r="AM10" s="103">
        <v>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27</v>
      </c>
      <c r="B11" s="113" t="s">
        <v>264</v>
      </c>
      <c r="C11" s="101" t="s">
        <v>265</v>
      </c>
      <c r="D11" s="103">
        <f>SUM(E11,+H11,+K11)</f>
        <v>558</v>
      </c>
      <c r="E11" s="103">
        <f>SUM(F11:G11)</f>
        <v>0</v>
      </c>
      <c r="F11" s="103">
        <v>0</v>
      </c>
      <c r="G11" s="103">
        <v>0</v>
      </c>
      <c r="H11" s="103">
        <f>SUM(I11:J11)</f>
        <v>354</v>
      </c>
      <c r="I11" s="103">
        <v>354</v>
      </c>
      <c r="J11" s="103">
        <v>0</v>
      </c>
      <c r="K11" s="103">
        <f>SUM(L11:M11)</f>
        <v>204</v>
      </c>
      <c r="L11" s="103">
        <v>0</v>
      </c>
      <c r="M11" s="103">
        <v>204</v>
      </c>
      <c r="N11" s="103">
        <f>SUM(O11,+V11,+AC11)</f>
        <v>558</v>
      </c>
      <c r="O11" s="103">
        <f>SUM(P11:U11)</f>
        <v>354</v>
      </c>
      <c r="P11" s="103">
        <v>0</v>
      </c>
      <c r="Q11" s="103">
        <v>0</v>
      </c>
      <c r="R11" s="103">
        <v>0</v>
      </c>
      <c r="S11" s="103">
        <v>354</v>
      </c>
      <c r="T11" s="103">
        <v>0</v>
      </c>
      <c r="U11" s="103">
        <v>0</v>
      </c>
      <c r="V11" s="103">
        <f>SUM(W11:AB11)</f>
        <v>204</v>
      </c>
      <c r="W11" s="103">
        <v>0</v>
      </c>
      <c r="X11" s="103">
        <v>0</v>
      </c>
      <c r="Y11" s="103">
        <v>0</v>
      </c>
      <c r="Z11" s="103">
        <v>204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27</v>
      </c>
      <c r="B12" s="113" t="s">
        <v>267</v>
      </c>
      <c r="C12" s="101" t="s">
        <v>268</v>
      </c>
      <c r="D12" s="103">
        <f>SUM(E12,+H12,+K12)</f>
        <v>498</v>
      </c>
      <c r="E12" s="103">
        <f>SUM(F12:G12)</f>
        <v>498</v>
      </c>
      <c r="F12" s="103">
        <v>390</v>
      </c>
      <c r="G12" s="103">
        <v>108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498</v>
      </c>
      <c r="O12" s="103">
        <f>SUM(P12:U12)</f>
        <v>390</v>
      </c>
      <c r="P12" s="103">
        <v>0</v>
      </c>
      <c r="Q12" s="103">
        <v>0</v>
      </c>
      <c r="R12" s="103">
        <v>0</v>
      </c>
      <c r="S12" s="103">
        <v>390</v>
      </c>
      <c r="T12" s="103">
        <v>0</v>
      </c>
      <c r="U12" s="103">
        <v>0</v>
      </c>
      <c r="V12" s="103">
        <f>SUM(W12:AB12)</f>
        <v>108</v>
      </c>
      <c r="W12" s="103">
        <v>0</v>
      </c>
      <c r="X12" s="103">
        <v>0</v>
      </c>
      <c r="Y12" s="103">
        <v>0</v>
      </c>
      <c r="Z12" s="103">
        <v>108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27</v>
      </c>
      <c r="B13" s="113" t="s">
        <v>270</v>
      </c>
      <c r="C13" s="101" t="s">
        <v>271</v>
      </c>
      <c r="D13" s="103">
        <f>SUM(E13,+H13,+K13)</f>
        <v>1799</v>
      </c>
      <c r="E13" s="103">
        <f>SUM(F13:G13)</f>
        <v>0</v>
      </c>
      <c r="F13" s="103">
        <v>0</v>
      </c>
      <c r="G13" s="103">
        <v>0</v>
      </c>
      <c r="H13" s="103">
        <f>SUM(I13:J13)</f>
        <v>651</v>
      </c>
      <c r="I13" s="103">
        <v>651</v>
      </c>
      <c r="J13" s="103">
        <v>0</v>
      </c>
      <c r="K13" s="103">
        <f>SUM(L13:M13)</f>
        <v>1148</v>
      </c>
      <c r="L13" s="103">
        <v>0</v>
      </c>
      <c r="M13" s="103">
        <v>1148</v>
      </c>
      <c r="N13" s="103">
        <f>SUM(O13,+V13,+AC13)</f>
        <v>1799</v>
      </c>
      <c r="O13" s="103">
        <f>SUM(P13:U13)</f>
        <v>651</v>
      </c>
      <c r="P13" s="103">
        <v>0</v>
      </c>
      <c r="Q13" s="103">
        <v>0</v>
      </c>
      <c r="R13" s="103">
        <v>0</v>
      </c>
      <c r="S13" s="103">
        <v>651</v>
      </c>
      <c r="T13" s="103">
        <v>0</v>
      </c>
      <c r="U13" s="103">
        <v>0</v>
      </c>
      <c r="V13" s="103">
        <f>SUM(W13:AB13)</f>
        <v>1148</v>
      </c>
      <c r="W13" s="103">
        <v>0</v>
      </c>
      <c r="X13" s="103">
        <v>0</v>
      </c>
      <c r="Y13" s="103">
        <v>0</v>
      </c>
      <c r="Z13" s="103">
        <v>1148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27</v>
      </c>
      <c r="B14" s="113" t="s">
        <v>273</v>
      </c>
      <c r="C14" s="101" t="s">
        <v>274</v>
      </c>
      <c r="D14" s="103">
        <f>SUM(E14,+H14,+K14)</f>
        <v>7995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7995</v>
      </c>
      <c r="L14" s="103">
        <v>2635</v>
      </c>
      <c r="M14" s="103">
        <v>5360</v>
      </c>
      <c r="N14" s="103">
        <f>SUM(O14,+V14,+AC14)</f>
        <v>7995</v>
      </c>
      <c r="O14" s="103">
        <f>SUM(P14:U14)</f>
        <v>2635</v>
      </c>
      <c r="P14" s="103">
        <v>2635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5360</v>
      </c>
      <c r="W14" s="103">
        <v>5360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169</v>
      </c>
      <c r="AG14" s="103">
        <v>169</v>
      </c>
      <c r="AH14" s="103">
        <v>0</v>
      </c>
      <c r="AI14" s="103">
        <v>0</v>
      </c>
      <c r="AJ14" s="103">
        <f>SUM(AK14:AS14)</f>
        <v>169</v>
      </c>
      <c r="AK14" s="103">
        <v>0</v>
      </c>
      <c r="AL14" s="103">
        <v>0</v>
      </c>
      <c r="AM14" s="103">
        <v>8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161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27</v>
      </c>
      <c r="B15" s="113" t="s">
        <v>276</v>
      </c>
      <c r="C15" s="101" t="s">
        <v>277</v>
      </c>
      <c r="D15" s="103">
        <f>SUM(E15,+H15,+K15)</f>
        <v>11149</v>
      </c>
      <c r="E15" s="103">
        <f>SUM(F15:G15)</f>
        <v>0</v>
      </c>
      <c r="F15" s="103">
        <v>0</v>
      </c>
      <c r="G15" s="103">
        <v>0</v>
      </c>
      <c r="H15" s="103">
        <f>SUM(I15:J15)</f>
        <v>6461</v>
      </c>
      <c r="I15" s="103">
        <v>6461</v>
      </c>
      <c r="J15" s="103">
        <v>0</v>
      </c>
      <c r="K15" s="103">
        <f>SUM(L15:M15)</f>
        <v>4688</v>
      </c>
      <c r="L15" s="103">
        <v>0</v>
      </c>
      <c r="M15" s="103">
        <v>4688</v>
      </c>
      <c r="N15" s="103">
        <f>SUM(O15,+V15,+AC15)</f>
        <v>11149</v>
      </c>
      <c r="O15" s="103">
        <f>SUM(P15:U15)</f>
        <v>6461</v>
      </c>
      <c r="P15" s="103">
        <v>0</v>
      </c>
      <c r="Q15" s="103">
        <v>0</v>
      </c>
      <c r="R15" s="103">
        <v>0</v>
      </c>
      <c r="S15" s="103">
        <v>6461</v>
      </c>
      <c r="T15" s="103">
        <v>0</v>
      </c>
      <c r="U15" s="103">
        <v>0</v>
      </c>
      <c r="V15" s="103">
        <f>SUM(W15:AB15)</f>
        <v>4688</v>
      </c>
      <c r="W15" s="103">
        <v>0</v>
      </c>
      <c r="X15" s="103">
        <v>0</v>
      </c>
      <c r="Y15" s="103">
        <v>0</v>
      </c>
      <c r="Z15" s="103">
        <v>4688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27</v>
      </c>
      <c r="B16" s="113" t="s">
        <v>279</v>
      </c>
      <c r="C16" s="101" t="s">
        <v>280</v>
      </c>
      <c r="D16" s="103">
        <f>SUM(E16,+H16,+K16)</f>
        <v>35201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35201</v>
      </c>
      <c r="L16" s="103">
        <v>21612</v>
      </c>
      <c r="M16" s="103">
        <v>13589</v>
      </c>
      <c r="N16" s="103">
        <f>SUM(O16,+V16,+AC16)</f>
        <v>35201</v>
      </c>
      <c r="O16" s="103">
        <f>SUM(P16:U16)</f>
        <v>21612</v>
      </c>
      <c r="P16" s="103">
        <v>21612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13589</v>
      </c>
      <c r="W16" s="103">
        <v>13589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1051</v>
      </c>
      <c r="AG16" s="103">
        <v>1051</v>
      </c>
      <c r="AH16" s="103">
        <v>0</v>
      </c>
      <c r="AI16" s="103">
        <v>0</v>
      </c>
      <c r="AJ16" s="103">
        <f>SUM(AK16:AS16)</f>
        <v>1051</v>
      </c>
      <c r="AK16" s="103">
        <v>0</v>
      </c>
      <c r="AL16" s="103">
        <v>0</v>
      </c>
      <c r="AM16" s="103">
        <v>1051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27</v>
      </c>
      <c r="B17" s="113" t="s">
        <v>282</v>
      </c>
      <c r="C17" s="101" t="s">
        <v>283</v>
      </c>
      <c r="D17" s="103">
        <f>SUM(E17,+H17,+K17)</f>
        <v>118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118</v>
      </c>
      <c r="L17" s="103">
        <v>70</v>
      </c>
      <c r="M17" s="103">
        <v>48</v>
      </c>
      <c r="N17" s="103">
        <f>SUM(O17,+V17,+AC17)</f>
        <v>118</v>
      </c>
      <c r="O17" s="103">
        <f>SUM(P17:U17)</f>
        <v>70</v>
      </c>
      <c r="P17" s="103">
        <v>70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48</v>
      </c>
      <c r="W17" s="103">
        <v>48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27</v>
      </c>
      <c r="B18" s="113" t="s">
        <v>285</v>
      </c>
      <c r="C18" s="101" t="s">
        <v>286</v>
      </c>
      <c r="D18" s="103">
        <f>SUM(E18,+H18,+K18)</f>
        <v>17767</v>
      </c>
      <c r="E18" s="103">
        <f>SUM(F18:G18)</f>
        <v>2334</v>
      </c>
      <c r="F18" s="103">
        <v>2334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15433</v>
      </c>
      <c r="L18" s="103">
        <v>551</v>
      </c>
      <c r="M18" s="103">
        <v>14882</v>
      </c>
      <c r="N18" s="103">
        <f>SUM(O18,+V18,+AC18)</f>
        <v>17767</v>
      </c>
      <c r="O18" s="103">
        <f>SUM(P18:U18)</f>
        <v>2885</v>
      </c>
      <c r="P18" s="103">
        <v>2885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14882</v>
      </c>
      <c r="W18" s="103">
        <v>14882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655</v>
      </c>
      <c r="AG18" s="103">
        <v>655</v>
      </c>
      <c r="AH18" s="103">
        <v>0</v>
      </c>
      <c r="AI18" s="103">
        <v>0</v>
      </c>
      <c r="AJ18" s="103">
        <f>SUM(AK18:AS18)</f>
        <v>655</v>
      </c>
      <c r="AK18" s="103">
        <v>0</v>
      </c>
      <c r="AL18" s="103">
        <v>0</v>
      </c>
      <c r="AM18" s="103">
        <v>12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643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27</v>
      </c>
      <c r="B19" s="113" t="s">
        <v>288</v>
      </c>
      <c r="C19" s="101" t="s">
        <v>289</v>
      </c>
      <c r="D19" s="103">
        <f>SUM(E19,+H19,+K19)</f>
        <v>4718</v>
      </c>
      <c r="E19" s="103">
        <f>SUM(F19:G19)</f>
        <v>3296</v>
      </c>
      <c r="F19" s="103">
        <v>3296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1422</v>
      </c>
      <c r="L19" s="103">
        <v>0</v>
      </c>
      <c r="M19" s="103">
        <v>1422</v>
      </c>
      <c r="N19" s="103">
        <f>SUM(O19,+V19,+AC19)</f>
        <v>4718</v>
      </c>
      <c r="O19" s="103">
        <f>SUM(P19:U19)</f>
        <v>3296</v>
      </c>
      <c r="P19" s="103">
        <v>0</v>
      </c>
      <c r="Q19" s="103">
        <v>0</v>
      </c>
      <c r="R19" s="103">
        <v>0</v>
      </c>
      <c r="S19" s="103">
        <v>3296</v>
      </c>
      <c r="T19" s="103">
        <v>0</v>
      </c>
      <c r="U19" s="103">
        <v>0</v>
      </c>
      <c r="V19" s="103">
        <f>SUM(W19:AB19)</f>
        <v>1422</v>
      </c>
      <c r="W19" s="103">
        <v>0</v>
      </c>
      <c r="X19" s="103">
        <v>0</v>
      </c>
      <c r="Y19" s="103">
        <v>0</v>
      </c>
      <c r="Z19" s="103">
        <v>1422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27</v>
      </c>
      <c r="B20" s="113" t="s">
        <v>291</v>
      </c>
      <c r="C20" s="101" t="s">
        <v>292</v>
      </c>
      <c r="D20" s="103">
        <f>SUM(E20,+H20,+K20)</f>
        <v>30796</v>
      </c>
      <c r="E20" s="103">
        <f>SUM(F20:G20)</f>
        <v>5989</v>
      </c>
      <c r="F20" s="103">
        <v>5989</v>
      </c>
      <c r="G20" s="103">
        <v>0</v>
      </c>
      <c r="H20" s="103">
        <f>SUM(I20:J20)</f>
        <v>8235</v>
      </c>
      <c r="I20" s="103">
        <v>8235</v>
      </c>
      <c r="J20" s="103">
        <v>0</v>
      </c>
      <c r="K20" s="103">
        <f>SUM(L20:M20)</f>
        <v>16572</v>
      </c>
      <c r="L20" s="103">
        <v>0</v>
      </c>
      <c r="M20" s="103">
        <v>16572</v>
      </c>
      <c r="N20" s="103">
        <f>SUM(O20,+V20,+AC20)</f>
        <v>30796</v>
      </c>
      <c r="O20" s="103">
        <f>SUM(P20:U20)</f>
        <v>14224</v>
      </c>
      <c r="P20" s="103">
        <v>14224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16572</v>
      </c>
      <c r="W20" s="103">
        <v>16572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41</v>
      </c>
      <c r="AG20" s="103">
        <v>41</v>
      </c>
      <c r="AH20" s="103">
        <v>0</v>
      </c>
      <c r="AI20" s="103">
        <v>0</v>
      </c>
      <c r="AJ20" s="103">
        <f>SUM(AK20:AS20)</f>
        <v>240</v>
      </c>
      <c r="AK20" s="103">
        <v>234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6</v>
      </c>
      <c r="AT20" s="103">
        <f>SUM(AU20:AY20)</f>
        <v>35</v>
      </c>
      <c r="AU20" s="103">
        <v>35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27</v>
      </c>
      <c r="B21" s="113" t="s">
        <v>294</v>
      </c>
      <c r="C21" s="101" t="s">
        <v>295</v>
      </c>
      <c r="D21" s="103">
        <f>SUM(E21,+H21,+K21)</f>
        <v>78267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78267</v>
      </c>
      <c r="L21" s="103">
        <v>41880</v>
      </c>
      <c r="M21" s="103">
        <v>36387</v>
      </c>
      <c r="N21" s="103">
        <f>SUM(O21,+V21,+AC21)</f>
        <v>78267</v>
      </c>
      <c r="O21" s="103">
        <f>SUM(P21:U21)</f>
        <v>41880</v>
      </c>
      <c r="P21" s="103">
        <v>41880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36387</v>
      </c>
      <c r="W21" s="103">
        <v>36387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1653</v>
      </c>
      <c r="AG21" s="103">
        <v>1653</v>
      </c>
      <c r="AH21" s="103">
        <v>0</v>
      </c>
      <c r="AI21" s="103">
        <v>0</v>
      </c>
      <c r="AJ21" s="103">
        <f>SUM(AK21:AS21)</f>
        <v>1653</v>
      </c>
      <c r="AK21" s="103">
        <v>0</v>
      </c>
      <c r="AL21" s="103">
        <v>0</v>
      </c>
      <c r="AM21" s="103">
        <v>1653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27</v>
      </c>
      <c r="B22" s="113" t="s">
        <v>297</v>
      </c>
      <c r="C22" s="101" t="s">
        <v>298</v>
      </c>
      <c r="D22" s="103">
        <f>SUM(E22,+H22,+K22)</f>
        <v>20031</v>
      </c>
      <c r="E22" s="103">
        <f>SUM(F22:G22)</f>
        <v>0</v>
      </c>
      <c r="F22" s="103">
        <v>0</v>
      </c>
      <c r="G22" s="103">
        <v>0</v>
      </c>
      <c r="H22" s="103">
        <f>SUM(I22:J22)</f>
        <v>9603</v>
      </c>
      <c r="I22" s="103">
        <v>9603</v>
      </c>
      <c r="J22" s="103">
        <v>0</v>
      </c>
      <c r="K22" s="103">
        <f>SUM(L22:M22)</f>
        <v>10428</v>
      </c>
      <c r="L22" s="103">
        <v>0</v>
      </c>
      <c r="M22" s="103">
        <v>10428</v>
      </c>
      <c r="N22" s="103">
        <f>SUM(O22,+V22,+AC22)</f>
        <v>20031</v>
      </c>
      <c r="O22" s="103">
        <f>SUM(P22:U22)</f>
        <v>9603</v>
      </c>
      <c r="P22" s="103">
        <v>9603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10428</v>
      </c>
      <c r="W22" s="103">
        <v>10428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153</v>
      </c>
      <c r="AG22" s="103">
        <v>153</v>
      </c>
      <c r="AH22" s="103">
        <v>0</v>
      </c>
      <c r="AI22" s="103">
        <v>0</v>
      </c>
      <c r="AJ22" s="103">
        <f>SUM(AK22:AS22)</f>
        <v>243</v>
      </c>
      <c r="AK22" s="103">
        <v>0</v>
      </c>
      <c r="AL22" s="103">
        <v>205</v>
      </c>
      <c r="AM22" s="103">
        <v>13</v>
      </c>
      <c r="AN22" s="103">
        <v>0</v>
      </c>
      <c r="AO22" s="103">
        <v>0</v>
      </c>
      <c r="AP22" s="103">
        <v>0</v>
      </c>
      <c r="AQ22" s="103">
        <v>1</v>
      </c>
      <c r="AR22" s="103">
        <v>0</v>
      </c>
      <c r="AS22" s="103">
        <v>24</v>
      </c>
      <c r="AT22" s="103">
        <f>SUM(AU22:AY22)</f>
        <v>120</v>
      </c>
      <c r="AU22" s="103">
        <v>0</v>
      </c>
      <c r="AV22" s="103">
        <v>115</v>
      </c>
      <c r="AW22" s="103">
        <v>5</v>
      </c>
      <c r="AX22" s="103">
        <v>0</v>
      </c>
      <c r="AY22" s="103">
        <v>0</v>
      </c>
      <c r="AZ22" s="103">
        <f>SUM(BA22:BC22)</f>
        <v>140</v>
      </c>
      <c r="BA22" s="103">
        <v>140</v>
      </c>
      <c r="BB22" s="103">
        <v>0</v>
      </c>
      <c r="BC22" s="103">
        <v>0</v>
      </c>
    </row>
    <row r="23" spans="1:55" s="105" customFormat="1" ht="13.5" customHeight="1">
      <c r="A23" s="115" t="s">
        <v>27</v>
      </c>
      <c r="B23" s="113" t="s">
        <v>300</v>
      </c>
      <c r="C23" s="101" t="s">
        <v>301</v>
      </c>
      <c r="D23" s="103">
        <f>SUM(E23,+H23,+K23)</f>
        <v>3423</v>
      </c>
      <c r="E23" s="103">
        <f>SUM(F23:G23)</f>
        <v>0</v>
      </c>
      <c r="F23" s="103">
        <v>0</v>
      </c>
      <c r="G23" s="103">
        <v>0</v>
      </c>
      <c r="H23" s="103">
        <f>SUM(I23:J23)</f>
        <v>1899</v>
      </c>
      <c r="I23" s="103">
        <v>1899</v>
      </c>
      <c r="J23" s="103">
        <v>0</v>
      </c>
      <c r="K23" s="103">
        <f>SUM(L23:M23)</f>
        <v>1524</v>
      </c>
      <c r="L23" s="103">
        <v>0</v>
      </c>
      <c r="M23" s="103">
        <v>1524</v>
      </c>
      <c r="N23" s="103">
        <f>SUM(O23,+V23,+AC23)</f>
        <v>3423</v>
      </c>
      <c r="O23" s="103">
        <f>SUM(P23:U23)</f>
        <v>1899</v>
      </c>
      <c r="P23" s="103">
        <v>0</v>
      </c>
      <c r="Q23" s="103">
        <v>0</v>
      </c>
      <c r="R23" s="103">
        <v>0</v>
      </c>
      <c r="S23" s="103">
        <v>1899</v>
      </c>
      <c r="T23" s="103">
        <v>0</v>
      </c>
      <c r="U23" s="103">
        <v>0</v>
      </c>
      <c r="V23" s="103">
        <f>SUM(W23:AB23)</f>
        <v>1524</v>
      </c>
      <c r="W23" s="103">
        <v>0</v>
      </c>
      <c r="X23" s="103">
        <v>0</v>
      </c>
      <c r="Y23" s="103">
        <v>0</v>
      </c>
      <c r="Z23" s="103">
        <v>1524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27</v>
      </c>
      <c r="B24" s="113" t="s">
        <v>303</v>
      </c>
      <c r="C24" s="101" t="s">
        <v>304</v>
      </c>
      <c r="D24" s="103">
        <f>SUM(E24,+H24,+K24)</f>
        <v>10104</v>
      </c>
      <c r="E24" s="103">
        <f>SUM(F24:G24)</f>
        <v>0</v>
      </c>
      <c r="F24" s="103">
        <v>0</v>
      </c>
      <c r="G24" s="103">
        <v>0</v>
      </c>
      <c r="H24" s="103">
        <f>SUM(I24:J24)</f>
        <v>6375</v>
      </c>
      <c r="I24" s="103">
        <v>6375</v>
      </c>
      <c r="J24" s="103">
        <v>0</v>
      </c>
      <c r="K24" s="103">
        <f>SUM(L24:M24)</f>
        <v>3729</v>
      </c>
      <c r="L24" s="103">
        <v>0</v>
      </c>
      <c r="M24" s="103">
        <v>3729</v>
      </c>
      <c r="N24" s="103">
        <f>SUM(O24,+V24,+AC24)</f>
        <v>10127</v>
      </c>
      <c r="O24" s="103">
        <f>SUM(P24:U24)</f>
        <v>6375</v>
      </c>
      <c r="P24" s="103">
        <v>6375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3729</v>
      </c>
      <c r="W24" s="103">
        <v>3729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23</v>
      </c>
      <c r="AD24" s="103">
        <v>23</v>
      </c>
      <c r="AE24" s="103">
        <v>0</v>
      </c>
      <c r="AF24" s="103">
        <f>SUM(AG24:AI24)</f>
        <v>154</v>
      </c>
      <c r="AG24" s="103">
        <v>154</v>
      </c>
      <c r="AH24" s="103">
        <v>0</v>
      </c>
      <c r="AI24" s="103">
        <v>0</v>
      </c>
      <c r="AJ24" s="103">
        <f>SUM(AK24:AS24)</f>
        <v>295</v>
      </c>
      <c r="AK24" s="103">
        <v>157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138</v>
      </c>
      <c r="AT24" s="103">
        <f>SUM(AU24:AY24)</f>
        <v>16</v>
      </c>
      <c r="AU24" s="103">
        <v>16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27</v>
      </c>
      <c r="B25" s="113" t="s">
        <v>306</v>
      </c>
      <c r="C25" s="101" t="s">
        <v>307</v>
      </c>
      <c r="D25" s="103">
        <f>SUM(E25,+H25,+K25)</f>
        <v>17300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17300</v>
      </c>
      <c r="L25" s="103">
        <v>7332</v>
      </c>
      <c r="M25" s="103">
        <v>9968</v>
      </c>
      <c r="N25" s="103">
        <f>SUM(O25,+V25,+AC25)</f>
        <v>17300</v>
      </c>
      <c r="O25" s="103">
        <f>SUM(P25:U25)</f>
        <v>7332</v>
      </c>
      <c r="P25" s="103">
        <v>0</v>
      </c>
      <c r="Q25" s="103">
        <v>0</v>
      </c>
      <c r="R25" s="103">
        <v>0</v>
      </c>
      <c r="S25" s="103">
        <v>7332</v>
      </c>
      <c r="T25" s="103">
        <v>0</v>
      </c>
      <c r="U25" s="103">
        <v>0</v>
      </c>
      <c r="V25" s="103">
        <f>SUM(W25:AB25)</f>
        <v>9968</v>
      </c>
      <c r="W25" s="103">
        <v>0</v>
      </c>
      <c r="X25" s="103">
        <v>0</v>
      </c>
      <c r="Y25" s="103">
        <v>0</v>
      </c>
      <c r="Z25" s="103">
        <v>9968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27</v>
      </c>
      <c r="B26" s="113" t="s">
        <v>309</v>
      </c>
      <c r="C26" s="101" t="s">
        <v>310</v>
      </c>
      <c r="D26" s="103">
        <f>SUM(E26,+H26,+K26)</f>
        <v>3439</v>
      </c>
      <c r="E26" s="103">
        <f>SUM(F26:G26)</f>
        <v>0</v>
      </c>
      <c r="F26" s="103">
        <v>0</v>
      </c>
      <c r="G26" s="103">
        <v>0</v>
      </c>
      <c r="H26" s="103">
        <f>SUM(I26:J26)</f>
        <v>1710</v>
      </c>
      <c r="I26" s="103">
        <v>1710</v>
      </c>
      <c r="J26" s="103">
        <v>0</v>
      </c>
      <c r="K26" s="103">
        <f>SUM(L26:M26)</f>
        <v>1729</v>
      </c>
      <c r="L26" s="103">
        <v>0</v>
      </c>
      <c r="M26" s="103">
        <v>1729</v>
      </c>
      <c r="N26" s="103">
        <f>SUM(O26,+V26,+AC26)</f>
        <v>3439</v>
      </c>
      <c r="O26" s="103">
        <f>SUM(P26:U26)</f>
        <v>1710</v>
      </c>
      <c r="P26" s="103">
        <v>0</v>
      </c>
      <c r="Q26" s="103">
        <v>0</v>
      </c>
      <c r="R26" s="103">
        <v>0</v>
      </c>
      <c r="S26" s="103">
        <v>1710</v>
      </c>
      <c r="T26" s="103">
        <v>0</v>
      </c>
      <c r="U26" s="103">
        <v>0</v>
      </c>
      <c r="V26" s="103">
        <f>SUM(W26:AB26)</f>
        <v>1729</v>
      </c>
      <c r="W26" s="103">
        <v>0</v>
      </c>
      <c r="X26" s="103">
        <v>0</v>
      </c>
      <c r="Y26" s="103">
        <v>0</v>
      </c>
      <c r="Z26" s="103">
        <v>1729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27</v>
      </c>
      <c r="B27" s="113" t="s">
        <v>312</v>
      </c>
      <c r="C27" s="101" t="s">
        <v>313</v>
      </c>
      <c r="D27" s="103">
        <f>SUM(E27,+H27,+K27)</f>
        <v>28023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28023</v>
      </c>
      <c r="L27" s="103">
        <v>18679</v>
      </c>
      <c r="M27" s="103">
        <v>9344</v>
      </c>
      <c r="N27" s="103">
        <f>SUM(O27,+V27,+AC27)</f>
        <v>28023</v>
      </c>
      <c r="O27" s="103">
        <f>SUM(P27:U27)</f>
        <v>18679</v>
      </c>
      <c r="P27" s="103">
        <v>18679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9344</v>
      </c>
      <c r="W27" s="103">
        <v>9344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700</v>
      </c>
      <c r="AG27" s="103">
        <v>700</v>
      </c>
      <c r="AH27" s="103">
        <v>0</v>
      </c>
      <c r="AI27" s="103">
        <v>0</v>
      </c>
      <c r="AJ27" s="103">
        <f>SUM(AK27:AS27)</f>
        <v>700</v>
      </c>
      <c r="AK27" s="103">
        <v>0</v>
      </c>
      <c r="AL27" s="103">
        <v>0</v>
      </c>
      <c r="AM27" s="103">
        <v>29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671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27</v>
      </c>
      <c r="B28" s="113" t="s">
        <v>315</v>
      </c>
      <c r="C28" s="101" t="s">
        <v>316</v>
      </c>
      <c r="D28" s="103">
        <f>SUM(E28,+H28,+K28)</f>
        <v>576</v>
      </c>
      <c r="E28" s="103">
        <f>SUM(F28:G28)</f>
        <v>469</v>
      </c>
      <c r="F28" s="103">
        <v>469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107</v>
      </c>
      <c r="L28" s="103">
        <v>0</v>
      </c>
      <c r="M28" s="103">
        <v>107</v>
      </c>
      <c r="N28" s="103">
        <f>SUM(O28,+V28,+AC28)</f>
        <v>576</v>
      </c>
      <c r="O28" s="103">
        <f>SUM(P28:U28)</f>
        <v>469</v>
      </c>
      <c r="P28" s="103">
        <v>0</v>
      </c>
      <c r="Q28" s="103">
        <v>0</v>
      </c>
      <c r="R28" s="103">
        <v>0</v>
      </c>
      <c r="S28" s="103">
        <v>469</v>
      </c>
      <c r="T28" s="103">
        <v>0</v>
      </c>
      <c r="U28" s="103">
        <v>0</v>
      </c>
      <c r="V28" s="103">
        <f>SUM(W28:AB28)</f>
        <v>107</v>
      </c>
      <c r="W28" s="103">
        <v>0</v>
      </c>
      <c r="X28" s="103">
        <v>0</v>
      </c>
      <c r="Y28" s="103">
        <v>0</v>
      </c>
      <c r="Z28" s="103">
        <v>107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27</v>
      </c>
      <c r="B29" s="113" t="s">
        <v>318</v>
      </c>
      <c r="C29" s="101" t="s">
        <v>319</v>
      </c>
      <c r="D29" s="103">
        <f>SUM(E29,+H29,+K29)</f>
        <v>16232</v>
      </c>
      <c r="E29" s="103">
        <f>SUM(F29:G29)</f>
        <v>0</v>
      </c>
      <c r="F29" s="103">
        <v>0</v>
      </c>
      <c r="G29" s="103">
        <v>0</v>
      </c>
      <c r="H29" s="103">
        <f>SUM(I29:J29)</f>
        <v>4958</v>
      </c>
      <c r="I29" s="103">
        <v>4958</v>
      </c>
      <c r="J29" s="103">
        <v>0</v>
      </c>
      <c r="K29" s="103">
        <f>SUM(L29:M29)</f>
        <v>11274</v>
      </c>
      <c r="L29" s="103">
        <v>0</v>
      </c>
      <c r="M29" s="103">
        <v>11274</v>
      </c>
      <c r="N29" s="103">
        <f>SUM(O29,+V29,+AC29)</f>
        <v>16232</v>
      </c>
      <c r="O29" s="103">
        <f>SUM(P29:U29)</f>
        <v>4958</v>
      </c>
      <c r="P29" s="103">
        <v>4958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11274</v>
      </c>
      <c r="W29" s="103">
        <v>11274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394</v>
      </c>
      <c r="AG29" s="103">
        <v>394</v>
      </c>
      <c r="AH29" s="103">
        <v>0</v>
      </c>
      <c r="AI29" s="103">
        <v>0</v>
      </c>
      <c r="AJ29" s="103">
        <f>SUM(AK29:AS29)</f>
        <v>394</v>
      </c>
      <c r="AK29" s="103">
        <v>0</v>
      </c>
      <c r="AL29" s="103">
        <v>0</v>
      </c>
      <c r="AM29" s="103">
        <v>13</v>
      </c>
      <c r="AN29" s="103">
        <v>381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27</v>
      </c>
      <c r="B30" s="113" t="s">
        <v>321</v>
      </c>
      <c r="C30" s="101" t="s">
        <v>322</v>
      </c>
      <c r="D30" s="103">
        <f>SUM(E30,+H30,+K30)</f>
        <v>25928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25928</v>
      </c>
      <c r="L30" s="103">
        <v>8946</v>
      </c>
      <c r="M30" s="103">
        <v>16982</v>
      </c>
      <c r="N30" s="103">
        <f>SUM(O30,+V30,+AC30)</f>
        <v>25928</v>
      </c>
      <c r="O30" s="103">
        <f>SUM(P30:U30)</f>
        <v>8946</v>
      </c>
      <c r="P30" s="103">
        <v>8946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16982</v>
      </c>
      <c r="W30" s="103">
        <v>16982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630</v>
      </c>
      <c r="AG30" s="103">
        <v>630</v>
      </c>
      <c r="AH30" s="103">
        <v>0</v>
      </c>
      <c r="AI30" s="103">
        <v>0</v>
      </c>
      <c r="AJ30" s="103">
        <f>SUM(AK30:AS30)</f>
        <v>630</v>
      </c>
      <c r="AK30" s="103">
        <v>0</v>
      </c>
      <c r="AL30" s="103">
        <v>0</v>
      </c>
      <c r="AM30" s="103">
        <v>21</v>
      </c>
      <c r="AN30" s="103">
        <v>609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3</v>
      </c>
      <c r="AU30" s="103">
        <v>0</v>
      </c>
      <c r="AV30" s="103">
        <v>0</v>
      </c>
      <c r="AW30" s="103">
        <v>3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27</v>
      </c>
      <c r="B31" s="113" t="s">
        <v>324</v>
      </c>
      <c r="C31" s="101" t="s">
        <v>325</v>
      </c>
      <c r="D31" s="103">
        <f>SUM(E31,+H31,+K31)</f>
        <v>9235</v>
      </c>
      <c r="E31" s="103">
        <f>SUM(F31:G31)</f>
        <v>284</v>
      </c>
      <c r="F31" s="103">
        <v>284</v>
      </c>
      <c r="G31" s="103">
        <v>0</v>
      </c>
      <c r="H31" s="103">
        <f>SUM(I31:J31)</f>
        <v>2267</v>
      </c>
      <c r="I31" s="103">
        <v>2267</v>
      </c>
      <c r="J31" s="103">
        <v>0</v>
      </c>
      <c r="K31" s="103">
        <f>SUM(L31:M31)</f>
        <v>6684</v>
      </c>
      <c r="L31" s="103">
        <v>0</v>
      </c>
      <c r="M31" s="103">
        <v>6684</v>
      </c>
      <c r="N31" s="103">
        <f>SUM(O31,+V31,+AC31)</f>
        <v>9235</v>
      </c>
      <c r="O31" s="103">
        <f>SUM(P31:U31)</f>
        <v>2551</v>
      </c>
      <c r="P31" s="103">
        <v>2551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6684</v>
      </c>
      <c r="W31" s="103">
        <v>6684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385</v>
      </c>
      <c r="AG31" s="103">
        <v>385</v>
      </c>
      <c r="AH31" s="103">
        <v>0</v>
      </c>
      <c r="AI31" s="103">
        <v>0</v>
      </c>
      <c r="AJ31" s="103">
        <f>SUM(AK31:AS31)</f>
        <v>385</v>
      </c>
      <c r="AK31" s="103">
        <v>0</v>
      </c>
      <c r="AL31" s="103">
        <v>0</v>
      </c>
      <c r="AM31" s="103">
        <v>309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76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27</v>
      </c>
      <c r="B32" s="113" t="s">
        <v>327</v>
      </c>
      <c r="C32" s="101" t="s">
        <v>328</v>
      </c>
      <c r="D32" s="103">
        <f>SUM(E32,+H32,+K32)</f>
        <v>3132</v>
      </c>
      <c r="E32" s="103">
        <f>SUM(F32:G32)</f>
        <v>0</v>
      </c>
      <c r="F32" s="103">
        <v>0</v>
      </c>
      <c r="G32" s="103">
        <v>0</v>
      </c>
      <c r="H32" s="103">
        <f>SUM(I32:J32)</f>
        <v>914</v>
      </c>
      <c r="I32" s="103">
        <v>914</v>
      </c>
      <c r="J32" s="103">
        <v>0</v>
      </c>
      <c r="K32" s="103">
        <f>SUM(L32:M32)</f>
        <v>2218</v>
      </c>
      <c r="L32" s="103">
        <v>0</v>
      </c>
      <c r="M32" s="103">
        <v>2218</v>
      </c>
      <c r="N32" s="103">
        <f>SUM(O32,+V32,+AC32)</f>
        <v>3132</v>
      </c>
      <c r="O32" s="103">
        <f>SUM(P32:U32)</f>
        <v>914</v>
      </c>
      <c r="P32" s="103">
        <v>914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2218</v>
      </c>
      <c r="W32" s="103">
        <v>0</v>
      </c>
      <c r="X32" s="103">
        <v>0</v>
      </c>
      <c r="Y32" s="103">
        <v>0</v>
      </c>
      <c r="Z32" s="103">
        <v>2218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21</v>
      </c>
      <c r="AG32" s="103">
        <v>21</v>
      </c>
      <c r="AH32" s="103">
        <v>0</v>
      </c>
      <c r="AI32" s="103">
        <v>0</v>
      </c>
      <c r="AJ32" s="103">
        <f>SUM(AK32:AS32)</f>
        <v>21</v>
      </c>
      <c r="AK32" s="103">
        <v>0</v>
      </c>
      <c r="AL32" s="103">
        <v>0</v>
      </c>
      <c r="AM32" s="103">
        <v>21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27</v>
      </c>
      <c r="B33" s="113" t="s">
        <v>330</v>
      </c>
      <c r="C33" s="101" t="s">
        <v>331</v>
      </c>
      <c r="D33" s="103">
        <f>SUM(E33,+H33,+K33)</f>
        <v>5723</v>
      </c>
      <c r="E33" s="103">
        <f>SUM(F33:G33)</f>
        <v>0</v>
      </c>
      <c r="F33" s="103">
        <v>0</v>
      </c>
      <c r="G33" s="103">
        <v>0</v>
      </c>
      <c r="H33" s="103">
        <f>SUM(I33:J33)</f>
        <v>2292</v>
      </c>
      <c r="I33" s="103">
        <v>2292</v>
      </c>
      <c r="J33" s="103">
        <v>0</v>
      </c>
      <c r="K33" s="103">
        <f>SUM(L33:M33)</f>
        <v>3431</v>
      </c>
      <c r="L33" s="103">
        <v>0</v>
      </c>
      <c r="M33" s="103">
        <v>3431</v>
      </c>
      <c r="N33" s="103">
        <f>SUM(O33,+V33,+AC33)</f>
        <v>5723</v>
      </c>
      <c r="O33" s="103">
        <f>SUM(P33:U33)</f>
        <v>2292</v>
      </c>
      <c r="P33" s="103">
        <v>2292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3431</v>
      </c>
      <c r="W33" s="103">
        <v>3431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123</v>
      </c>
      <c r="AG33" s="103">
        <v>123</v>
      </c>
      <c r="AH33" s="103">
        <v>0</v>
      </c>
      <c r="AI33" s="103">
        <v>0</v>
      </c>
      <c r="AJ33" s="103">
        <f>SUM(AK33:AS33)</f>
        <v>123</v>
      </c>
      <c r="AK33" s="103">
        <v>0</v>
      </c>
      <c r="AL33" s="103">
        <v>0</v>
      </c>
      <c r="AM33" s="103">
        <v>7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116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27</v>
      </c>
      <c r="B34" s="113" t="s">
        <v>333</v>
      </c>
      <c r="C34" s="101" t="s">
        <v>334</v>
      </c>
      <c r="D34" s="103">
        <f>SUM(E34,+H34,+K34)</f>
        <v>8994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8994</v>
      </c>
      <c r="L34" s="103">
        <v>4731</v>
      </c>
      <c r="M34" s="103">
        <v>4263</v>
      </c>
      <c r="N34" s="103">
        <f>SUM(O34,+V34,+AC34)</f>
        <v>8994</v>
      </c>
      <c r="O34" s="103">
        <f>SUM(P34:U34)</f>
        <v>4731</v>
      </c>
      <c r="P34" s="103">
        <v>4731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4263</v>
      </c>
      <c r="W34" s="103">
        <v>4263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218</v>
      </c>
      <c r="AG34" s="103">
        <v>218</v>
      </c>
      <c r="AH34" s="103">
        <v>0</v>
      </c>
      <c r="AI34" s="103">
        <v>0</v>
      </c>
      <c r="AJ34" s="103">
        <f>SUM(AK34:AS34)</f>
        <v>218</v>
      </c>
      <c r="AK34" s="103">
        <v>0</v>
      </c>
      <c r="AL34" s="103">
        <v>0</v>
      </c>
      <c r="AM34" s="103">
        <v>7</v>
      </c>
      <c r="AN34" s="103">
        <v>211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27</v>
      </c>
      <c r="B35" s="113" t="s">
        <v>336</v>
      </c>
      <c r="C35" s="101" t="s">
        <v>337</v>
      </c>
      <c r="D35" s="103">
        <f>SUM(E35,+H35,+K35)</f>
        <v>10866</v>
      </c>
      <c r="E35" s="103">
        <f>SUM(F35:G35)</f>
        <v>0</v>
      </c>
      <c r="F35" s="103">
        <v>0</v>
      </c>
      <c r="G35" s="103">
        <v>0</v>
      </c>
      <c r="H35" s="103">
        <f>SUM(I35:J35)</f>
        <v>4849</v>
      </c>
      <c r="I35" s="103">
        <v>4849</v>
      </c>
      <c r="J35" s="103">
        <v>0</v>
      </c>
      <c r="K35" s="103">
        <f>SUM(L35:M35)</f>
        <v>6017</v>
      </c>
      <c r="L35" s="103">
        <v>0</v>
      </c>
      <c r="M35" s="103">
        <v>6017</v>
      </c>
      <c r="N35" s="103">
        <f>SUM(O35,+V35,+AC35)</f>
        <v>10889</v>
      </c>
      <c r="O35" s="103">
        <f>SUM(P35:U35)</f>
        <v>4849</v>
      </c>
      <c r="P35" s="103">
        <v>0</v>
      </c>
      <c r="Q35" s="103">
        <v>0</v>
      </c>
      <c r="R35" s="103">
        <v>0</v>
      </c>
      <c r="S35" s="103">
        <v>4849</v>
      </c>
      <c r="T35" s="103">
        <v>0</v>
      </c>
      <c r="U35" s="103">
        <v>0</v>
      </c>
      <c r="V35" s="103">
        <f>SUM(W35:AB35)</f>
        <v>6017</v>
      </c>
      <c r="W35" s="103">
        <v>0</v>
      </c>
      <c r="X35" s="103">
        <v>0</v>
      </c>
      <c r="Y35" s="103">
        <v>0</v>
      </c>
      <c r="Z35" s="103">
        <v>6017</v>
      </c>
      <c r="AA35" s="103">
        <v>0</v>
      </c>
      <c r="AB35" s="103">
        <v>0</v>
      </c>
      <c r="AC35" s="103">
        <f>SUM(AD35:AE35)</f>
        <v>23</v>
      </c>
      <c r="AD35" s="103">
        <v>23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27</v>
      </c>
      <c r="B36" s="113" t="s">
        <v>339</v>
      </c>
      <c r="C36" s="101" t="s">
        <v>340</v>
      </c>
      <c r="D36" s="103">
        <f>SUM(E36,+H36,+K36)</f>
        <v>22941</v>
      </c>
      <c r="E36" s="103">
        <f>SUM(F36:G36)</f>
        <v>0</v>
      </c>
      <c r="F36" s="103">
        <v>0</v>
      </c>
      <c r="G36" s="103">
        <v>0</v>
      </c>
      <c r="H36" s="103">
        <f>SUM(I36:J36)</f>
        <v>16133</v>
      </c>
      <c r="I36" s="103">
        <v>16133</v>
      </c>
      <c r="J36" s="103">
        <v>0</v>
      </c>
      <c r="K36" s="103">
        <f>SUM(L36:M36)</f>
        <v>6808</v>
      </c>
      <c r="L36" s="103">
        <v>0</v>
      </c>
      <c r="M36" s="103">
        <v>6808</v>
      </c>
      <c r="N36" s="103">
        <f>SUM(O36,+V36,+AC36)</f>
        <v>22941</v>
      </c>
      <c r="O36" s="103">
        <f>SUM(P36:U36)</f>
        <v>16133</v>
      </c>
      <c r="P36" s="103">
        <v>16133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6808</v>
      </c>
      <c r="W36" s="103">
        <v>6808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677</v>
      </c>
      <c r="AG36" s="103">
        <v>677</v>
      </c>
      <c r="AH36" s="103">
        <v>0</v>
      </c>
      <c r="AI36" s="103">
        <v>0</v>
      </c>
      <c r="AJ36" s="103">
        <f>SUM(AK36:AS36)</f>
        <v>677</v>
      </c>
      <c r="AK36" s="103">
        <v>0</v>
      </c>
      <c r="AL36" s="103">
        <v>0</v>
      </c>
      <c r="AM36" s="103">
        <v>36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641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27</v>
      </c>
      <c r="B37" s="113" t="s">
        <v>342</v>
      </c>
      <c r="C37" s="101" t="s">
        <v>343</v>
      </c>
      <c r="D37" s="103">
        <f>SUM(E37,+H37,+K37)</f>
        <v>1909</v>
      </c>
      <c r="E37" s="103">
        <f>SUM(F37:G37)</f>
        <v>0</v>
      </c>
      <c r="F37" s="103">
        <v>0</v>
      </c>
      <c r="G37" s="103">
        <v>0</v>
      </c>
      <c r="H37" s="103">
        <f>SUM(I37:J37)</f>
        <v>871</v>
      </c>
      <c r="I37" s="103">
        <v>871</v>
      </c>
      <c r="J37" s="103">
        <v>0</v>
      </c>
      <c r="K37" s="103">
        <f>SUM(L37:M37)</f>
        <v>1038</v>
      </c>
      <c r="L37" s="103">
        <v>0</v>
      </c>
      <c r="M37" s="103">
        <v>1038</v>
      </c>
      <c r="N37" s="103">
        <f>SUM(O37,+V37,+AC37)</f>
        <v>1909</v>
      </c>
      <c r="O37" s="103">
        <f>SUM(P37:U37)</f>
        <v>871</v>
      </c>
      <c r="P37" s="103">
        <v>32</v>
      </c>
      <c r="Q37" s="103">
        <v>0</v>
      </c>
      <c r="R37" s="103">
        <v>0</v>
      </c>
      <c r="S37" s="103">
        <v>839</v>
      </c>
      <c r="T37" s="103">
        <v>0</v>
      </c>
      <c r="U37" s="103">
        <v>0</v>
      </c>
      <c r="V37" s="103">
        <f>SUM(W37:AB37)</f>
        <v>1038</v>
      </c>
      <c r="W37" s="103">
        <v>70</v>
      </c>
      <c r="X37" s="103">
        <v>0</v>
      </c>
      <c r="Y37" s="103">
        <v>0</v>
      </c>
      <c r="Z37" s="103">
        <v>968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</v>
      </c>
      <c r="AG37" s="103">
        <v>5</v>
      </c>
      <c r="AH37" s="103">
        <v>0</v>
      </c>
      <c r="AI37" s="103">
        <v>0</v>
      </c>
      <c r="AJ37" s="103">
        <f>SUM(AK37:AS37)</f>
        <v>5</v>
      </c>
      <c r="AK37" s="103">
        <v>0</v>
      </c>
      <c r="AL37" s="103">
        <v>0</v>
      </c>
      <c r="AM37" s="103">
        <v>4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1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27</v>
      </c>
      <c r="B38" s="113" t="s">
        <v>345</v>
      </c>
      <c r="C38" s="101" t="s">
        <v>346</v>
      </c>
      <c r="D38" s="103">
        <f>SUM(E38,+H38,+K38)</f>
        <v>6081</v>
      </c>
      <c r="E38" s="103">
        <f>SUM(F38:G38)</f>
        <v>0</v>
      </c>
      <c r="F38" s="103">
        <v>0</v>
      </c>
      <c r="G38" s="103">
        <v>0</v>
      </c>
      <c r="H38" s="103">
        <f>SUM(I38:J38)</f>
        <v>3483</v>
      </c>
      <c r="I38" s="103">
        <v>3483</v>
      </c>
      <c r="J38" s="103">
        <v>0</v>
      </c>
      <c r="K38" s="103">
        <f>SUM(L38:M38)</f>
        <v>2598</v>
      </c>
      <c r="L38" s="103">
        <v>0</v>
      </c>
      <c r="M38" s="103">
        <v>2598</v>
      </c>
      <c r="N38" s="103">
        <f>SUM(O38,+V38,+AC38)</f>
        <v>6081</v>
      </c>
      <c r="O38" s="103">
        <f>SUM(P38:U38)</f>
        <v>3483</v>
      </c>
      <c r="P38" s="103">
        <v>3483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2598</v>
      </c>
      <c r="W38" s="103">
        <v>2598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27</v>
      </c>
      <c r="AG38" s="103">
        <v>27</v>
      </c>
      <c r="AH38" s="103">
        <v>0</v>
      </c>
      <c r="AI38" s="103">
        <v>0</v>
      </c>
      <c r="AJ38" s="103">
        <f>SUM(AK38:AS38)</f>
        <v>27</v>
      </c>
      <c r="AK38" s="103">
        <v>0</v>
      </c>
      <c r="AL38" s="103">
        <v>0</v>
      </c>
      <c r="AM38" s="103">
        <v>12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15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27</v>
      </c>
      <c r="B39" s="113" t="s">
        <v>348</v>
      </c>
      <c r="C39" s="101" t="s">
        <v>349</v>
      </c>
      <c r="D39" s="103">
        <f>SUM(E39,+H39,+K39)</f>
        <v>570</v>
      </c>
      <c r="E39" s="103">
        <f>SUM(F39:G39)</f>
        <v>0</v>
      </c>
      <c r="F39" s="103">
        <v>0</v>
      </c>
      <c r="G39" s="103">
        <v>0</v>
      </c>
      <c r="H39" s="103">
        <f>SUM(I39:J39)</f>
        <v>377</v>
      </c>
      <c r="I39" s="103">
        <v>377</v>
      </c>
      <c r="J39" s="103">
        <v>0</v>
      </c>
      <c r="K39" s="103">
        <f>SUM(L39:M39)</f>
        <v>193</v>
      </c>
      <c r="L39" s="103">
        <v>0</v>
      </c>
      <c r="M39" s="103">
        <v>193</v>
      </c>
      <c r="N39" s="103">
        <f>SUM(O39,+V39,+AC39)</f>
        <v>570</v>
      </c>
      <c r="O39" s="103">
        <f>SUM(P39:U39)</f>
        <v>377</v>
      </c>
      <c r="P39" s="103">
        <v>377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193</v>
      </c>
      <c r="W39" s="103">
        <v>193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5</v>
      </c>
      <c r="AG39" s="103">
        <v>5</v>
      </c>
      <c r="AH39" s="103">
        <v>0</v>
      </c>
      <c r="AI39" s="103">
        <v>0</v>
      </c>
      <c r="AJ39" s="103">
        <f>SUM(AK39:AS39)</f>
        <v>8</v>
      </c>
      <c r="AK39" s="103">
        <v>0</v>
      </c>
      <c r="AL39" s="103">
        <v>6</v>
      </c>
      <c r="AM39" s="103">
        <v>1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</v>
      </c>
      <c r="AT39" s="103">
        <f>SUM(AU39:AY39)</f>
        <v>3</v>
      </c>
      <c r="AU39" s="103">
        <v>0</v>
      </c>
      <c r="AV39" s="103">
        <v>3</v>
      </c>
      <c r="AW39" s="103">
        <v>0</v>
      </c>
      <c r="AX39" s="103">
        <v>0</v>
      </c>
      <c r="AY39" s="103">
        <v>0</v>
      </c>
      <c r="AZ39" s="103">
        <f>SUM(BA39:BC39)</f>
        <v>4</v>
      </c>
      <c r="BA39" s="103">
        <v>4</v>
      </c>
      <c r="BB39" s="103">
        <v>0</v>
      </c>
      <c r="BC39" s="103">
        <v>0</v>
      </c>
    </row>
    <row r="40" spans="1:55" s="105" customFormat="1" ht="13.5" customHeight="1">
      <c r="A40" s="115" t="s">
        <v>27</v>
      </c>
      <c r="B40" s="113" t="s">
        <v>351</v>
      </c>
      <c r="C40" s="101" t="s">
        <v>352</v>
      </c>
      <c r="D40" s="103">
        <f>SUM(E40,+H40,+K40)</f>
        <v>25091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25091</v>
      </c>
      <c r="L40" s="103">
        <v>9933</v>
      </c>
      <c r="M40" s="103">
        <v>15158</v>
      </c>
      <c r="N40" s="103">
        <f>SUM(O40,+V40,+AC40)</f>
        <v>25091</v>
      </c>
      <c r="O40" s="103">
        <f>SUM(P40:U40)</f>
        <v>9933</v>
      </c>
      <c r="P40" s="103">
        <v>9933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15158</v>
      </c>
      <c r="W40" s="103">
        <v>15158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746</v>
      </c>
      <c r="AG40" s="103">
        <v>746</v>
      </c>
      <c r="AH40" s="103">
        <v>0</v>
      </c>
      <c r="AI40" s="103">
        <v>0</v>
      </c>
      <c r="AJ40" s="103">
        <f>SUM(AK40:AS40)</f>
        <v>746</v>
      </c>
      <c r="AK40" s="103">
        <v>0</v>
      </c>
      <c r="AL40" s="103">
        <v>0</v>
      </c>
      <c r="AM40" s="103">
        <v>12</v>
      </c>
      <c r="AN40" s="103">
        <v>734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27</v>
      </c>
      <c r="B41" s="113" t="s">
        <v>354</v>
      </c>
      <c r="C41" s="101" t="s">
        <v>355</v>
      </c>
      <c r="D41" s="103">
        <f>SUM(E41,+H41,+K41)</f>
        <v>1999</v>
      </c>
      <c r="E41" s="103">
        <f>SUM(F41:G41)</f>
        <v>0</v>
      </c>
      <c r="F41" s="103">
        <v>0</v>
      </c>
      <c r="G41" s="103">
        <v>0</v>
      </c>
      <c r="H41" s="103">
        <f>SUM(I41:J41)</f>
        <v>625</v>
      </c>
      <c r="I41" s="103">
        <v>625</v>
      </c>
      <c r="J41" s="103">
        <v>0</v>
      </c>
      <c r="K41" s="103">
        <f>SUM(L41:M41)</f>
        <v>1374</v>
      </c>
      <c r="L41" s="103">
        <v>0</v>
      </c>
      <c r="M41" s="103">
        <v>1374</v>
      </c>
      <c r="N41" s="103">
        <f>SUM(O41,+V41,+AC41)</f>
        <v>1999</v>
      </c>
      <c r="O41" s="103">
        <f>SUM(P41:U41)</f>
        <v>625</v>
      </c>
      <c r="P41" s="103">
        <v>625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1374</v>
      </c>
      <c r="W41" s="103">
        <v>1374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53</v>
      </c>
      <c r="AG41" s="103">
        <v>53</v>
      </c>
      <c r="AH41" s="103">
        <v>0</v>
      </c>
      <c r="AI41" s="103">
        <v>0</v>
      </c>
      <c r="AJ41" s="103">
        <f>SUM(AK41:AS41)</f>
        <v>53</v>
      </c>
      <c r="AK41" s="103">
        <v>0</v>
      </c>
      <c r="AL41" s="103">
        <v>0</v>
      </c>
      <c r="AM41" s="103">
        <v>1</v>
      </c>
      <c r="AN41" s="103">
        <v>52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27</v>
      </c>
      <c r="B42" s="113" t="s">
        <v>357</v>
      </c>
      <c r="C42" s="101" t="s">
        <v>358</v>
      </c>
      <c r="D42" s="103">
        <f>SUM(E42,+H42,+K42)</f>
        <v>413</v>
      </c>
      <c r="E42" s="103">
        <f>SUM(F42:G42)</f>
        <v>173</v>
      </c>
      <c r="F42" s="103">
        <v>173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240</v>
      </c>
      <c r="L42" s="103">
        <v>0</v>
      </c>
      <c r="M42" s="103">
        <v>240</v>
      </c>
      <c r="N42" s="103">
        <f>SUM(O42,+V42,+AC42)</f>
        <v>413</v>
      </c>
      <c r="O42" s="103">
        <f>SUM(P42:U42)</f>
        <v>173</v>
      </c>
      <c r="P42" s="103">
        <v>173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240</v>
      </c>
      <c r="W42" s="103">
        <v>240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9</v>
      </c>
      <c r="AG42" s="103">
        <v>9</v>
      </c>
      <c r="AH42" s="103">
        <v>0</v>
      </c>
      <c r="AI42" s="103">
        <v>0</v>
      </c>
      <c r="AJ42" s="103">
        <f>SUM(AK42:AS42)</f>
        <v>9</v>
      </c>
      <c r="AK42" s="103">
        <v>0</v>
      </c>
      <c r="AL42" s="103">
        <v>0</v>
      </c>
      <c r="AM42" s="103">
        <v>9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27</v>
      </c>
      <c r="B43" s="113" t="s">
        <v>360</v>
      </c>
      <c r="C43" s="101" t="s">
        <v>361</v>
      </c>
      <c r="D43" s="103">
        <f>SUM(E43,+H43,+K43)</f>
        <v>6923</v>
      </c>
      <c r="E43" s="103">
        <f>SUM(F43:G43)</f>
        <v>0</v>
      </c>
      <c r="F43" s="103">
        <v>0</v>
      </c>
      <c r="G43" s="103">
        <v>0</v>
      </c>
      <c r="H43" s="103">
        <f>SUM(I43:J43)</f>
        <v>2933</v>
      </c>
      <c r="I43" s="103">
        <v>2933</v>
      </c>
      <c r="J43" s="103">
        <v>0</v>
      </c>
      <c r="K43" s="103">
        <f>SUM(L43:M43)</f>
        <v>3990</v>
      </c>
      <c r="L43" s="103">
        <v>0</v>
      </c>
      <c r="M43" s="103">
        <v>3990</v>
      </c>
      <c r="N43" s="103">
        <f>SUM(O43,+V43,+AC43)</f>
        <v>6952</v>
      </c>
      <c r="O43" s="103">
        <f>SUM(P43:U43)</f>
        <v>2933</v>
      </c>
      <c r="P43" s="103">
        <v>2933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3990</v>
      </c>
      <c r="W43" s="103">
        <v>3990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29</v>
      </c>
      <c r="AD43" s="103">
        <v>29</v>
      </c>
      <c r="AE43" s="103">
        <v>0</v>
      </c>
      <c r="AF43" s="103">
        <f>SUM(AG43:AI43)</f>
        <v>110</v>
      </c>
      <c r="AG43" s="103">
        <v>110</v>
      </c>
      <c r="AH43" s="103">
        <v>0</v>
      </c>
      <c r="AI43" s="103">
        <v>0</v>
      </c>
      <c r="AJ43" s="103">
        <f>SUM(AK43:AS43)</f>
        <v>110</v>
      </c>
      <c r="AK43" s="103">
        <v>0</v>
      </c>
      <c r="AL43" s="103">
        <v>0</v>
      </c>
      <c r="AM43" s="103">
        <v>0</v>
      </c>
      <c r="AN43" s="103">
        <v>110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27</v>
      </c>
      <c r="B44" s="113" t="s">
        <v>363</v>
      </c>
      <c r="C44" s="101" t="s">
        <v>364</v>
      </c>
      <c r="D44" s="103">
        <f>SUM(E44,+H44,+K44)</f>
        <v>1965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1965</v>
      </c>
      <c r="L44" s="103">
        <v>1271</v>
      </c>
      <c r="M44" s="103">
        <v>694</v>
      </c>
      <c r="N44" s="103">
        <f>SUM(O44,+V44,+AC44)</f>
        <v>1965</v>
      </c>
      <c r="O44" s="103">
        <f>SUM(P44:U44)</f>
        <v>1271</v>
      </c>
      <c r="P44" s="103">
        <v>1271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694</v>
      </c>
      <c r="W44" s="103">
        <v>694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50</v>
      </c>
      <c r="AG44" s="103">
        <v>50</v>
      </c>
      <c r="AH44" s="103">
        <v>0</v>
      </c>
      <c r="AI44" s="103">
        <v>0</v>
      </c>
      <c r="AJ44" s="103">
        <f>SUM(AK44:AS44)</f>
        <v>50</v>
      </c>
      <c r="AK44" s="103">
        <v>0</v>
      </c>
      <c r="AL44" s="103">
        <v>0</v>
      </c>
      <c r="AM44" s="103">
        <v>50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10</v>
      </c>
      <c r="AU44" s="103">
        <v>0</v>
      </c>
      <c r="AV44" s="103">
        <v>0</v>
      </c>
      <c r="AW44" s="103">
        <v>10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27</v>
      </c>
      <c r="B45" s="113" t="s">
        <v>366</v>
      </c>
      <c r="C45" s="101" t="s">
        <v>367</v>
      </c>
      <c r="D45" s="103">
        <f>SUM(E45,+H45,+K45)</f>
        <v>14580</v>
      </c>
      <c r="E45" s="103">
        <f>SUM(F45:G45)</f>
        <v>0</v>
      </c>
      <c r="F45" s="103">
        <v>0</v>
      </c>
      <c r="G45" s="103">
        <v>0</v>
      </c>
      <c r="H45" s="103">
        <f>SUM(I45:J45)</f>
        <v>8301</v>
      </c>
      <c r="I45" s="103">
        <v>8301</v>
      </c>
      <c r="J45" s="103">
        <v>0</v>
      </c>
      <c r="K45" s="103">
        <f>SUM(L45:M45)</f>
        <v>6279</v>
      </c>
      <c r="L45" s="103">
        <v>848</v>
      </c>
      <c r="M45" s="103">
        <v>5431</v>
      </c>
      <c r="N45" s="103">
        <f>SUM(O45,+V45,+AC45)</f>
        <v>14580</v>
      </c>
      <c r="O45" s="103">
        <f>SUM(P45:U45)</f>
        <v>9149</v>
      </c>
      <c r="P45" s="103">
        <v>9149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5431</v>
      </c>
      <c r="W45" s="103">
        <v>5431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101</v>
      </c>
      <c r="AG45" s="103">
        <v>101</v>
      </c>
      <c r="AH45" s="103">
        <v>0</v>
      </c>
      <c r="AI45" s="103">
        <v>0</v>
      </c>
      <c r="AJ45" s="103">
        <f>SUM(AK45:AS45)</f>
        <v>352</v>
      </c>
      <c r="AK45" s="103">
        <v>274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78</v>
      </c>
      <c r="AT45" s="103">
        <f>SUM(AU45:AY45)</f>
        <v>23</v>
      </c>
      <c r="AU45" s="103">
        <v>23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27</v>
      </c>
      <c r="B46" s="113" t="s">
        <v>369</v>
      </c>
      <c r="C46" s="101" t="s">
        <v>370</v>
      </c>
      <c r="D46" s="103">
        <f>SUM(E46,+H46,+K46)</f>
        <v>1114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1114</v>
      </c>
      <c r="L46" s="103">
        <v>565</v>
      </c>
      <c r="M46" s="103">
        <v>549</v>
      </c>
      <c r="N46" s="103">
        <f>SUM(O46,+V46,+AC46)</f>
        <v>1114</v>
      </c>
      <c r="O46" s="103">
        <f>SUM(P46:U46)</f>
        <v>565</v>
      </c>
      <c r="P46" s="103">
        <v>565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549</v>
      </c>
      <c r="W46" s="103">
        <v>549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87</v>
      </c>
      <c r="AG46" s="103">
        <v>87</v>
      </c>
      <c r="AH46" s="103">
        <v>0</v>
      </c>
      <c r="AI46" s="103">
        <v>0</v>
      </c>
      <c r="AJ46" s="103">
        <f>SUM(AK46:AS46)</f>
        <v>87</v>
      </c>
      <c r="AK46" s="103">
        <v>0</v>
      </c>
      <c r="AL46" s="103">
        <v>0</v>
      </c>
      <c r="AM46" s="103">
        <v>87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27</v>
      </c>
      <c r="B47" s="113" t="s">
        <v>372</v>
      </c>
      <c r="C47" s="101" t="s">
        <v>373</v>
      </c>
      <c r="D47" s="103">
        <f>SUM(E47,+H47,+K47)</f>
        <v>8453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8453</v>
      </c>
      <c r="L47" s="103">
        <v>7600</v>
      </c>
      <c r="M47" s="103">
        <v>853</v>
      </c>
      <c r="N47" s="103">
        <f>SUM(O47,+V47,+AC47)</f>
        <v>8453</v>
      </c>
      <c r="O47" s="103">
        <f>SUM(P47:U47)</f>
        <v>7600</v>
      </c>
      <c r="P47" s="103">
        <v>7600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853</v>
      </c>
      <c r="W47" s="103">
        <v>853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396</v>
      </c>
      <c r="AG47" s="103">
        <v>396</v>
      </c>
      <c r="AH47" s="103">
        <v>0</v>
      </c>
      <c r="AI47" s="103">
        <v>0</v>
      </c>
      <c r="AJ47" s="103">
        <f>SUM(AK47:AS47)</f>
        <v>396</v>
      </c>
      <c r="AK47" s="103">
        <v>0</v>
      </c>
      <c r="AL47" s="103">
        <v>0</v>
      </c>
      <c r="AM47" s="103">
        <v>396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27</v>
      </c>
      <c r="B48" s="113" t="s">
        <v>375</v>
      </c>
      <c r="C48" s="101" t="s">
        <v>376</v>
      </c>
      <c r="D48" s="103">
        <f>SUM(E48,+H48,+K48)</f>
        <v>1542</v>
      </c>
      <c r="E48" s="103">
        <f>SUM(F48:G48)</f>
        <v>0</v>
      </c>
      <c r="F48" s="103">
        <v>0</v>
      </c>
      <c r="G48" s="103">
        <v>0</v>
      </c>
      <c r="H48" s="103">
        <f>SUM(I48:J48)</f>
        <v>223</v>
      </c>
      <c r="I48" s="103">
        <v>223</v>
      </c>
      <c r="J48" s="103">
        <v>0</v>
      </c>
      <c r="K48" s="103">
        <f>SUM(L48:M48)</f>
        <v>1319</v>
      </c>
      <c r="L48" s="103">
        <v>0</v>
      </c>
      <c r="M48" s="103">
        <v>1319</v>
      </c>
      <c r="N48" s="103">
        <f>SUM(O48,+V48,+AC48)</f>
        <v>1556</v>
      </c>
      <c r="O48" s="103">
        <f>SUM(P48:U48)</f>
        <v>223</v>
      </c>
      <c r="P48" s="103">
        <v>223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1319</v>
      </c>
      <c r="W48" s="103">
        <v>1319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14</v>
      </c>
      <c r="AD48" s="103">
        <v>14</v>
      </c>
      <c r="AE48" s="103">
        <v>0</v>
      </c>
      <c r="AF48" s="103">
        <f>SUM(AG48:AI48)</f>
        <v>12</v>
      </c>
      <c r="AG48" s="103">
        <v>12</v>
      </c>
      <c r="AH48" s="103">
        <v>0</v>
      </c>
      <c r="AI48" s="103">
        <v>0</v>
      </c>
      <c r="AJ48" s="103">
        <f>SUM(AK48:AS48)</f>
        <v>19</v>
      </c>
      <c r="AK48" s="103">
        <v>0</v>
      </c>
      <c r="AL48" s="103">
        <v>16</v>
      </c>
      <c r="AM48" s="103">
        <v>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2</v>
      </c>
      <c r="AT48" s="103">
        <f>SUM(AU48:AY48)</f>
        <v>9</v>
      </c>
      <c r="AU48" s="103">
        <v>0</v>
      </c>
      <c r="AV48" s="103">
        <v>9</v>
      </c>
      <c r="AW48" s="103">
        <v>0</v>
      </c>
      <c r="AX48" s="103">
        <v>0</v>
      </c>
      <c r="AY48" s="103">
        <v>0</v>
      </c>
      <c r="AZ48" s="103">
        <f>SUM(BA48:BC48)</f>
        <v>11</v>
      </c>
      <c r="BA48" s="103">
        <v>11</v>
      </c>
      <c r="BB48" s="103">
        <v>0</v>
      </c>
      <c r="BC48" s="103">
        <v>0</v>
      </c>
    </row>
    <row r="49" spans="1:55" s="105" customFormat="1" ht="13.5" customHeight="1">
      <c r="A49" s="115" t="s">
        <v>27</v>
      </c>
      <c r="B49" s="113" t="s">
        <v>378</v>
      </c>
      <c r="C49" s="101" t="s">
        <v>379</v>
      </c>
      <c r="D49" s="103">
        <f>SUM(E49,+H49,+K49)</f>
        <v>2130</v>
      </c>
      <c r="E49" s="103">
        <f>SUM(F49:G49)</f>
        <v>0</v>
      </c>
      <c r="F49" s="103">
        <v>0</v>
      </c>
      <c r="G49" s="103">
        <v>0</v>
      </c>
      <c r="H49" s="103">
        <f>SUM(I49:J49)</f>
        <v>1125</v>
      </c>
      <c r="I49" s="103">
        <v>1125</v>
      </c>
      <c r="J49" s="103">
        <v>0</v>
      </c>
      <c r="K49" s="103">
        <f>SUM(L49:M49)</f>
        <v>1005</v>
      </c>
      <c r="L49" s="103">
        <v>0</v>
      </c>
      <c r="M49" s="103">
        <v>1005</v>
      </c>
      <c r="N49" s="103">
        <f>SUM(O49,+V49,+AC49)</f>
        <v>2152</v>
      </c>
      <c r="O49" s="103">
        <f>SUM(P49:U49)</f>
        <v>1125</v>
      </c>
      <c r="P49" s="103">
        <v>1125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1005</v>
      </c>
      <c r="W49" s="103">
        <v>1005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22</v>
      </c>
      <c r="AD49" s="103">
        <v>22</v>
      </c>
      <c r="AE49" s="103">
        <v>0</v>
      </c>
      <c r="AF49" s="103">
        <f>SUM(AG49:AI49)</f>
        <v>15</v>
      </c>
      <c r="AG49" s="103">
        <v>15</v>
      </c>
      <c r="AH49" s="103">
        <v>0</v>
      </c>
      <c r="AI49" s="103">
        <v>0</v>
      </c>
      <c r="AJ49" s="103">
        <f>SUM(AK49:AS49)</f>
        <v>25</v>
      </c>
      <c r="AK49" s="103">
        <v>0</v>
      </c>
      <c r="AL49" s="103">
        <v>22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2</v>
      </c>
      <c r="AT49" s="103">
        <f>SUM(AU49:AY49)</f>
        <v>13</v>
      </c>
      <c r="AU49" s="103">
        <v>0</v>
      </c>
      <c r="AV49" s="103">
        <v>12</v>
      </c>
      <c r="AW49" s="103">
        <v>1</v>
      </c>
      <c r="AX49" s="103">
        <v>0</v>
      </c>
      <c r="AY49" s="103">
        <v>0</v>
      </c>
      <c r="AZ49" s="103">
        <f>SUM(BA49:BC49)</f>
        <v>14</v>
      </c>
      <c r="BA49" s="103">
        <v>14</v>
      </c>
      <c r="BB49" s="103">
        <v>0</v>
      </c>
      <c r="BC49" s="103">
        <v>0</v>
      </c>
    </row>
    <row r="50" spans="1:55" s="105" customFormat="1" ht="13.5" customHeight="1">
      <c r="A50" s="115" t="s">
        <v>27</v>
      </c>
      <c r="B50" s="113" t="s">
        <v>381</v>
      </c>
      <c r="C50" s="101" t="s">
        <v>382</v>
      </c>
      <c r="D50" s="103">
        <f>SUM(E50,+H50,+K50)</f>
        <v>1645</v>
      </c>
      <c r="E50" s="103">
        <f>SUM(F50:G50)</f>
        <v>0</v>
      </c>
      <c r="F50" s="103">
        <v>0</v>
      </c>
      <c r="G50" s="103">
        <v>0</v>
      </c>
      <c r="H50" s="103">
        <f>SUM(I50:J50)</f>
        <v>616</v>
      </c>
      <c r="I50" s="103">
        <v>616</v>
      </c>
      <c r="J50" s="103">
        <v>0</v>
      </c>
      <c r="K50" s="103">
        <f>SUM(L50:M50)</f>
        <v>1029</v>
      </c>
      <c r="L50" s="103">
        <v>0</v>
      </c>
      <c r="M50" s="103">
        <v>1029</v>
      </c>
      <c r="N50" s="103">
        <f>SUM(O50,+V50,+AC50)</f>
        <v>1648</v>
      </c>
      <c r="O50" s="103">
        <f>SUM(P50:U50)</f>
        <v>616</v>
      </c>
      <c r="P50" s="103">
        <v>616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1029</v>
      </c>
      <c r="W50" s="103">
        <v>1029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3</v>
      </c>
      <c r="AD50" s="103">
        <v>3</v>
      </c>
      <c r="AE50" s="103">
        <v>0</v>
      </c>
      <c r="AF50" s="103">
        <f>SUM(AG50:AI50)</f>
        <v>13</v>
      </c>
      <c r="AG50" s="103">
        <v>13</v>
      </c>
      <c r="AH50" s="103">
        <v>0</v>
      </c>
      <c r="AI50" s="103">
        <v>0</v>
      </c>
      <c r="AJ50" s="103">
        <f>SUM(AK50:AS50)</f>
        <v>20</v>
      </c>
      <c r="AK50" s="103">
        <v>0</v>
      </c>
      <c r="AL50" s="103">
        <v>17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2</v>
      </c>
      <c r="AT50" s="103">
        <f>SUM(AU50:AY50)</f>
        <v>11</v>
      </c>
      <c r="AU50" s="103">
        <v>0</v>
      </c>
      <c r="AV50" s="103">
        <v>10</v>
      </c>
      <c r="AW50" s="103">
        <v>1</v>
      </c>
      <c r="AX50" s="103">
        <v>0</v>
      </c>
      <c r="AY50" s="103">
        <v>0</v>
      </c>
      <c r="AZ50" s="103">
        <f>SUM(BA50:BC50)</f>
        <v>12</v>
      </c>
      <c r="BA50" s="103">
        <v>12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27100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27140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27202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27203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27204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27205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27206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27207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27208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27209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27210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27211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27212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27213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27214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27215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27216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27217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27218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27219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27220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27221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27222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27223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27224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27225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27226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27227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27228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27229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27230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27231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27232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27301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27321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27322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27341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27361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27362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27366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27381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27382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27383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2018-02-20T23:49:59Z</dcterms:modified>
</cp:coreProperties>
</file>