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1350023\Desktop\環境省廃棄物実態調査集約結果（20長野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水洗化人口等!$A$6:$AA$83</definedName>
    <definedName name="_xlnm.Print_Area" localSheetId="2">し尿集計結果!$A$1:$M$36</definedName>
    <definedName name="_xlnm.Print_Area" localSheetId="1">し尿処理状況!$2:$84</definedName>
    <definedName name="_xlnm.Print_Area" localSheetId="0">水洗化人口等!$2:$84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62913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V8" i="2"/>
  <c r="V9" i="2"/>
  <c r="N9" i="2" s="1"/>
  <c r="V10" i="2"/>
  <c r="V11" i="2"/>
  <c r="V12" i="2"/>
  <c r="V13" i="2"/>
  <c r="N13" i="2" s="1"/>
  <c r="V14" i="2"/>
  <c r="V15" i="2"/>
  <c r="V16" i="2"/>
  <c r="V17" i="2"/>
  <c r="N17" i="2" s="1"/>
  <c r="V18" i="2"/>
  <c r="V19" i="2"/>
  <c r="V20" i="2"/>
  <c r="V21" i="2"/>
  <c r="N21" i="2" s="1"/>
  <c r="V22" i="2"/>
  <c r="V23" i="2"/>
  <c r="V24" i="2"/>
  <c r="V25" i="2"/>
  <c r="N25" i="2" s="1"/>
  <c r="V26" i="2"/>
  <c r="V27" i="2"/>
  <c r="V28" i="2"/>
  <c r="V29" i="2"/>
  <c r="N29" i="2" s="1"/>
  <c r="V30" i="2"/>
  <c r="V31" i="2"/>
  <c r="V32" i="2"/>
  <c r="V33" i="2"/>
  <c r="N33" i="2" s="1"/>
  <c r="V34" i="2"/>
  <c r="V35" i="2"/>
  <c r="V36" i="2"/>
  <c r="V37" i="2"/>
  <c r="N37" i="2" s="1"/>
  <c r="V38" i="2"/>
  <c r="V39" i="2"/>
  <c r="V40" i="2"/>
  <c r="V41" i="2"/>
  <c r="N41" i="2" s="1"/>
  <c r="V42" i="2"/>
  <c r="V43" i="2"/>
  <c r="V44" i="2"/>
  <c r="V45" i="2"/>
  <c r="N45" i="2" s="1"/>
  <c r="V46" i="2"/>
  <c r="V47" i="2"/>
  <c r="V48" i="2"/>
  <c r="V49" i="2"/>
  <c r="N49" i="2" s="1"/>
  <c r="V50" i="2"/>
  <c r="V51" i="2"/>
  <c r="V52" i="2"/>
  <c r="V53" i="2"/>
  <c r="N53" i="2" s="1"/>
  <c r="V54" i="2"/>
  <c r="V55" i="2"/>
  <c r="V56" i="2"/>
  <c r="V57" i="2"/>
  <c r="N57" i="2" s="1"/>
  <c r="V58" i="2"/>
  <c r="V59" i="2"/>
  <c r="V60" i="2"/>
  <c r="V61" i="2"/>
  <c r="N61" i="2" s="1"/>
  <c r="V62" i="2"/>
  <c r="V63" i="2"/>
  <c r="V64" i="2"/>
  <c r="V65" i="2"/>
  <c r="N65" i="2" s="1"/>
  <c r="V66" i="2"/>
  <c r="V67" i="2"/>
  <c r="V68" i="2"/>
  <c r="V69" i="2"/>
  <c r="N69" i="2" s="1"/>
  <c r="V70" i="2"/>
  <c r="V71" i="2"/>
  <c r="V72" i="2"/>
  <c r="V73" i="2"/>
  <c r="N73" i="2" s="1"/>
  <c r="V74" i="2"/>
  <c r="V75" i="2"/>
  <c r="V76" i="2"/>
  <c r="V77" i="2"/>
  <c r="N77" i="2" s="1"/>
  <c r="V78" i="2"/>
  <c r="V79" i="2"/>
  <c r="V80" i="2"/>
  <c r="V81" i="2"/>
  <c r="N81" i="2" s="1"/>
  <c r="V82" i="2"/>
  <c r="V83" i="2"/>
  <c r="V8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N11" i="2"/>
  <c r="N15" i="2"/>
  <c r="N19" i="2"/>
  <c r="N23" i="2"/>
  <c r="N27" i="2"/>
  <c r="N31" i="2"/>
  <c r="N35" i="2"/>
  <c r="N39" i="2"/>
  <c r="N43" i="2"/>
  <c r="N47" i="2"/>
  <c r="N51" i="2"/>
  <c r="N55" i="2"/>
  <c r="N59" i="2"/>
  <c r="N63" i="2"/>
  <c r="N67" i="2"/>
  <c r="N71" i="2"/>
  <c r="N75" i="2"/>
  <c r="N79" i="2"/>
  <c r="N83" i="2"/>
  <c r="K8" i="2"/>
  <c r="K9" i="2"/>
  <c r="K10" i="2"/>
  <c r="K11" i="2"/>
  <c r="D11" i="2" s="1"/>
  <c r="K12" i="2"/>
  <c r="K13" i="2"/>
  <c r="K14" i="2"/>
  <c r="K15" i="2"/>
  <c r="D15" i="2" s="1"/>
  <c r="K16" i="2"/>
  <c r="K17" i="2"/>
  <c r="K18" i="2"/>
  <c r="K19" i="2"/>
  <c r="D19" i="2" s="1"/>
  <c r="K20" i="2"/>
  <c r="K21" i="2"/>
  <c r="K22" i="2"/>
  <c r="K23" i="2"/>
  <c r="D23" i="2" s="1"/>
  <c r="K24" i="2"/>
  <c r="K25" i="2"/>
  <c r="K26" i="2"/>
  <c r="K27" i="2"/>
  <c r="D27" i="2" s="1"/>
  <c r="K28" i="2"/>
  <c r="K29" i="2"/>
  <c r="K30" i="2"/>
  <c r="K31" i="2"/>
  <c r="D31" i="2" s="1"/>
  <c r="K32" i="2"/>
  <c r="K33" i="2"/>
  <c r="K34" i="2"/>
  <c r="K35" i="2"/>
  <c r="D35" i="2" s="1"/>
  <c r="K36" i="2"/>
  <c r="K37" i="2"/>
  <c r="K38" i="2"/>
  <c r="K39" i="2"/>
  <c r="D39" i="2" s="1"/>
  <c r="K40" i="2"/>
  <c r="K41" i="2"/>
  <c r="K42" i="2"/>
  <c r="K43" i="2"/>
  <c r="D43" i="2" s="1"/>
  <c r="K44" i="2"/>
  <c r="K45" i="2"/>
  <c r="K46" i="2"/>
  <c r="K47" i="2"/>
  <c r="D47" i="2" s="1"/>
  <c r="K48" i="2"/>
  <c r="K49" i="2"/>
  <c r="K50" i="2"/>
  <c r="K51" i="2"/>
  <c r="D51" i="2" s="1"/>
  <c r="K52" i="2"/>
  <c r="K53" i="2"/>
  <c r="K54" i="2"/>
  <c r="K55" i="2"/>
  <c r="D55" i="2" s="1"/>
  <c r="K56" i="2"/>
  <c r="K57" i="2"/>
  <c r="K58" i="2"/>
  <c r="K59" i="2"/>
  <c r="D59" i="2" s="1"/>
  <c r="K60" i="2"/>
  <c r="K61" i="2"/>
  <c r="K62" i="2"/>
  <c r="K63" i="2"/>
  <c r="D63" i="2" s="1"/>
  <c r="K64" i="2"/>
  <c r="K65" i="2"/>
  <c r="K66" i="2"/>
  <c r="K67" i="2"/>
  <c r="D67" i="2" s="1"/>
  <c r="K68" i="2"/>
  <c r="K69" i="2"/>
  <c r="K70" i="2"/>
  <c r="K71" i="2"/>
  <c r="D71" i="2" s="1"/>
  <c r="K72" i="2"/>
  <c r="K73" i="2"/>
  <c r="K74" i="2"/>
  <c r="K75" i="2"/>
  <c r="D75" i="2" s="1"/>
  <c r="K76" i="2"/>
  <c r="K77" i="2"/>
  <c r="K78" i="2"/>
  <c r="K79" i="2"/>
  <c r="D79" i="2" s="1"/>
  <c r="K80" i="2"/>
  <c r="K81" i="2"/>
  <c r="K82" i="2"/>
  <c r="K83" i="2"/>
  <c r="D83" i="2" s="1"/>
  <c r="K8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D9" i="2"/>
  <c r="D13" i="2"/>
  <c r="D17" i="2"/>
  <c r="D21" i="2"/>
  <c r="D25" i="2"/>
  <c r="D29" i="2"/>
  <c r="D33" i="2"/>
  <c r="D37" i="2"/>
  <c r="D41" i="2"/>
  <c r="D45" i="2"/>
  <c r="D49" i="2"/>
  <c r="D53" i="2"/>
  <c r="D57" i="2"/>
  <c r="D61" i="2"/>
  <c r="D65" i="2"/>
  <c r="D69" i="2"/>
  <c r="D73" i="2"/>
  <c r="D77" i="2"/>
  <c r="D81" i="2"/>
  <c r="L42" i="1"/>
  <c r="L50" i="1"/>
  <c r="L58" i="1"/>
  <c r="L66" i="1"/>
  <c r="L74" i="1"/>
  <c r="L82" i="1"/>
  <c r="I8" i="1"/>
  <c r="D8" i="1" s="1"/>
  <c r="I9" i="1"/>
  <c r="I10" i="1"/>
  <c r="D10" i="1" s="1"/>
  <c r="I11" i="1"/>
  <c r="I12" i="1"/>
  <c r="D12" i="1" s="1"/>
  <c r="I13" i="1"/>
  <c r="I14" i="1"/>
  <c r="D14" i="1" s="1"/>
  <c r="I15" i="1"/>
  <c r="I16" i="1"/>
  <c r="D16" i="1" s="1"/>
  <c r="I17" i="1"/>
  <c r="I18" i="1"/>
  <c r="D18" i="1" s="1"/>
  <c r="I19" i="1"/>
  <c r="I20" i="1"/>
  <c r="D20" i="1" s="1"/>
  <c r="I21" i="1"/>
  <c r="I22" i="1"/>
  <c r="D22" i="1" s="1"/>
  <c r="I23" i="1"/>
  <c r="I24" i="1"/>
  <c r="D24" i="1" s="1"/>
  <c r="I25" i="1"/>
  <c r="I26" i="1"/>
  <c r="D26" i="1" s="1"/>
  <c r="I27" i="1"/>
  <c r="I28" i="1"/>
  <c r="D28" i="1" s="1"/>
  <c r="I29" i="1"/>
  <c r="I30" i="1"/>
  <c r="D30" i="1" s="1"/>
  <c r="I31" i="1"/>
  <c r="I32" i="1"/>
  <c r="D32" i="1" s="1"/>
  <c r="I33" i="1"/>
  <c r="I34" i="1"/>
  <c r="D34" i="1" s="1"/>
  <c r="I35" i="1"/>
  <c r="I36" i="1"/>
  <c r="D36" i="1" s="1"/>
  <c r="I37" i="1"/>
  <c r="I38" i="1"/>
  <c r="D38" i="1" s="1"/>
  <c r="I39" i="1"/>
  <c r="I40" i="1"/>
  <c r="D40" i="1" s="1"/>
  <c r="I41" i="1"/>
  <c r="I42" i="1"/>
  <c r="D42" i="1" s="1"/>
  <c r="I43" i="1"/>
  <c r="I44" i="1"/>
  <c r="D44" i="1" s="1"/>
  <c r="L44" i="1" s="1"/>
  <c r="I45" i="1"/>
  <c r="I46" i="1"/>
  <c r="D46" i="1" s="1"/>
  <c r="I47" i="1"/>
  <c r="I48" i="1"/>
  <c r="D48" i="1" s="1"/>
  <c r="L48" i="1" s="1"/>
  <c r="I49" i="1"/>
  <c r="I50" i="1"/>
  <c r="D50" i="1" s="1"/>
  <c r="I51" i="1"/>
  <c r="I52" i="1"/>
  <c r="D52" i="1" s="1"/>
  <c r="L52" i="1" s="1"/>
  <c r="I53" i="1"/>
  <c r="I54" i="1"/>
  <c r="D54" i="1" s="1"/>
  <c r="I55" i="1"/>
  <c r="I56" i="1"/>
  <c r="D56" i="1" s="1"/>
  <c r="L56" i="1" s="1"/>
  <c r="I57" i="1"/>
  <c r="I58" i="1"/>
  <c r="D58" i="1" s="1"/>
  <c r="I59" i="1"/>
  <c r="I60" i="1"/>
  <c r="D60" i="1" s="1"/>
  <c r="L60" i="1" s="1"/>
  <c r="I61" i="1"/>
  <c r="I62" i="1"/>
  <c r="D62" i="1" s="1"/>
  <c r="I63" i="1"/>
  <c r="I64" i="1"/>
  <c r="D64" i="1" s="1"/>
  <c r="L64" i="1" s="1"/>
  <c r="I65" i="1"/>
  <c r="I66" i="1"/>
  <c r="D66" i="1" s="1"/>
  <c r="I67" i="1"/>
  <c r="I68" i="1"/>
  <c r="D68" i="1" s="1"/>
  <c r="L68" i="1" s="1"/>
  <c r="I69" i="1"/>
  <c r="I70" i="1"/>
  <c r="D70" i="1" s="1"/>
  <c r="I71" i="1"/>
  <c r="I72" i="1"/>
  <c r="D72" i="1" s="1"/>
  <c r="L72" i="1" s="1"/>
  <c r="I73" i="1"/>
  <c r="I74" i="1"/>
  <c r="D74" i="1" s="1"/>
  <c r="I75" i="1"/>
  <c r="I76" i="1"/>
  <c r="D76" i="1" s="1"/>
  <c r="L76" i="1" s="1"/>
  <c r="I77" i="1"/>
  <c r="I78" i="1"/>
  <c r="D78" i="1" s="1"/>
  <c r="I79" i="1"/>
  <c r="I80" i="1"/>
  <c r="D80" i="1" s="1"/>
  <c r="L80" i="1" s="1"/>
  <c r="I81" i="1"/>
  <c r="I82" i="1"/>
  <c r="D82" i="1" s="1"/>
  <c r="I83" i="1"/>
  <c r="I84" i="1"/>
  <c r="D84" i="1" s="1"/>
  <c r="L84" i="1" s="1"/>
  <c r="E8" i="1"/>
  <c r="E9" i="1"/>
  <c r="E10" i="1"/>
  <c r="E11" i="1"/>
  <c r="D11" i="1" s="1"/>
  <c r="J11" i="1" s="1"/>
  <c r="E12" i="1"/>
  <c r="E13" i="1"/>
  <c r="D13" i="1" s="1"/>
  <c r="E14" i="1"/>
  <c r="E15" i="1"/>
  <c r="D15" i="1" s="1"/>
  <c r="J15" i="1" s="1"/>
  <c r="E16" i="1"/>
  <c r="E17" i="1"/>
  <c r="E18" i="1"/>
  <c r="E19" i="1"/>
  <c r="D19" i="1" s="1"/>
  <c r="J19" i="1" s="1"/>
  <c r="E20" i="1"/>
  <c r="E21" i="1"/>
  <c r="E22" i="1"/>
  <c r="E23" i="1"/>
  <c r="D23" i="1" s="1"/>
  <c r="J23" i="1" s="1"/>
  <c r="E24" i="1"/>
  <c r="E25" i="1"/>
  <c r="E26" i="1"/>
  <c r="E27" i="1"/>
  <c r="D27" i="1" s="1"/>
  <c r="J27" i="1" s="1"/>
  <c r="E28" i="1"/>
  <c r="E29" i="1"/>
  <c r="D29" i="1" s="1"/>
  <c r="E30" i="1"/>
  <c r="E31" i="1"/>
  <c r="D31" i="1" s="1"/>
  <c r="J31" i="1" s="1"/>
  <c r="E32" i="1"/>
  <c r="E33" i="1"/>
  <c r="E34" i="1"/>
  <c r="E35" i="1"/>
  <c r="D35" i="1" s="1"/>
  <c r="J35" i="1" s="1"/>
  <c r="E36" i="1"/>
  <c r="E37" i="1"/>
  <c r="E38" i="1"/>
  <c r="E39" i="1"/>
  <c r="D39" i="1" s="1"/>
  <c r="J39" i="1" s="1"/>
  <c r="E40" i="1"/>
  <c r="E41" i="1"/>
  <c r="E42" i="1"/>
  <c r="E43" i="1"/>
  <c r="D43" i="1" s="1"/>
  <c r="J43" i="1" s="1"/>
  <c r="E44" i="1"/>
  <c r="E45" i="1"/>
  <c r="D45" i="1" s="1"/>
  <c r="E46" i="1"/>
  <c r="E47" i="1"/>
  <c r="D47" i="1" s="1"/>
  <c r="J47" i="1" s="1"/>
  <c r="E48" i="1"/>
  <c r="E49" i="1"/>
  <c r="E50" i="1"/>
  <c r="E51" i="1"/>
  <c r="D51" i="1" s="1"/>
  <c r="J51" i="1" s="1"/>
  <c r="E52" i="1"/>
  <c r="E53" i="1"/>
  <c r="E54" i="1"/>
  <c r="E55" i="1"/>
  <c r="D55" i="1" s="1"/>
  <c r="J55" i="1" s="1"/>
  <c r="E56" i="1"/>
  <c r="E57" i="1"/>
  <c r="E58" i="1"/>
  <c r="E59" i="1"/>
  <c r="D59" i="1" s="1"/>
  <c r="J59" i="1" s="1"/>
  <c r="E60" i="1"/>
  <c r="E61" i="1"/>
  <c r="D61" i="1" s="1"/>
  <c r="E62" i="1"/>
  <c r="E63" i="1"/>
  <c r="D63" i="1" s="1"/>
  <c r="J63" i="1" s="1"/>
  <c r="E64" i="1"/>
  <c r="E65" i="1"/>
  <c r="E66" i="1"/>
  <c r="E67" i="1"/>
  <c r="D67" i="1" s="1"/>
  <c r="J67" i="1" s="1"/>
  <c r="E68" i="1"/>
  <c r="E69" i="1"/>
  <c r="E70" i="1"/>
  <c r="E71" i="1"/>
  <c r="D71" i="1" s="1"/>
  <c r="J71" i="1" s="1"/>
  <c r="E72" i="1"/>
  <c r="E73" i="1"/>
  <c r="E74" i="1"/>
  <c r="E75" i="1"/>
  <c r="D75" i="1" s="1"/>
  <c r="E76" i="1"/>
  <c r="E77" i="1"/>
  <c r="E78" i="1"/>
  <c r="E79" i="1"/>
  <c r="D79" i="1" s="1"/>
  <c r="E80" i="1"/>
  <c r="E81" i="1"/>
  <c r="E82" i="1"/>
  <c r="E83" i="1"/>
  <c r="D83" i="1" s="1"/>
  <c r="E84" i="1"/>
  <c r="D9" i="1"/>
  <c r="D17" i="1"/>
  <c r="J17" i="1" s="1"/>
  <c r="D21" i="1"/>
  <c r="D25" i="1"/>
  <c r="D33" i="1"/>
  <c r="J33" i="1" s="1"/>
  <c r="D37" i="1"/>
  <c r="D41" i="1"/>
  <c r="D49" i="1"/>
  <c r="J49" i="1" s="1"/>
  <c r="D53" i="1"/>
  <c r="D57" i="1"/>
  <c r="D65" i="1"/>
  <c r="J65" i="1" s="1"/>
  <c r="D69" i="1"/>
  <c r="D73" i="1"/>
  <c r="D77" i="1"/>
  <c r="D81" i="1"/>
  <c r="N82" i="2" l="1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N84" i="2"/>
  <c r="N80" i="2"/>
  <c r="N76" i="2"/>
  <c r="N72" i="2"/>
  <c r="N68" i="2"/>
  <c r="N64" i="2"/>
  <c r="N60" i="2"/>
  <c r="N56" i="2"/>
  <c r="N52" i="2"/>
  <c r="N48" i="2"/>
  <c r="N44" i="2"/>
  <c r="N40" i="2"/>
  <c r="N36" i="2"/>
  <c r="N32" i="2"/>
  <c r="N28" i="2"/>
  <c r="N24" i="2"/>
  <c r="N20" i="2"/>
  <c r="N16" i="2"/>
  <c r="N12" i="2"/>
  <c r="N8" i="2"/>
  <c r="D82" i="2"/>
  <c r="D78" i="2"/>
  <c r="D74" i="2"/>
  <c r="D70" i="2"/>
  <c r="D66" i="2"/>
  <c r="D62" i="2"/>
  <c r="D58" i="2"/>
  <c r="D54" i="2"/>
  <c r="D50" i="2"/>
  <c r="D46" i="2"/>
  <c r="D42" i="2"/>
  <c r="D38" i="2"/>
  <c r="D34" i="2"/>
  <c r="D30" i="2"/>
  <c r="D26" i="2"/>
  <c r="D22" i="2"/>
  <c r="D18" i="2"/>
  <c r="D14" i="2"/>
  <c r="D10" i="2"/>
  <c r="D84" i="2"/>
  <c r="D80" i="2"/>
  <c r="D76" i="2"/>
  <c r="D72" i="2"/>
  <c r="D68" i="2"/>
  <c r="D64" i="2"/>
  <c r="D60" i="2"/>
  <c r="D56" i="2"/>
  <c r="D52" i="2"/>
  <c r="D48" i="2"/>
  <c r="D44" i="2"/>
  <c r="D40" i="2"/>
  <c r="D36" i="2"/>
  <c r="D32" i="2"/>
  <c r="D28" i="2"/>
  <c r="D24" i="2"/>
  <c r="D20" i="2"/>
  <c r="D16" i="2"/>
  <c r="D12" i="2"/>
  <c r="D8" i="2"/>
  <c r="F83" i="1"/>
  <c r="N83" i="1"/>
  <c r="L83" i="1"/>
  <c r="Q83" i="1"/>
  <c r="J83" i="1"/>
  <c r="F79" i="1"/>
  <c r="N79" i="1"/>
  <c r="L79" i="1"/>
  <c r="Q79" i="1"/>
  <c r="J79" i="1"/>
  <c r="F75" i="1"/>
  <c r="N75" i="1"/>
  <c r="L75" i="1"/>
  <c r="Q75" i="1"/>
  <c r="J75" i="1"/>
  <c r="F61" i="1"/>
  <c r="Q61" i="1"/>
  <c r="N61" i="1"/>
  <c r="L61" i="1"/>
  <c r="J61" i="1"/>
  <c r="F45" i="1"/>
  <c r="Q45" i="1"/>
  <c r="N45" i="1"/>
  <c r="L45" i="1"/>
  <c r="J45" i="1"/>
  <c r="F29" i="1"/>
  <c r="Q29" i="1"/>
  <c r="N29" i="1"/>
  <c r="L29" i="1"/>
  <c r="J29" i="1"/>
  <c r="F13" i="1"/>
  <c r="Q13" i="1"/>
  <c r="N13" i="1"/>
  <c r="L13" i="1"/>
  <c r="J13" i="1"/>
  <c r="F81" i="1"/>
  <c r="Q81" i="1"/>
  <c r="N81" i="1"/>
  <c r="L81" i="1"/>
  <c r="F73" i="1"/>
  <c r="Q73" i="1"/>
  <c r="N73" i="1"/>
  <c r="L73" i="1"/>
  <c r="F57" i="1"/>
  <c r="Q57" i="1"/>
  <c r="N57" i="1"/>
  <c r="L57" i="1"/>
  <c r="F41" i="1"/>
  <c r="Q41" i="1"/>
  <c r="N41" i="1"/>
  <c r="L41" i="1"/>
  <c r="F25" i="1"/>
  <c r="Q25" i="1"/>
  <c r="N25" i="1"/>
  <c r="L25" i="1"/>
  <c r="F9" i="1"/>
  <c r="Q9" i="1"/>
  <c r="N9" i="1"/>
  <c r="L9" i="1"/>
  <c r="F82" i="1"/>
  <c r="J82" i="1"/>
  <c r="Q82" i="1"/>
  <c r="N82" i="1"/>
  <c r="F78" i="1"/>
  <c r="J78" i="1"/>
  <c r="Q78" i="1"/>
  <c r="N78" i="1"/>
  <c r="F74" i="1"/>
  <c r="J74" i="1"/>
  <c r="Q74" i="1"/>
  <c r="N74" i="1"/>
  <c r="F70" i="1"/>
  <c r="J70" i="1"/>
  <c r="Q70" i="1"/>
  <c r="N70" i="1"/>
  <c r="F66" i="1"/>
  <c r="J66" i="1"/>
  <c r="Q66" i="1"/>
  <c r="N66" i="1"/>
  <c r="F62" i="1"/>
  <c r="J62" i="1"/>
  <c r="Q62" i="1"/>
  <c r="N62" i="1"/>
  <c r="F58" i="1"/>
  <c r="J58" i="1"/>
  <c r="Q58" i="1"/>
  <c r="N58" i="1"/>
  <c r="F54" i="1"/>
  <c r="J54" i="1"/>
  <c r="Q54" i="1"/>
  <c r="N54" i="1"/>
  <c r="F50" i="1"/>
  <c r="J50" i="1"/>
  <c r="Q50" i="1"/>
  <c r="N50" i="1"/>
  <c r="F46" i="1"/>
  <c r="J46" i="1"/>
  <c r="Q46" i="1"/>
  <c r="N46" i="1"/>
  <c r="F42" i="1"/>
  <c r="J42" i="1"/>
  <c r="Q42" i="1"/>
  <c r="N42" i="1"/>
  <c r="F38" i="1"/>
  <c r="L38" i="1"/>
  <c r="J38" i="1"/>
  <c r="Q38" i="1"/>
  <c r="N38" i="1"/>
  <c r="F34" i="1"/>
  <c r="L34" i="1"/>
  <c r="J34" i="1"/>
  <c r="Q34" i="1"/>
  <c r="N34" i="1"/>
  <c r="F30" i="1"/>
  <c r="L30" i="1"/>
  <c r="J30" i="1"/>
  <c r="Q30" i="1"/>
  <c r="N30" i="1"/>
  <c r="F26" i="1"/>
  <c r="L26" i="1"/>
  <c r="J26" i="1"/>
  <c r="Q26" i="1"/>
  <c r="N26" i="1"/>
  <c r="F22" i="1"/>
  <c r="L22" i="1"/>
  <c r="J22" i="1"/>
  <c r="Q22" i="1"/>
  <c r="N22" i="1"/>
  <c r="F18" i="1"/>
  <c r="L18" i="1"/>
  <c r="J18" i="1"/>
  <c r="Q18" i="1"/>
  <c r="N18" i="1"/>
  <c r="F14" i="1"/>
  <c r="L14" i="1"/>
  <c r="J14" i="1"/>
  <c r="Q14" i="1"/>
  <c r="N14" i="1"/>
  <c r="F10" i="1"/>
  <c r="L10" i="1"/>
  <c r="J10" i="1"/>
  <c r="Q10" i="1"/>
  <c r="N10" i="1"/>
  <c r="J81" i="1"/>
  <c r="J73" i="1"/>
  <c r="J57" i="1"/>
  <c r="J41" i="1"/>
  <c r="J25" i="1"/>
  <c r="J9" i="1"/>
  <c r="L78" i="1"/>
  <c r="L70" i="1"/>
  <c r="L62" i="1"/>
  <c r="L54" i="1"/>
  <c r="L46" i="1"/>
  <c r="F69" i="1"/>
  <c r="Q69" i="1"/>
  <c r="N69" i="1"/>
  <c r="L69" i="1"/>
  <c r="F53" i="1"/>
  <c r="Q53" i="1"/>
  <c r="N53" i="1"/>
  <c r="L53" i="1"/>
  <c r="F37" i="1"/>
  <c r="Q37" i="1"/>
  <c r="N37" i="1"/>
  <c r="L37" i="1"/>
  <c r="F21" i="1"/>
  <c r="Q21" i="1"/>
  <c r="N21" i="1"/>
  <c r="L21" i="1"/>
  <c r="F77" i="1"/>
  <c r="Q77" i="1"/>
  <c r="N77" i="1"/>
  <c r="L77" i="1"/>
  <c r="F65" i="1"/>
  <c r="Q65" i="1"/>
  <c r="N65" i="1"/>
  <c r="L65" i="1"/>
  <c r="F49" i="1"/>
  <c r="Q49" i="1"/>
  <c r="N49" i="1"/>
  <c r="L49" i="1"/>
  <c r="F33" i="1"/>
  <c r="Q33" i="1"/>
  <c r="N33" i="1"/>
  <c r="L33" i="1"/>
  <c r="F17" i="1"/>
  <c r="Q17" i="1"/>
  <c r="N17" i="1"/>
  <c r="L17" i="1"/>
  <c r="F71" i="1"/>
  <c r="N71" i="1"/>
  <c r="L71" i="1"/>
  <c r="Q71" i="1"/>
  <c r="F67" i="1"/>
  <c r="N67" i="1"/>
  <c r="L67" i="1"/>
  <c r="Q67" i="1"/>
  <c r="F63" i="1"/>
  <c r="N63" i="1"/>
  <c r="L63" i="1"/>
  <c r="Q63" i="1"/>
  <c r="F59" i="1"/>
  <c r="N59" i="1"/>
  <c r="L59" i="1"/>
  <c r="Q59" i="1"/>
  <c r="F55" i="1"/>
  <c r="N55" i="1"/>
  <c r="L55" i="1"/>
  <c r="Q55" i="1"/>
  <c r="F51" i="1"/>
  <c r="N51" i="1"/>
  <c r="L51" i="1"/>
  <c r="Q51" i="1"/>
  <c r="F47" i="1"/>
  <c r="N47" i="1"/>
  <c r="L47" i="1"/>
  <c r="Q47" i="1"/>
  <c r="F43" i="1"/>
  <c r="N43" i="1"/>
  <c r="L43" i="1"/>
  <c r="Q43" i="1"/>
  <c r="F39" i="1"/>
  <c r="N39" i="1"/>
  <c r="L39" i="1"/>
  <c r="Q39" i="1"/>
  <c r="F35" i="1"/>
  <c r="N35" i="1"/>
  <c r="L35" i="1"/>
  <c r="Q35" i="1"/>
  <c r="F31" i="1"/>
  <c r="N31" i="1"/>
  <c r="L31" i="1"/>
  <c r="Q31" i="1"/>
  <c r="F27" i="1"/>
  <c r="N27" i="1"/>
  <c r="L27" i="1"/>
  <c r="Q27" i="1"/>
  <c r="F23" i="1"/>
  <c r="N23" i="1"/>
  <c r="L23" i="1"/>
  <c r="Q23" i="1"/>
  <c r="F19" i="1"/>
  <c r="N19" i="1"/>
  <c r="L19" i="1"/>
  <c r="Q19" i="1"/>
  <c r="F15" i="1"/>
  <c r="N15" i="1"/>
  <c r="L15" i="1"/>
  <c r="Q15" i="1"/>
  <c r="F11" i="1"/>
  <c r="N11" i="1"/>
  <c r="L11" i="1"/>
  <c r="Q11" i="1"/>
  <c r="F84" i="1"/>
  <c r="Q84" i="1"/>
  <c r="N84" i="1"/>
  <c r="J84" i="1"/>
  <c r="F80" i="1"/>
  <c r="Q80" i="1"/>
  <c r="N80" i="1"/>
  <c r="J80" i="1"/>
  <c r="F76" i="1"/>
  <c r="Q76" i="1"/>
  <c r="N76" i="1"/>
  <c r="J76" i="1"/>
  <c r="F72" i="1"/>
  <c r="Q72" i="1"/>
  <c r="N72" i="1"/>
  <c r="J72" i="1"/>
  <c r="F68" i="1"/>
  <c r="Q68" i="1"/>
  <c r="N68" i="1"/>
  <c r="J68" i="1"/>
  <c r="F64" i="1"/>
  <c r="Q64" i="1"/>
  <c r="N64" i="1"/>
  <c r="J64" i="1"/>
  <c r="F60" i="1"/>
  <c r="Q60" i="1"/>
  <c r="N60" i="1"/>
  <c r="J60" i="1"/>
  <c r="F56" i="1"/>
  <c r="Q56" i="1"/>
  <c r="N56" i="1"/>
  <c r="J56" i="1"/>
  <c r="F52" i="1"/>
  <c r="Q52" i="1"/>
  <c r="N52" i="1"/>
  <c r="J52" i="1"/>
  <c r="F48" i="1"/>
  <c r="Q48" i="1"/>
  <c r="N48" i="1"/>
  <c r="J48" i="1"/>
  <c r="F44" i="1"/>
  <c r="Q44" i="1"/>
  <c r="N44" i="1"/>
  <c r="J44" i="1"/>
  <c r="F40" i="1"/>
  <c r="Q40" i="1"/>
  <c r="N40" i="1"/>
  <c r="L40" i="1"/>
  <c r="J40" i="1"/>
  <c r="F36" i="1"/>
  <c r="Q36" i="1"/>
  <c r="N36" i="1"/>
  <c r="L36" i="1"/>
  <c r="J36" i="1"/>
  <c r="F32" i="1"/>
  <c r="Q32" i="1"/>
  <c r="N32" i="1"/>
  <c r="L32" i="1"/>
  <c r="J32" i="1"/>
  <c r="F28" i="1"/>
  <c r="Q28" i="1"/>
  <c r="N28" i="1"/>
  <c r="L28" i="1"/>
  <c r="J28" i="1"/>
  <c r="F24" i="1"/>
  <c r="Q24" i="1"/>
  <c r="N24" i="1"/>
  <c r="L24" i="1"/>
  <c r="J24" i="1"/>
  <c r="F20" i="1"/>
  <c r="Q20" i="1"/>
  <c r="N20" i="1"/>
  <c r="L20" i="1"/>
  <c r="J20" i="1"/>
  <c r="F16" i="1"/>
  <c r="Q16" i="1"/>
  <c r="N16" i="1"/>
  <c r="L16" i="1"/>
  <c r="J16" i="1"/>
  <c r="F12" i="1"/>
  <c r="Q12" i="1"/>
  <c r="N12" i="1"/>
  <c r="L12" i="1"/>
  <c r="J12" i="1"/>
  <c r="F8" i="1"/>
  <c r="Q8" i="1"/>
  <c r="N8" i="1"/>
  <c r="L8" i="1"/>
  <c r="J8" i="1"/>
  <c r="J77" i="1"/>
  <c r="J69" i="1"/>
  <c r="J53" i="1"/>
  <c r="J37" i="1"/>
  <c r="J21" i="1"/>
  <c r="A7" i="2" l="1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AT7" i="2"/>
  <c r="AF7" i="2"/>
  <c r="AC7" i="2"/>
  <c r="E7" i="1"/>
  <c r="I7" i="1"/>
  <c r="E7" i="2"/>
  <c r="H7" i="2"/>
  <c r="O7" i="2"/>
  <c r="AD2" i="4"/>
  <c r="AD15" i="4" s="1"/>
  <c r="H8" i="4" s="1"/>
  <c r="AG2" i="4"/>
  <c r="K7" i="2"/>
  <c r="V7" i="2"/>
  <c r="AJ7" i="2"/>
  <c r="D7" i="1" l="1"/>
  <c r="Q7" i="1" s="1"/>
  <c r="N7" i="2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J7" i="1" l="1"/>
  <c r="L7" i="1"/>
  <c r="F7" i="1"/>
  <c r="N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<sst xmlns="http://schemas.openxmlformats.org/spreadsheetml/2006/main" count="1177" uniqueCount="486">
  <si>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</si>
  <si>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</si>
  <si>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</si>
  <si>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</si>
  <si>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</si>
  <si>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</si>
  <si>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</si>
  <si>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</si>
  <si>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</si>
  <si>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</si>
  <si>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</si>
  <si>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</si>
  <si>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</si>
  <si>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</si>
  <si>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</si>
  <si>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</si>
  <si>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</si>
  <si>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</si>
  <si>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</si>
  <si>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</si>
  <si>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</si>
  <si>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</si>
  <si>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</si>
  <si>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</si>
  <si>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</si>
  <si>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</si>
  <si>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</si>
  <si>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</si>
  <si>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</si>
  <si>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</si>
  <si>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</si>
  <si>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</si>
  <si>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</si>
  <si>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</si>
  <si>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</si>
  <si>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</si>
  <si>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</si>
  <si>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</si>
  <si>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</si>
  <si>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</si>
  <si>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</si>
  <si>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</si>
  <si>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</si>
  <si>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</si>
  <si>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</si>
  <si>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</si>
  <si>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</si>
  <si>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</si>
  <si>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</si>
  <si>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</si>
  <si>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</si>
  <si>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</si>
  <si>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</si>
  <si>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</si>
  <si>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</si>
  <si>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</si>
  <si>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</si>
  <si>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</si>
  <si>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</si>
  <si>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</si>
  <si>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</si>
  <si>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</si>
  <si>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</si>
  <si>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</si>
  <si>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</si>
  <si>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</si>
  <si>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</si>
  <si>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</si>
  <si>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</si>
  <si>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</si>
  <si>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</si>
  <si>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</si>
  <si>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</si>
  <si>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</si>
  <si>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</si>
  <si>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</si>
  <si>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</si>
  <si>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</si>
  <si>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</si>
  <si>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</si>
  <si>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</si>
  <si>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</si>
  <si>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</si>
  <si>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</si>
  <si>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</si>
  <si>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</si>
  <si>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</si>
  <si>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</si>
  <si>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</si>
  <si>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</si>
  <si>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</si>
  <si>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</si>
  <si>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</si>
  <si>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</si>
  <si>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</si>
  <si>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</si>
  <si>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</si>
  <si>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</si>
  <si>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</si>
  <si>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</si>
  <si>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</si>
  <si>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</si>
  <si>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</si>
  <si>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</si>
  <si>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</si>
  <si>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</si>
  <si>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</si>
  <si>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</si>
  <si>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</si>
  <si>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</si>
  <si>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</si>
  <si>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</si>
  <si>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</si>
  <si>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</si>
  <si>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</si>
  <si>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</si>
  <si>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</si>
  <si>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</si>
  <si>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</si>
  <si>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</si>
  <si>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</si>
  <si>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</si>
  <si>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</si>
  <si>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</si>
  <si>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</si>
  <si>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</si>
  <si>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</si>
  <si>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</si>
  <si>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</si>
  <si>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</si>
  <si>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</si>
  <si>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</si>
  <si>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</si>
  <si>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</si>
  <si>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</si>
  <si>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</si>
  <si>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</si>
  <si>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</si>
  <si>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</si>
  <si>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</si>
  <si>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</si>
  <si>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</si>
  <si>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</si>
  <si>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</si>
  <si>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</si>
  <si>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</si>
  <si>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</si>
  <si>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</si>
  <si>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</si>
  <si>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</si>
  <si>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</si>
  <si>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</si>
  <si>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</si>
  <si>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</si>
  <si>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</si>
  <si>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</si>
  <si>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</si>
  <si>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</si>
  <si>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</si>
  <si>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</si>
  <si>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</si>
  <si>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</si>
  <si>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</si>
  <si>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</si>
  <si>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</si>
  <si>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</si>
  <si>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</si>
  <si>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</si>
  <si>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</si>
  <si>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</si>
  <si>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</si>
  <si>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</si>
  <si>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</si>
  <si>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</si>
  <si>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</si>
  <si>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</si>
  <si>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</si>
  <si>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</si>
  <si>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</si>
  <si>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</si>
  <si>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</si>
  <si>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</si>
  <si>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</si>
  <si>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</si>
  <si>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</si>
  <si>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</si>
  <si>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</si>
  <si>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</si>
  <si>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</si>
  <si>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</si>
  <si>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</si>
  <si>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</si>
  <si>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</si>
  <si>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</si>
  <si>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</si>
  <si>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</si>
  <si>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</si>
  <si>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</si>
  <si>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</si>
  <si>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</si>
  <si>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</si>
  <si>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</si>
  <si>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</si>
  <si>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</si>
  <si>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</si>
  <si>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</si>
  <si>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</si>
  <si>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</si>
  <si>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</si>
  <si>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</si>
  <si>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</si>
  <si>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</si>
  <si>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</si>
  <si>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</si>
  <si>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</si>
  <si>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</si>
  <si>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</si>
  <si>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</si>
  <si>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</si>
  <si>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</si>
  <si>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</si>
  <si>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</si>
  <si>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</si>
  <si>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</si>
  <si>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</si>
  <si>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</si>
  <si>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</si>
  <si>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</si>
  <si>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</si>
  <si>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</si>
  <si>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</si>
  <si>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</si>
  <si>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</si>
  <si>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</si>
  <si>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</si>
  <si>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</si>
  <si>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</si>
  <si>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</si>
  <si>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</si>
  <si>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</si>
  <si>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</si>
  <si>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</si>
  <si>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</si>
  <si>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</si>
  <si>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</si>
  <si>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</si>
  <si>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</si>
  <si>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</si>
  <si>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</si>
  <si>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</si>
  <si>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</si>
  <si>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20000</t>
  </si>
  <si>
    <t>水洗化人口等（平成28年度実績）</t>
    <phoneticPr fontId="3"/>
  </si>
  <si>
    <t>し尿処理の状況（平成28年度実績）</t>
    <phoneticPr fontId="3"/>
  </si>
  <si>
    <t>20201</t>
  </si>
  <si>
    <t>長野市</t>
  </si>
  <si>
    <t>○</t>
  </si>
  <si>
    <t>201201</t>
    <phoneticPr fontId="3"/>
  </si>
  <si>
    <t>20202</t>
  </si>
  <si>
    <t>松本市</t>
  </si>
  <si>
    <t>201202</t>
    <phoneticPr fontId="3"/>
  </si>
  <si>
    <t>20203</t>
  </si>
  <si>
    <t>上田市</t>
  </si>
  <si>
    <t>201203</t>
    <phoneticPr fontId="3"/>
  </si>
  <si>
    <t>20204</t>
  </si>
  <si>
    <t>岡谷市</t>
  </si>
  <si>
    <t>201204</t>
    <phoneticPr fontId="3"/>
  </si>
  <si>
    <t>20205</t>
  </si>
  <si>
    <t>飯田市</t>
  </si>
  <si>
    <t>201205</t>
    <phoneticPr fontId="3"/>
  </si>
  <si>
    <t>20206</t>
  </si>
  <si>
    <t>諏訪市</t>
  </si>
  <si>
    <t>201206</t>
    <phoneticPr fontId="3"/>
  </si>
  <si>
    <t>20207</t>
  </si>
  <si>
    <t>須坂市</t>
  </si>
  <si>
    <t>201207</t>
    <phoneticPr fontId="3"/>
  </si>
  <si>
    <t>20208</t>
  </si>
  <si>
    <t>小諸市</t>
  </si>
  <si>
    <t>201208</t>
    <phoneticPr fontId="3"/>
  </si>
  <si>
    <t>20209</t>
  </si>
  <si>
    <t>伊那市</t>
  </si>
  <si>
    <t>201209</t>
    <phoneticPr fontId="3"/>
  </si>
  <si>
    <t>20210</t>
  </si>
  <si>
    <t>駒ヶ根市</t>
  </si>
  <si>
    <t>201210</t>
    <phoneticPr fontId="3"/>
  </si>
  <si>
    <t>20211</t>
  </si>
  <si>
    <t>中野市</t>
  </si>
  <si>
    <t>201211</t>
    <phoneticPr fontId="3"/>
  </si>
  <si>
    <t>20212</t>
  </si>
  <si>
    <t>大町市</t>
  </si>
  <si>
    <t>201212</t>
    <phoneticPr fontId="3"/>
  </si>
  <si>
    <t>20213</t>
  </si>
  <si>
    <t>飯山市</t>
  </si>
  <si>
    <t>201213</t>
    <phoneticPr fontId="3"/>
  </si>
  <si>
    <t>20214</t>
  </si>
  <si>
    <t>茅野市</t>
  </si>
  <si>
    <t>201214</t>
    <phoneticPr fontId="3"/>
  </si>
  <si>
    <t>20215</t>
  </si>
  <si>
    <t>塩尻市</t>
  </si>
  <si>
    <t>201215</t>
    <phoneticPr fontId="3"/>
  </si>
  <si>
    <t>20217</t>
  </si>
  <si>
    <t>佐久市</t>
  </si>
  <si>
    <t>201217</t>
    <phoneticPr fontId="3"/>
  </si>
  <si>
    <t>20218</t>
  </si>
  <si>
    <t>千曲市</t>
  </si>
  <si>
    <t>201218</t>
    <phoneticPr fontId="3"/>
  </si>
  <si>
    <t>20219</t>
  </si>
  <si>
    <t>東御市</t>
  </si>
  <si>
    <t>201219</t>
    <phoneticPr fontId="3"/>
  </si>
  <si>
    <t>20220</t>
  </si>
  <si>
    <t>安曇野市</t>
  </si>
  <si>
    <t>201220</t>
    <phoneticPr fontId="3"/>
  </si>
  <si>
    <t>20303</t>
  </si>
  <si>
    <t>小海町</t>
  </si>
  <si>
    <t>201303</t>
    <phoneticPr fontId="3"/>
  </si>
  <si>
    <t>20304</t>
  </si>
  <si>
    <t>川上村</t>
  </si>
  <si>
    <t>201304</t>
    <phoneticPr fontId="3"/>
  </si>
  <si>
    <t>20305</t>
  </si>
  <si>
    <t>南牧村</t>
  </si>
  <si>
    <t>201305</t>
    <phoneticPr fontId="3"/>
  </si>
  <si>
    <t>20306</t>
  </si>
  <si>
    <t>南相木村</t>
  </si>
  <si>
    <t>201306</t>
    <phoneticPr fontId="3"/>
  </si>
  <si>
    <t>20307</t>
  </si>
  <si>
    <t>北相木村</t>
  </si>
  <si>
    <t>201307</t>
    <phoneticPr fontId="3"/>
  </si>
  <si>
    <t>20309</t>
  </si>
  <si>
    <t>佐久穂町</t>
  </si>
  <si>
    <t>201309</t>
    <phoneticPr fontId="3"/>
  </si>
  <si>
    <t>20321</t>
  </si>
  <si>
    <t>軽井沢町</t>
  </si>
  <si>
    <t>201321</t>
    <phoneticPr fontId="3"/>
  </si>
  <si>
    <t>20323</t>
  </si>
  <si>
    <t>御代田町</t>
  </si>
  <si>
    <t>201323</t>
    <phoneticPr fontId="3"/>
  </si>
  <si>
    <t>20324</t>
  </si>
  <si>
    <t>立科町</t>
  </si>
  <si>
    <t>201324</t>
    <phoneticPr fontId="3"/>
  </si>
  <si>
    <t>20349</t>
  </si>
  <si>
    <t>青木村</t>
  </si>
  <si>
    <t>201349</t>
    <phoneticPr fontId="3"/>
  </si>
  <si>
    <t>20350</t>
  </si>
  <si>
    <t>長和町</t>
  </si>
  <si>
    <t>201350</t>
    <phoneticPr fontId="3"/>
  </si>
  <si>
    <t>20361</t>
  </si>
  <si>
    <t>下諏訪町</t>
  </si>
  <si>
    <t>201361</t>
    <phoneticPr fontId="3"/>
  </si>
  <si>
    <t>20362</t>
  </si>
  <si>
    <t>富士見町</t>
  </si>
  <si>
    <t>201362</t>
    <phoneticPr fontId="3"/>
  </si>
  <si>
    <t>20363</t>
  </si>
  <si>
    <t>原村</t>
  </si>
  <si>
    <t>201363</t>
    <phoneticPr fontId="3"/>
  </si>
  <si>
    <t>20382</t>
  </si>
  <si>
    <t>辰野町</t>
  </si>
  <si>
    <t>201382</t>
    <phoneticPr fontId="3"/>
  </si>
  <si>
    <t>20383</t>
  </si>
  <si>
    <t>箕輪町</t>
  </si>
  <si>
    <t>201383</t>
    <phoneticPr fontId="3"/>
  </si>
  <si>
    <t>20384</t>
  </si>
  <si>
    <t>飯島町</t>
  </si>
  <si>
    <t>201384</t>
    <phoneticPr fontId="3"/>
  </si>
  <si>
    <t>20385</t>
  </si>
  <si>
    <t>南箕輪村</t>
  </si>
  <si>
    <t>201385</t>
    <phoneticPr fontId="3"/>
  </si>
  <si>
    <t>20386</t>
  </si>
  <si>
    <t>中川村</t>
  </si>
  <si>
    <t>201386</t>
    <phoneticPr fontId="3"/>
  </si>
  <si>
    <t>20388</t>
  </si>
  <si>
    <t>宮田村</t>
  </si>
  <si>
    <t>201388</t>
    <phoneticPr fontId="3"/>
  </si>
  <si>
    <t>20402</t>
  </si>
  <si>
    <t>松川町</t>
  </si>
  <si>
    <t>201402</t>
    <phoneticPr fontId="3"/>
  </si>
  <si>
    <t>20403</t>
  </si>
  <si>
    <t>高森町</t>
  </si>
  <si>
    <t>201403</t>
    <phoneticPr fontId="3"/>
  </si>
  <si>
    <t>20404</t>
  </si>
  <si>
    <t>阿南町</t>
  </si>
  <si>
    <t>201404</t>
    <phoneticPr fontId="3"/>
  </si>
  <si>
    <t>20407</t>
  </si>
  <si>
    <t>阿智村</t>
  </si>
  <si>
    <t>201407</t>
    <phoneticPr fontId="3"/>
  </si>
  <si>
    <t>20409</t>
  </si>
  <si>
    <t>平谷村</t>
  </si>
  <si>
    <t>201409</t>
    <phoneticPr fontId="3"/>
  </si>
  <si>
    <t>20410</t>
  </si>
  <si>
    <t>根羽村</t>
  </si>
  <si>
    <t>201410</t>
    <phoneticPr fontId="3"/>
  </si>
  <si>
    <t>20411</t>
  </si>
  <si>
    <t>下條村</t>
  </si>
  <si>
    <t>201411</t>
    <phoneticPr fontId="3"/>
  </si>
  <si>
    <t>20412</t>
  </si>
  <si>
    <t>売木村</t>
  </si>
  <si>
    <t>201412</t>
    <phoneticPr fontId="3"/>
  </si>
  <si>
    <t>20413</t>
  </si>
  <si>
    <t>天龍村</t>
  </si>
  <si>
    <t>201413</t>
    <phoneticPr fontId="3"/>
  </si>
  <si>
    <t>20414</t>
  </si>
  <si>
    <t>泰阜村</t>
  </si>
  <si>
    <t>201414</t>
    <phoneticPr fontId="3"/>
  </si>
  <si>
    <t>20415</t>
  </si>
  <si>
    <t>喬木村</t>
  </si>
  <si>
    <t>201415</t>
    <phoneticPr fontId="3"/>
  </si>
  <si>
    <t>20416</t>
  </si>
  <si>
    <t>豊丘村</t>
  </si>
  <si>
    <t>201416</t>
    <phoneticPr fontId="3"/>
  </si>
  <si>
    <t>20417</t>
  </si>
  <si>
    <t>大鹿村</t>
  </si>
  <si>
    <t>201417</t>
    <phoneticPr fontId="3"/>
  </si>
  <si>
    <t>20422</t>
  </si>
  <si>
    <t>上松町</t>
  </si>
  <si>
    <t>201422</t>
    <phoneticPr fontId="3"/>
  </si>
  <si>
    <t>20423</t>
  </si>
  <si>
    <t>南木曽町</t>
  </si>
  <si>
    <t>201423</t>
    <phoneticPr fontId="3"/>
  </si>
  <si>
    <t>20425</t>
  </si>
  <si>
    <t>木祖村</t>
  </si>
  <si>
    <t>201425</t>
    <phoneticPr fontId="3"/>
  </si>
  <si>
    <t>20429</t>
  </si>
  <si>
    <t>王滝村</t>
  </si>
  <si>
    <t>201429</t>
    <phoneticPr fontId="3"/>
  </si>
  <si>
    <t>20430</t>
  </si>
  <si>
    <t>大桑村</t>
  </si>
  <si>
    <t>201430</t>
    <phoneticPr fontId="3"/>
  </si>
  <si>
    <t>20432</t>
  </si>
  <si>
    <t>木曽町</t>
  </si>
  <si>
    <t>201432</t>
    <phoneticPr fontId="3"/>
  </si>
  <si>
    <t>20446</t>
  </si>
  <si>
    <t>麻績村</t>
  </si>
  <si>
    <t>201446</t>
    <phoneticPr fontId="3"/>
  </si>
  <si>
    <t>20448</t>
  </si>
  <si>
    <t>生坂村</t>
  </si>
  <si>
    <t>201448</t>
    <phoneticPr fontId="3"/>
  </si>
  <si>
    <t>20450</t>
  </si>
  <si>
    <t>山形村</t>
  </si>
  <si>
    <t>201450</t>
    <phoneticPr fontId="3"/>
  </si>
  <si>
    <t>20451</t>
  </si>
  <si>
    <t>朝日村</t>
  </si>
  <si>
    <t>201451</t>
    <phoneticPr fontId="3"/>
  </si>
  <si>
    <t>20452</t>
  </si>
  <si>
    <t>筑北村</t>
  </si>
  <si>
    <t>201452</t>
    <phoneticPr fontId="3"/>
  </si>
  <si>
    <t>20481</t>
  </si>
  <si>
    <t>池田町</t>
  </si>
  <si>
    <t>201481</t>
    <phoneticPr fontId="3"/>
  </si>
  <si>
    <t>20482</t>
  </si>
  <si>
    <t>松川村</t>
  </si>
  <si>
    <t>201482</t>
    <phoneticPr fontId="3"/>
  </si>
  <si>
    <t>20485</t>
  </si>
  <si>
    <t>白馬村</t>
  </si>
  <si>
    <t>201485</t>
    <phoneticPr fontId="3"/>
  </si>
  <si>
    <t>20486</t>
  </si>
  <si>
    <t>小谷村</t>
  </si>
  <si>
    <t>201486</t>
    <phoneticPr fontId="3"/>
  </si>
  <si>
    <t>20521</t>
  </si>
  <si>
    <t>坂城町</t>
  </si>
  <si>
    <t>201521</t>
    <phoneticPr fontId="3"/>
  </si>
  <si>
    <t>20541</t>
  </si>
  <si>
    <t>小布施町</t>
  </si>
  <si>
    <t>201541</t>
    <phoneticPr fontId="3"/>
  </si>
  <si>
    <t>20543</t>
  </si>
  <si>
    <t>高山村</t>
  </si>
  <si>
    <t>201543</t>
    <phoneticPr fontId="3"/>
  </si>
  <si>
    <t>20561</t>
  </si>
  <si>
    <t>山ノ内町</t>
  </si>
  <si>
    <t>201561</t>
    <phoneticPr fontId="3"/>
  </si>
  <si>
    <t>20562</t>
  </si>
  <si>
    <t>木島平村</t>
  </si>
  <si>
    <t>201562</t>
    <phoneticPr fontId="3"/>
  </si>
  <si>
    <t>20563</t>
  </si>
  <si>
    <t>野沢温泉村</t>
  </si>
  <si>
    <t>201563</t>
    <phoneticPr fontId="3"/>
  </si>
  <si>
    <t>20583</t>
  </si>
  <si>
    <t>信濃町</t>
  </si>
  <si>
    <t>201583</t>
    <phoneticPr fontId="3"/>
  </si>
  <si>
    <t>20588</t>
  </si>
  <si>
    <t>小川村</t>
  </si>
  <si>
    <t>201588</t>
    <phoneticPr fontId="3"/>
  </si>
  <si>
    <t>20590</t>
  </si>
  <si>
    <t>飯綱町</t>
  </si>
  <si>
    <t>201590</t>
    <phoneticPr fontId="3"/>
  </si>
  <si>
    <t>20602</t>
  </si>
  <si>
    <t>栄村</t>
  </si>
  <si>
    <t>201602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</si>
</sst>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);[Red]\(#,##0\)"/>
    <numFmt numFmtId="178" formatCode="#,##0.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 x14ac:dyDescent="0.15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 x14ac:dyDescent="0.1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 x14ac:dyDescent="0.15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 x14ac:dyDescent="0.15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 x14ac:dyDescent="0.15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 x14ac:dyDescent="0.15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 x14ac:dyDescent="0.15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 x14ac:dyDescent="0.15">
      <c r="A7" s="109" t="s">
        <v>34</v>
      </c>
      <c r="B7" s="116" t="s">
        <v>251</v>
      </c>
      <c r="C7" s="109" t="s">
        <v>200</v>
      </c>
      <c r="D7" s="110">
        <f>+SUM(E7,+I7)</f>
        <v>2126136</v>
      </c>
      <c r="E7" s="110">
        <f>+SUM(G7,+H7)</f>
        <v>155832</v>
      </c>
      <c r="F7" s="111">
        <f>IF(D7&gt;0,E7/D7*100,"-")</f>
        <v>7.3293524026685031</v>
      </c>
      <c r="G7" s="108">
        <f>SUM(G$8:G$1000)</f>
        <v>155530</v>
      </c>
      <c r="H7" s="108">
        <f>SUM(H$8:H$1000)</f>
        <v>302</v>
      </c>
      <c r="I7" s="110">
        <f>+SUM(K7,+M7,+O7)</f>
        <v>1970304</v>
      </c>
      <c r="J7" s="111">
        <f>IF(D7&gt;0,I7/D7*100,"-")</f>
        <v>92.670647597331495</v>
      </c>
      <c r="K7" s="108">
        <f>SUM(K$8:K$1000)</f>
        <v>1671420</v>
      </c>
      <c r="L7" s="111">
        <f>IF(D7&gt;0,K7/D7*100,"-")</f>
        <v>78.613033220828783</v>
      </c>
      <c r="M7" s="108">
        <f>SUM(M$8:M$1000)</f>
        <v>3082</v>
      </c>
      <c r="N7" s="111">
        <f>IF(D7&gt;0,M7/D7*100,"-")</f>
        <v>0.14495780138241393</v>
      </c>
      <c r="O7" s="108">
        <f>SUM(O$8:O$1000)</f>
        <v>295802</v>
      </c>
      <c r="P7" s="108">
        <f>SUM(P$8:P$1000)</f>
        <v>215232</v>
      </c>
      <c r="Q7" s="111">
        <f>IF(D7&gt;0,O7/D7*100,"-")</f>
        <v>13.912656575120314</v>
      </c>
      <c r="R7" s="108">
        <f>SUM(R$8:R$1000)</f>
        <v>31914</v>
      </c>
      <c r="S7" s="112">
        <f t="shared" ref="S7:Z7" si="0">COUNTIF(S$8:S$1000,"○")</f>
        <v>60</v>
      </c>
      <c r="T7" s="112">
        <f t="shared" si="0"/>
        <v>0</v>
      </c>
      <c r="U7" s="112">
        <f t="shared" si="0"/>
        <v>3</v>
      </c>
      <c r="V7" s="112">
        <f t="shared" si="0"/>
        <v>14</v>
      </c>
      <c r="W7" s="112">
        <f t="shared" si="0"/>
        <v>61</v>
      </c>
      <c r="X7" s="112">
        <f t="shared" si="0"/>
        <v>1</v>
      </c>
      <c r="Y7" s="112">
        <f t="shared" si="0"/>
        <v>2</v>
      </c>
      <c r="Z7" s="112">
        <f t="shared" si="0"/>
        <v>13</v>
      </c>
      <c r="AA7" s="188"/>
      <c r="AB7" s="188"/>
    </row>
    <row r="8" spans="1:28" s="105" customFormat="1" ht="13.5" customHeight="1" x14ac:dyDescent="0.15">
      <c r="A8" s="101" t="s">
        <v>34</v>
      </c>
      <c r="B8" s="102" t="s">
        <v>254</v>
      </c>
      <c r="C8" s="101" t="s">
        <v>255</v>
      </c>
      <c r="D8" s="103">
        <f>+SUM(E8,+I8)</f>
        <v>382249</v>
      </c>
      <c r="E8" s="103">
        <f>+SUM(G8,+H8)</f>
        <v>21170</v>
      </c>
      <c r="F8" s="104">
        <f>IF(D8&gt;0,E8/D8*100,"-")</f>
        <v>5.5382747894696909</v>
      </c>
      <c r="G8" s="103">
        <v>21170</v>
      </c>
      <c r="H8" s="103">
        <v>0</v>
      </c>
      <c r="I8" s="103">
        <f>+SUM(K8,+M8,+O8)</f>
        <v>361079</v>
      </c>
      <c r="J8" s="104">
        <f>IF(D8&gt;0,I8/D8*100,"-")</f>
        <v>94.461725210530318</v>
      </c>
      <c r="K8" s="103">
        <v>344661</v>
      </c>
      <c r="L8" s="104">
        <f>IF(D8&gt;0,K8/D8*100,"-")</f>
        <v>90.166619140926457</v>
      </c>
      <c r="M8" s="103">
        <v>0</v>
      </c>
      <c r="N8" s="104">
        <f>IF(D8&gt;0,M8/D8*100,"-")</f>
        <v>0</v>
      </c>
      <c r="O8" s="103">
        <v>16418</v>
      </c>
      <c r="P8" s="103">
        <v>15193</v>
      </c>
      <c r="Q8" s="104">
        <f>IF(D8&gt;0,O8/D8*100,"-")</f>
        <v>4.295106069603845</v>
      </c>
      <c r="R8" s="103">
        <v>3495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 x14ac:dyDescent="0.15">
      <c r="A9" s="101" t="s">
        <v>34</v>
      </c>
      <c r="B9" s="102" t="s">
        <v>258</v>
      </c>
      <c r="C9" s="101" t="s">
        <v>259</v>
      </c>
      <c r="D9" s="103">
        <f>+SUM(E9,+I9)</f>
        <v>241410</v>
      </c>
      <c r="E9" s="103">
        <f>+SUM(G9,+H9)</f>
        <v>3237</v>
      </c>
      <c r="F9" s="104">
        <f>IF(D9&gt;0,E9/D9*100,"-")</f>
        <v>1.3408723747980613</v>
      </c>
      <c r="G9" s="103">
        <v>3237</v>
      </c>
      <c r="H9" s="103">
        <v>0</v>
      </c>
      <c r="I9" s="103">
        <f>+SUM(K9,+M9,+O9)</f>
        <v>238173</v>
      </c>
      <c r="J9" s="104">
        <f>IF(D9&gt;0,I9/D9*100,"-")</f>
        <v>98.659127625201933</v>
      </c>
      <c r="K9" s="103">
        <v>227782</v>
      </c>
      <c r="L9" s="104">
        <f>IF(D9&gt;0,K9/D9*100,"-")</f>
        <v>94.354832028499231</v>
      </c>
      <c r="M9" s="103">
        <v>0</v>
      </c>
      <c r="N9" s="104">
        <f>IF(D9&gt;0,M9/D9*100,"-")</f>
        <v>0</v>
      </c>
      <c r="O9" s="103">
        <v>10391</v>
      </c>
      <c r="P9" s="103">
        <v>9252</v>
      </c>
      <c r="Q9" s="104">
        <f>IF(D9&gt;0,O9/D9*100,"-")</f>
        <v>4.3042955967027048</v>
      </c>
      <c r="R9" s="103">
        <v>3693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 x14ac:dyDescent="0.15">
      <c r="A10" s="101" t="s">
        <v>34</v>
      </c>
      <c r="B10" s="102" t="s">
        <v>261</v>
      </c>
      <c r="C10" s="101" t="s">
        <v>262</v>
      </c>
      <c r="D10" s="103">
        <f>+SUM(E10,+I10)</f>
        <v>158878</v>
      </c>
      <c r="E10" s="103">
        <f>+SUM(G10,+H10)</f>
        <v>12702</v>
      </c>
      <c r="F10" s="104">
        <f>IF(D10&gt;0,E10/D10*100,"-")</f>
        <v>7.9948136305844741</v>
      </c>
      <c r="G10" s="103">
        <v>12702</v>
      </c>
      <c r="H10" s="103">
        <v>0</v>
      </c>
      <c r="I10" s="103">
        <f>+SUM(K10,+M10,+O10)</f>
        <v>146176</v>
      </c>
      <c r="J10" s="104">
        <f>IF(D10&gt;0,I10/D10*100,"-")</f>
        <v>92.005186369415526</v>
      </c>
      <c r="K10" s="103">
        <v>117318</v>
      </c>
      <c r="L10" s="104">
        <f>IF(D10&gt;0,K10/D10*100,"-")</f>
        <v>73.841563967320837</v>
      </c>
      <c r="M10" s="103">
        <v>0</v>
      </c>
      <c r="N10" s="104">
        <f>IF(D10&gt;0,M10/D10*100,"-")</f>
        <v>0</v>
      </c>
      <c r="O10" s="103">
        <v>28858</v>
      </c>
      <c r="P10" s="103">
        <v>28763</v>
      </c>
      <c r="Q10" s="104">
        <f>IF(D10&gt;0,O10/D10*100,"-")</f>
        <v>18.163622402094688</v>
      </c>
      <c r="R10" s="103">
        <v>3414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 x14ac:dyDescent="0.15">
      <c r="A11" s="101" t="s">
        <v>34</v>
      </c>
      <c r="B11" s="102" t="s">
        <v>264</v>
      </c>
      <c r="C11" s="101" t="s">
        <v>265</v>
      </c>
      <c r="D11" s="103">
        <f>+SUM(E11,+I11)</f>
        <v>50952</v>
      </c>
      <c r="E11" s="103">
        <f>+SUM(G11,+H11)</f>
        <v>1492</v>
      </c>
      <c r="F11" s="104">
        <f>IF(D11&gt;0,E11/D11*100,"-")</f>
        <v>2.928246192494897</v>
      </c>
      <c r="G11" s="103">
        <v>1492</v>
      </c>
      <c r="H11" s="103">
        <v>0</v>
      </c>
      <c r="I11" s="103">
        <f>+SUM(K11,+M11,+O11)</f>
        <v>49460</v>
      </c>
      <c r="J11" s="104">
        <f>IF(D11&gt;0,I11/D11*100,"-")</f>
        <v>97.071753807505104</v>
      </c>
      <c r="K11" s="103">
        <v>49161</v>
      </c>
      <c r="L11" s="104">
        <f>IF(D11&gt;0,K11/D11*100,"-")</f>
        <v>96.484926990108335</v>
      </c>
      <c r="M11" s="103">
        <v>0</v>
      </c>
      <c r="N11" s="104">
        <f>IF(D11&gt;0,M11/D11*100,"-")</f>
        <v>0</v>
      </c>
      <c r="O11" s="103">
        <v>299</v>
      </c>
      <c r="P11" s="103">
        <v>158</v>
      </c>
      <c r="Q11" s="104">
        <f>IF(D11&gt;0,O11/D11*100,"-")</f>
        <v>0.58682681739676557</v>
      </c>
      <c r="R11" s="103">
        <v>712</v>
      </c>
      <c r="S11" s="101"/>
      <c r="T11" s="101"/>
      <c r="U11" s="101"/>
      <c r="V11" s="101" t="s">
        <v>256</v>
      </c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 x14ac:dyDescent="0.15">
      <c r="A12" s="101" t="s">
        <v>34</v>
      </c>
      <c r="B12" s="102" t="s">
        <v>267</v>
      </c>
      <c r="C12" s="101" t="s">
        <v>268</v>
      </c>
      <c r="D12" s="103">
        <f>+SUM(E12,+I12)</f>
        <v>103624</v>
      </c>
      <c r="E12" s="103">
        <f>+SUM(G12,+H12)</f>
        <v>9223</v>
      </c>
      <c r="F12" s="104">
        <f>IF(D12&gt;0,E12/D12*100,"-")</f>
        <v>8.9004477727167455</v>
      </c>
      <c r="G12" s="103">
        <v>9208</v>
      </c>
      <c r="H12" s="103">
        <v>15</v>
      </c>
      <c r="I12" s="103">
        <f>+SUM(K12,+M12,+O12)</f>
        <v>94401</v>
      </c>
      <c r="J12" s="104">
        <f>IF(D12&gt;0,I12/D12*100,"-")</f>
        <v>91.099552227283255</v>
      </c>
      <c r="K12" s="103">
        <v>83446</v>
      </c>
      <c r="L12" s="104">
        <f>IF(D12&gt;0,K12/D12*100,"-")</f>
        <v>80.527676986026407</v>
      </c>
      <c r="M12" s="103">
        <v>0</v>
      </c>
      <c r="N12" s="104">
        <f>IF(D12&gt;0,M12/D12*100,"-")</f>
        <v>0</v>
      </c>
      <c r="O12" s="103">
        <v>10955</v>
      </c>
      <c r="P12" s="103">
        <v>10853</v>
      </c>
      <c r="Q12" s="104">
        <f>IF(D12&gt;0,O12/D12*100,"-")</f>
        <v>10.571875241256851</v>
      </c>
      <c r="R12" s="103">
        <v>2036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 x14ac:dyDescent="0.15">
      <c r="A13" s="101" t="s">
        <v>34</v>
      </c>
      <c r="B13" s="102" t="s">
        <v>270</v>
      </c>
      <c r="C13" s="101" t="s">
        <v>271</v>
      </c>
      <c r="D13" s="103">
        <f>+SUM(E13,+I13)</f>
        <v>50447</v>
      </c>
      <c r="E13" s="103">
        <f>+SUM(G13,+H13)</f>
        <v>641</v>
      </c>
      <c r="F13" s="104">
        <f>IF(D13&gt;0,E13/D13*100,"-")</f>
        <v>1.2706404741610007</v>
      </c>
      <c r="G13" s="103">
        <v>641</v>
      </c>
      <c r="H13" s="103">
        <v>0</v>
      </c>
      <c r="I13" s="103">
        <f>+SUM(K13,+M13,+O13)</f>
        <v>49806</v>
      </c>
      <c r="J13" s="104">
        <f>IF(D13&gt;0,I13/D13*100,"-")</f>
        <v>98.729359525839001</v>
      </c>
      <c r="K13" s="103">
        <v>48976</v>
      </c>
      <c r="L13" s="104">
        <f>IF(D13&gt;0,K13/D13*100,"-")</f>
        <v>97.084068428251442</v>
      </c>
      <c r="M13" s="103">
        <v>0</v>
      </c>
      <c r="N13" s="104">
        <f>IF(D13&gt;0,M13/D13*100,"-")</f>
        <v>0</v>
      </c>
      <c r="O13" s="103">
        <v>830</v>
      </c>
      <c r="P13" s="103">
        <v>626</v>
      </c>
      <c r="Q13" s="104">
        <f>IF(D13&gt;0,O13/D13*100,"-")</f>
        <v>1.6452910975875672</v>
      </c>
      <c r="R13" s="103">
        <v>1189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 x14ac:dyDescent="0.15">
      <c r="A14" s="101" t="s">
        <v>34</v>
      </c>
      <c r="B14" s="102" t="s">
        <v>273</v>
      </c>
      <c r="C14" s="101" t="s">
        <v>274</v>
      </c>
      <c r="D14" s="103">
        <f>+SUM(E14,+I14)</f>
        <v>51435</v>
      </c>
      <c r="E14" s="103">
        <f>+SUM(G14,+H14)</f>
        <v>2183</v>
      </c>
      <c r="F14" s="104">
        <f>IF(D14&gt;0,E14/D14*100,"-")</f>
        <v>4.2441916982599395</v>
      </c>
      <c r="G14" s="103">
        <v>2183</v>
      </c>
      <c r="H14" s="103">
        <v>0</v>
      </c>
      <c r="I14" s="103">
        <f>+SUM(K14,+M14,+O14)</f>
        <v>49252</v>
      </c>
      <c r="J14" s="104">
        <f>IF(D14&gt;0,I14/D14*100,"-")</f>
        <v>95.755808301740061</v>
      </c>
      <c r="K14" s="103">
        <v>47147</v>
      </c>
      <c r="L14" s="104">
        <f>IF(D14&gt;0,K14/D14*100,"-")</f>
        <v>91.663264314182953</v>
      </c>
      <c r="M14" s="103">
        <v>0</v>
      </c>
      <c r="N14" s="104">
        <f>IF(D14&gt;0,M14/D14*100,"-")</f>
        <v>0</v>
      </c>
      <c r="O14" s="103">
        <v>2105</v>
      </c>
      <c r="P14" s="103">
        <v>1897</v>
      </c>
      <c r="Q14" s="104">
        <f>IF(D14&gt;0,O14/D14*100,"-")</f>
        <v>4.0925439875571108</v>
      </c>
      <c r="R14" s="103">
        <v>491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 x14ac:dyDescent="0.15">
      <c r="A15" s="101" t="s">
        <v>34</v>
      </c>
      <c r="B15" s="102" t="s">
        <v>276</v>
      </c>
      <c r="C15" s="101" t="s">
        <v>277</v>
      </c>
      <c r="D15" s="103">
        <f>+SUM(E15,+I15)</f>
        <v>43121</v>
      </c>
      <c r="E15" s="103">
        <f>+SUM(G15,+H15)</f>
        <v>3806</v>
      </c>
      <c r="F15" s="104">
        <f>IF(D15&gt;0,E15/D15*100,"-")</f>
        <v>8.8263259200853419</v>
      </c>
      <c r="G15" s="103">
        <v>3806</v>
      </c>
      <c r="H15" s="103">
        <v>0</v>
      </c>
      <c r="I15" s="103">
        <f>+SUM(K15,+M15,+O15)</f>
        <v>39315</v>
      </c>
      <c r="J15" s="104">
        <f>IF(D15&gt;0,I15/D15*100,"-")</f>
        <v>91.173674079914662</v>
      </c>
      <c r="K15" s="103">
        <v>25931</v>
      </c>
      <c r="L15" s="104">
        <f>IF(D15&gt;0,K15/D15*100,"-")</f>
        <v>60.135432851742763</v>
      </c>
      <c r="M15" s="103">
        <v>0</v>
      </c>
      <c r="N15" s="104">
        <f>IF(D15&gt;0,M15/D15*100,"-")</f>
        <v>0</v>
      </c>
      <c r="O15" s="103">
        <v>13384</v>
      </c>
      <c r="P15" s="103">
        <v>7132</v>
      </c>
      <c r="Q15" s="104">
        <f>IF(D15&gt;0,O15/D15*100,"-")</f>
        <v>31.038241228171888</v>
      </c>
      <c r="R15" s="103">
        <v>660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 x14ac:dyDescent="0.15">
      <c r="A16" s="101" t="s">
        <v>34</v>
      </c>
      <c r="B16" s="102" t="s">
        <v>279</v>
      </c>
      <c r="C16" s="101" t="s">
        <v>280</v>
      </c>
      <c r="D16" s="103">
        <f>+SUM(E16,+I16)</f>
        <v>69189</v>
      </c>
      <c r="E16" s="103">
        <f>+SUM(G16,+H16)</f>
        <v>4118</v>
      </c>
      <c r="F16" s="104">
        <f>IF(D16&gt;0,E16/D16*100,"-")</f>
        <v>5.9518131494890802</v>
      </c>
      <c r="G16" s="103">
        <v>4118</v>
      </c>
      <c r="H16" s="103">
        <v>0</v>
      </c>
      <c r="I16" s="103">
        <f>+SUM(K16,+M16,+O16)</f>
        <v>65071</v>
      </c>
      <c r="J16" s="104">
        <f>IF(D16&gt;0,I16/D16*100,"-")</f>
        <v>94.048186850510916</v>
      </c>
      <c r="K16" s="103">
        <v>49233</v>
      </c>
      <c r="L16" s="104">
        <f>IF(D16&gt;0,K16/D16*100,"-")</f>
        <v>71.157264883146169</v>
      </c>
      <c r="M16" s="103">
        <v>0</v>
      </c>
      <c r="N16" s="104">
        <f>IF(D16&gt;0,M16/D16*100,"-")</f>
        <v>0</v>
      </c>
      <c r="O16" s="103">
        <v>15838</v>
      </c>
      <c r="P16" s="103">
        <v>4302</v>
      </c>
      <c r="Q16" s="104">
        <f>IF(D16&gt;0,O16/D16*100,"-")</f>
        <v>22.890921967364754</v>
      </c>
      <c r="R16" s="103">
        <v>1516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 x14ac:dyDescent="0.15">
      <c r="A17" s="101" t="s">
        <v>34</v>
      </c>
      <c r="B17" s="102" t="s">
        <v>282</v>
      </c>
      <c r="C17" s="101" t="s">
        <v>283</v>
      </c>
      <c r="D17" s="103">
        <f>+SUM(E17,+I17)</f>
        <v>33222</v>
      </c>
      <c r="E17" s="103">
        <f>+SUM(G17,+H17)</f>
        <v>3323</v>
      </c>
      <c r="F17" s="104">
        <f>IF(D17&gt;0,E17/D17*100,"-")</f>
        <v>10.002408042863163</v>
      </c>
      <c r="G17" s="103">
        <v>3297</v>
      </c>
      <c r="H17" s="103">
        <v>26</v>
      </c>
      <c r="I17" s="103">
        <f>+SUM(K17,+M17,+O17)</f>
        <v>29899</v>
      </c>
      <c r="J17" s="104">
        <f>IF(D17&gt;0,I17/D17*100,"-")</f>
        <v>89.997591957136834</v>
      </c>
      <c r="K17" s="103">
        <v>26681</v>
      </c>
      <c r="L17" s="104">
        <f>IF(D17&gt;0,K17/D17*100,"-")</f>
        <v>80.311239540063823</v>
      </c>
      <c r="M17" s="103">
        <v>0</v>
      </c>
      <c r="N17" s="104">
        <f>IF(D17&gt;0,M17/D17*100,"-")</f>
        <v>0</v>
      </c>
      <c r="O17" s="103">
        <v>3218</v>
      </c>
      <c r="P17" s="103">
        <v>2993</v>
      </c>
      <c r="Q17" s="104">
        <f>IF(D17&gt;0,O17/D17*100,"-")</f>
        <v>9.6863524170730244</v>
      </c>
      <c r="R17" s="103">
        <v>529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 x14ac:dyDescent="0.15">
      <c r="A18" s="101" t="s">
        <v>34</v>
      </c>
      <c r="B18" s="102" t="s">
        <v>285</v>
      </c>
      <c r="C18" s="101" t="s">
        <v>286</v>
      </c>
      <c r="D18" s="103">
        <f>+SUM(E18,+I18)</f>
        <v>45467</v>
      </c>
      <c r="E18" s="103">
        <f>+SUM(G18,+H18)</f>
        <v>5618</v>
      </c>
      <c r="F18" s="104">
        <f>IF(D18&gt;0,E18/D18*100,"-")</f>
        <v>12.356214397255153</v>
      </c>
      <c r="G18" s="103">
        <v>5618</v>
      </c>
      <c r="H18" s="103">
        <v>0</v>
      </c>
      <c r="I18" s="103">
        <f>+SUM(K18,+M18,+O18)</f>
        <v>39849</v>
      </c>
      <c r="J18" s="104">
        <f>IF(D18&gt;0,I18/D18*100,"-")</f>
        <v>87.643785602744856</v>
      </c>
      <c r="K18" s="103">
        <v>26966</v>
      </c>
      <c r="L18" s="104">
        <f>IF(D18&gt;0,K18/D18*100,"-")</f>
        <v>59.308949347878681</v>
      </c>
      <c r="M18" s="103">
        <v>0</v>
      </c>
      <c r="N18" s="104">
        <f>IF(D18&gt;0,M18/D18*100,"-")</f>
        <v>0</v>
      </c>
      <c r="O18" s="103">
        <v>12883</v>
      </c>
      <c r="P18" s="103">
        <v>12634</v>
      </c>
      <c r="Q18" s="104">
        <f>IF(D18&gt;0,O18/D18*100,"-")</f>
        <v>28.334836254866168</v>
      </c>
      <c r="R18" s="103">
        <v>637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 x14ac:dyDescent="0.15">
      <c r="A19" s="101" t="s">
        <v>34</v>
      </c>
      <c r="B19" s="102" t="s">
        <v>288</v>
      </c>
      <c r="C19" s="101" t="s">
        <v>289</v>
      </c>
      <c r="D19" s="103">
        <f>+SUM(E19,+I19)</f>
        <v>28517</v>
      </c>
      <c r="E19" s="103">
        <f>+SUM(G19,+H19)</f>
        <v>8564</v>
      </c>
      <c r="F19" s="104">
        <f>IF(D19&gt;0,E19/D19*100,"-")</f>
        <v>30.03120945400989</v>
      </c>
      <c r="G19" s="103">
        <v>8564</v>
      </c>
      <c r="H19" s="103">
        <v>0</v>
      </c>
      <c r="I19" s="103">
        <f>+SUM(K19,+M19,+O19)</f>
        <v>19953</v>
      </c>
      <c r="J19" s="104">
        <f>IF(D19&gt;0,I19/D19*100,"-")</f>
        <v>69.968790545990117</v>
      </c>
      <c r="K19" s="103">
        <v>14392</v>
      </c>
      <c r="L19" s="104">
        <f>IF(D19&gt;0,K19/D19*100,"-")</f>
        <v>50.468141810148339</v>
      </c>
      <c r="M19" s="103">
        <v>0</v>
      </c>
      <c r="N19" s="104">
        <f>IF(D19&gt;0,M19/D19*100,"-")</f>
        <v>0</v>
      </c>
      <c r="O19" s="103">
        <v>5561</v>
      </c>
      <c r="P19" s="103">
        <v>5229</v>
      </c>
      <c r="Q19" s="104">
        <f>IF(D19&gt;0,O19/D19*100,"-")</f>
        <v>19.500648735841779</v>
      </c>
      <c r="R19" s="103">
        <v>429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 x14ac:dyDescent="0.15">
      <c r="A20" s="101" t="s">
        <v>34</v>
      </c>
      <c r="B20" s="102" t="s">
        <v>291</v>
      </c>
      <c r="C20" s="101" t="s">
        <v>292</v>
      </c>
      <c r="D20" s="103">
        <f>+SUM(E20,+I20)</f>
        <v>21944</v>
      </c>
      <c r="E20" s="103">
        <f>+SUM(G20,+H20)</f>
        <v>2181</v>
      </c>
      <c r="F20" s="104">
        <f>IF(D20&gt;0,E20/D20*100,"-")</f>
        <v>9.9389354721108276</v>
      </c>
      <c r="G20" s="103">
        <v>2181</v>
      </c>
      <c r="H20" s="103">
        <v>0</v>
      </c>
      <c r="I20" s="103">
        <f>+SUM(K20,+M20,+O20)</f>
        <v>19763</v>
      </c>
      <c r="J20" s="104">
        <f>IF(D20&gt;0,I20/D20*100,"-")</f>
        <v>90.061064527889172</v>
      </c>
      <c r="K20" s="103">
        <v>15301</v>
      </c>
      <c r="L20" s="104">
        <f>IF(D20&gt;0,K20/D20*100,"-")</f>
        <v>69.727488151658761</v>
      </c>
      <c r="M20" s="103">
        <v>0</v>
      </c>
      <c r="N20" s="104">
        <f>IF(D20&gt;0,M20/D20*100,"-")</f>
        <v>0</v>
      </c>
      <c r="O20" s="103">
        <v>4462</v>
      </c>
      <c r="P20" s="103">
        <v>4331</v>
      </c>
      <c r="Q20" s="104">
        <f>IF(D20&gt;0,O20/D20*100,"-")</f>
        <v>20.333576376230404</v>
      </c>
      <c r="R20" s="103">
        <v>209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 x14ac:dyDescent="0.15">
      <c r="A21" s="101" t="s">
        <v>34</v>
      </c>
      <c r="B21" s="102" t="s">
        <v>294</v>
      </c>
      <c r="C21" s="101" t="s">
        <v>295</v>
      </c>
      <c r="D21" s="103">
        <f>+SUM(E21,+I21)</f>
        <v>56033</v>
      </c>
      <c r="E21" s="103">
        <f>+SUM(G21,+H21)</f>
        <v>398</v>
      </c>
      <c r="F21" s="104">
        <f>IF(D21&gt;0,E21/D21*100,"-")</f>
        <v>0.71029571859439977</v>
      </c>
      <c r="G21" s="103">
        <v>398</v>
      </c>
      <c r="H21" s="103">
        <v>0</v>
      </c>
      <c r="I21" s="103">
        <f>+SUM(K21,+M21,+O21)</f>
        <v>55635</v>
      </c>
      <c r="J21" s="104">
        <f>IF(D21&gt;0,I21/D21*100,"-")</f>
        <v>99.289704281405605</v>
      </c>
      <c r="K21" s="103">
        <v>53802</v>
      </c>
      <c r="L21" s="104">
        <f>IF(D21&gt;0,K21/D21*100,"-")</f>
        <v>96.018417718130394</v>
      </c>
      <c r="M21" s="103">
        <v>0</v>
      </c>
      <c r="N21" s="104">
        <f>IF(D21&gt;0,M21/D21*100,"-")</f>
        <v>0</v>
      </c>
      <c r="O21" s="103">
        <v>1833</v>
      </c>
      <c r="P21" s="103">
        <v>1666</v>
      </c>
      <c r="Q21" s="104">
        <f>IF(D21&gt;0,O21/D21*100,"-")</f>
        <v>3.2712865632752131</v>
      </c>
      <c r="R21" s="103">
        <v>721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 x14ac:dyDescent="0.15">
      <c r="A22" s="101" t="s">
        <v>34</v>
      </c>
      <c r="B22" s="102" t="s">
        <v>297</v>
      </c>
      <c r="C22" s="101" t="s">
        <v>298</v>
      </c>
      <c r="D22" s="103">
        <f>+SUM(E22,+I22)</f>
        <v>67522</v>
      </c>
      <c r="E22" s="103">
        <f>+SUM(G22,+H22)</f>
        <v>2005</v>
      </c>
      <c r="F22" s="104">
        <f>IF(D22&gt;0,E22/D22*100,"-")</f>
        <v>2.9694025650898968</v>
      </c>
      <c r="G22" s="103">
        <v>2005</v>
      </c>
      <c r="H22" s="103">
        <v>0</v>
      </c>
      <c r="I22" s="103">
        <f>+SUM(K22,+M22,+O22)</f>
        <v>65517</v>
      </c>
      <c r="J22" s="104">
        <f>IF(D22&gt;0,I22/D22*100,"-")</f>
        <v>97.030597434910106</v>
      </c>
      <c r="K22" s="103">
        <v>59392</v>
      </c>
      <c r="L22" s="104">
        <f>IF(D22&gt;0,K22/D22*100,"-")</f>
        <v>87.959479873226513</v>
      </c>
      <c r="M22" s="103">
        <v>0</v>
      </c>
      <c r="N22" s="104">
        <f>IF(D22&gt;0,M22/D22*100,"-")</f>
        <v>0</v>
      </c>
      <c r="O22" s="103">
        <v>6125</v>
      </c>
      <c r="P22" s="103">
        <v>0</v>
      </c>
      <c r="Q22" s="104">
        <f>IF(D22&gt;0,O22/D22*100,"-")</f>
        <v>9.0711175616835984</v>
      </c>
      <c r="R22" s="103">
        <v>1111</v>
      </c>
      <c r="S22" s="101"/>
      <c r="T22" s="101"/>
      <c r="U22" s="101"/>
      <c r="V22" s="101" t="s">
        <v>256</v>
      </c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 x14ac:dyDescent="0.15">
      <c r="A23" s="101" t="s">
        <v>34</v>
      </c>
      <c r="B23" s="102" t="s">
        <v>300</v>
      </c>
      <c r="C23" s="101" t="s">
        <v>301</v>
      </c>
      <c r="D23" s="103">
        <f>+SUM(E23,+I23)</f>
        <v>99509</v>
      </c>
      <c r="E23" s="103">
        <f>+SUM(G23,+H23)</f>
        <v>0</v>
      </c>
      <c r="F23" s="104">
        <f>IF(D23&gt;0,E23/D23*100,"-")</f>
        <v>0</v>
      </c>
      <c r="G23" s="103">
        <v>0</v>
      </c>
      <c r="H23" s="103">
        <v>0</v>
      </c>
      <c r="I23" s="103">
        <f>+SUM(K23,+M23,+O23)</f>
        <v>99509</v>
      </c>
      <c r="J23" s="104">
        <f>IF(D23&gt;0,I23/D23*100,"-")</f>
        <v>100</v>
      </c>
      <c r="K23" s="103">
        <v>76745</v>
      </c>
      <c r="L23" s="104">
        <f>IF(D23&gt;0,K23/D23*100,"-")</f>
        <v>77.123677255323642</v>
      </c>
      <c r="M23" s="103">
        <v>268</v>
      </c>
      <c r="N23" s="104">
        <f>IF(D23&gt;0,M23/D23*100,"-")</f>
        <v>0.26932237285069693</v>
      </c>
      <c r="O23" s="103">
        <v>22496</v>
      </c>
      <c r="P23" s="103">
        <v>22496</v>
      </c>
      <c r="Q23" s="104">
        <f>IF(D23&gt;0,O23/D23*100,"-")</f>
        <v>22.607000371825663</v>
      </c>
      <c r="R23" s="103">
        <v>1074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 x14ac:dyDescent="0.15">
      <c r="A24" s="101" t="s">
        <v>34</v>
      </c>
      <c r="B24" s="102" t="s">
        <v>303</v>
      </c>
      <c r="C24" s="101" t="s">
        <v>304</v>
      </c>
      <c r="D24" s="103">
        <f>+SUM(E24,+I24)</f>
        <v>60019</v>
      </c>
      <c r="E24" s="103">
        <f>+SUM(G24,+H24)</f>
        <v>1087</v>
      </c>
      <c r="F24" s="104">
        <f>IF(D24&gt;0,E24/D24*100,"-")</f>
        <v>1.8110931538346191</v>
      </c>
      <c r="G24" s="103">
        <v>1087</v>
      </c>
      <c r="H24" s="103">
        <v>0</v>
      </c>
      <c r="I24" s="103">
        <f>+SUM(K24,+M24,+O24)</f>
        <v>58932</v>
      </c>
      <c r="J24" s="104">
        <f>IF(D24&gt;0,I24/D24*100,"-")</f>
        <v>98.188906846165381</v>
      </c>
      <c r="K24" s="103">
        <v>49444</v>
      </c>
      <c r="L24" s="104">
        <f>IF(D24&gt;0,K24/D24*100,"-")</f>
        <v>82.380579483163658</v>
      </c>
      <c r="M24" s="103">
        <v>0</v>
      </c>
      <c r="N24" s="104">
        <f>IF(D24&gt;0,M24/D24*100,"-")</f>
        <v>0</v>
      </c>
      <c r="O24" s="103">
        <v>9488</v>
      </c>
      <c r="P24" s="103">
        <v>8676</v>
      </c>
      <c r="Q24" s="104">
        <f>IF(D24&gt;0,O24/D24*100,"-")</f>
        <v>15.808327363001718</v>
      </c>
      <c r="R24" s="103">
        <v>704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 x14ac:dyDescent="0.15">
      <c r="A25" s="101" t="s">
        <v>34</v>
      </c>
      <c r="B25" s="102" t="s">
        <v>306</v>
      </c>
      <c r="C25" s="101" t="s">
        <v>307</v>
      </c>
      <c r="D25" s="103">
        <f>+SUM(E25,+I25)</f>
        <v>30666</v>
      </c>
      <c r="E25" s="103">
        <f>+SUM(G25,+H25)</f>
        <v>2441</v>
      </c>
      <c r="F25" s="104">
        <f>IF(D25&gt;0,E25/D25*100,"-")</f>
        <v>7.9599556512098086</v>
      </c>
      <c r="G25" s="103">
        <v>2441</v>
      </c>
      <c r="H25" s="103">
        <v>0</v>
      </c>
      <c r="I25" s="103">
        <f>+SUM(K25,+M25,+O25)</f>
        <v>28225</v>
      </c>
      <c r="J25" s="104">
        <f>IF(D25&gt;0,I25/D25*100,"-")</f>
        <v>92.04004434879019</v>
      </c>
      <c r="K25" s="103">
        <v>17737</v>
      </c>
      <c r="L25" s="104">
        <f>IF(D25&gt;0,K25/D25*100,"-")</f>
        <v>57.839300854366407</v>
      </c>
      <c r="M25" s="103">
        <v>472</v>
      </c>
      <c r="N25" s="104">
        <f>IF(D25&gt;0,M25/D25*100,"-")</f>
        <v>1.5391638948672797</v>
      </c>
      <c r="O25" s="103">
        <v>10016</v>
      </c>
      <c r="P25" s="103">
        <v>1839</v>
      </c>
      <c r="Q25" s="104">
        <f>IF(D25&gt;0,O25/D25*100,"-")</f>
        <v>32.661579599556511</v>
      </c>
      <c r="R25" s="103">
        <v>469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 x14ac:dyDescent="0.15">
      <c r="A26" s="101" t="s">
        <v>34</v>
      </c>
      <c r="B26" s="102" t="s">
        <v>309</v>
      </c>
      <c r="C26" s="101" t="s">
        <v>310</v>
      </c>
      <c r="D26" s="103">
        <f>+SUM(E26,+I26)</f>
        <v>98226</v>
      </c>
      <c r="E26" s="103">
        <f>+SUM(G26,+H26)</f>
        <v>19718</v>
      </c>
      <c r="F26" s="104">
        <f>IF(D26&gt;0,E26/D26*100,"-")</f>
        <v>20.074114796489727</v>
      </c>
      <c r="G26" s="103">
        <v>19718</v>
      </c>
      <c r="H26" s="103">
        <v>0</v>
      </c>
      <c r="I26" s="103">
        <f>+SUM(K26,+M26,+O26)</f>
        <v>78508</v>
      </c>
      <c r="J26" s="104">
        <f>IF(D26&gt;0,I26/D26*100,"-")</f>
        <v>79.925885203510276</v>
      </c>
      <c r="K26" s="103">
        <v>71559</v>
      </c>
      <c r="L26" s="104">
        <f>IF(D26&gt;0,K26/D26*100,"-")</f>
        <v>72.851383544071837</v>
      </c>
      <c r="M26" s="103">
        <v>0</v>
      </c>
      <c r="N26" s="104">
        <f>IF(D26&gt;0,M26/D26*100,"-")</f>
        <v>0</v>
      </c>
      <c r="O26" s="103">
        <v>6949</v>
      </c>
      <c r="P26" s="103">
        <v>6096</v>
      </c>
      <c r="Q26" s="104">
        <f>IF(D26&gt;0,O26/D26*100,"-")</f>
        <v>7.0745016594384387</v>
      </c>
      <c r="R26" s="103">
        <v>1211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 x14ac:dyDescent="0.15">
      <c r="A27" s="101" t="s">
        <v>34</v>
      </c>
      <c r="B27" s="102" t="s">
        <v>312</v>
      </c>
      <c r="C27" s="101" t="s">
        <v>313</v>
      </c>
      <c r="D27" s="103">
        <f>+SUM(E27,+I27)</f>
        <v>4845</v>
      </c>
      <c r="E27" s="103">
        <f>+SUM(G27,+H27)</f>
        <v>934</v>
      </c>
      <c r="F27" s="104">
        <f>IF(D27&gt;0,E27/D27*100,"-")</f>
        <v>19.277605779153767</v>
      </c>
      <c r="G27" s="103">
        <v>934</v>
      </c>
      <c r="H27" s="103">
        <v>0</v>
      </c>
      <c r="I27" s="103">
        <f>+SUM(K27,+M27,+O27)</f>
        <v>3911</v>
      </c>
      <c r="J27" s="104">
        <f>IF(D27&gt;0,I27/D27*100,"-")</f>
        <v>80.72239422084624</v>
      </c>
      <c r="K27" s="103">
        <v>2625</v>
      </c>
      <c r="L27" s="104">
        <f>IF(D27&gt;0,K27/D27*100,"-")</f>
        <v>54.179566563467496</v>
      </c>
      <c r="M27" s="103">
        <v>0</v>
      </c>
      <c r="N27" s="104">
        <f>IF(D27&gt;0,M27/D27*100,"-")</f>
        <v>0</v>
      </c>
      <c r="O27" s="103">
        <v>1286</v>
      </c>
      <c r="P27" s="103">
        <v>1286</v>
      </c>
      <c r="Q27" s="104">
        <f>IF(D27&gt;0,O27/D27*100,"-")</f>
        <v>26.542827657378744</v>
      </c>
      <c r="R27" s="103">
        <v>108</v>
      </c>
      <c r="S27" s="101"/>
      <c r="T27" s="101"/>
      <c r="U27" s="101"/>
      <c r="V27" s="101" t="s">
        <v>256</v>
      </c>
      <c r="W27" s="101"/>
      <c r="X27" s="101"/>
      <c r="Y27" s="101"/>
      <c r="Z27" s="101" t="s">
        <v>256</v>
      </c>
      <c r="AA27" s="189" t="s">
        <v>314</v>
      </c>
      <c r="AB27" s="190"/>
    </row>
    <row r="28" spans="1:28" s="105" customFormat="1" ht="13.5" customHeight="1" x14ac:dyDescent="0.15">
      <c r="A28" s="101" t="s">
        <v>34</v>
      </c>
      <c r="B28" s="102" t="s">
        <v>315</v>
      </c>
      <c r="C28" s="101" t="s">
        <v>316</v>
      </c>
      <c r="D28" s="103">
        <f>+SUM(E28,+I28)</f>
        <v>4879</v>
      </c>
      <c r="E28" s="103">
        <f>+SUM(G28,+H28)</f>
        <v>1309</v>
      </c>
      <c r="F28" s="104">
        <f>IF(D28&gt;0,E28/D28*100,"-")</f>
        <v>26.829268292682929</v>
      </c>
      <c r="G28" s="103">
        <v>1309</v>
      </c>
      <c r="H28" s="103">
        <v>0</v>
      </c>
      <c r="I28" s="103">
        <f>+SUM(K28,+M28,+O28)</f>
        <v>3570</v>
      </c>
      <c r="J28" s="104">
        <f>IF(D28&gt;0,I28/D28*100,"-")</f>
        <v>73.170731707317074</v>
      </c>
      <c r="K28" s="103">
        <v>1336</v>
      </c>
      <c r="L28" s="104">
        <f>IF(D28&gt;0,K28/D28*100,"-")</f>
        <v>27.382660381225659</v>
      </c>
      <c r="M28" s="103">
        <v>0</v>
      </c>
      <c r="N28" s="104">
        <f>IF(D28&gt;0,M28/D28*100,"-")</f>
        <v>0</v>
      </c>
      <c r="O28" s="103">
        <v>2234</v>
      </c>
      <c r="P28" s="103">
        <v>822</v>
      </c>
      <c r="Q28" s="104">
        <f>IF(D28&gt;0,O28/D28*100,"-")</f>
        <v>45.788071326091412</v>
      </c>
      <c r="R28" s="103">
        <v>897</v>
      </c>
      <c r="S28" s="101"/>
      <c r="T28" s="101"/>
      <c r="U28" s="101"/>
      <c r="V28" s="101" t="s">
        <v>256</v>
      </c>
      <c r="W28" s="101"/>
      <c r="X28" s="101"/>
      <c r="Y28" s="101"/>
      <c r="Z28" s="101" t="s">
        <v>256</v>
      </c>
      <c r="AA28" s="189" t="s">
        <v>317</v>
      </c>
      <c r="AB28" s="190"/>
    </row>
    <row r="29" spans="1:28" s="105" customFormat="1" ht="13.5" customHeight="1" x14ac:dyDescent="0.15">
      <c r="A29" s="101" t="s">
        <v>34</v>
      </c>
      <c r="B29" s="102" t="s">
        <v>318</v>
      </c>
      <c r="C29" s="101" t="s">
        <v>319</v>
      </c>
      <c r="D29" s="103">
        <f>+SUM(E29,+I29)</f>
        <v>3521</v>
      </c>
      <c r="E29" s="103">
        <f>+SUM(G29,+H29)</f>
        <v>121</v>
      </c>
      <c r="F29" s="104">
        <f>IF(D29&gt;0,E29/D29*100,"-")</f>
        <v>3.4365237148537351</v>
      </c>
      <c r="G29" s="103">
        <v>121</v>
      </c>
      <c r="H29" s="103">
        <v>0</v>
      </c>
      <c r="I29" s="103">
        <f>+SUM(K29,+M29,+O29)</f>
        <v>3400</v>
      </c>
      <c r="J29" s="104">
        <f>IF(D29&gt;0,I29/D29*100,"-")</f>
        <v>96.563476285146265</v>
      </c>
      <c r="K29" s="103">
        <v>853</v>
      </c>
      <c r="L29" s="104">
        <f>IF(D29&gt;0,K29/D29*100,"-")</f>
        <v>24.22607213859699</v>
      </c>
      <c r="M29" s="103">
        <v>63</v>
      </c>
      <c r="N29" s="104">
        <f>IF(D29&gt;0,M29/D29*100,"-")</f>
        <v>1.7892644135188867</v>
      </c>
      <c r="O29" s="103">
        <v>2484</v>
      </c>
      <c r="P29" s="103">
        <v>2484</v>
      </c>
      <c r="Q29" s="104">
        <f>IF(D29&gt;0,O29/D29*100,"-")</f>
        <v>70.548139733030396</v>
      </c>
      <c r="R29" s="103">
        <v>452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 x14ac:dyDescent="0.15">
      <c r="A30" s="101" t="s">
        <v>34</v>
      </c>
      <c r="B30" s="102" t="s">
        <v>321</v>
      </c>
      <c r="C30" s="101" t="s">
        <v>322</v>
      </c>
      <c r="D30" s="103">
        <f>+SUM(E30,+I30)</f>
        <v>1070</v>
      </c>
      <c r="E30" s="103">
        <f>+SUM(G30,+H30)</f>
        <v>79</v>
      </c>
      <c r="F30" s="104">
        <f>IF(D30&gt;0,E30/D30*100,"-")</f>
        <v>7.3831775700934577</v>
      </c>
      <c r="G30" s="103">
        <v>79</v>
      </c>
      <c r="H30" s="103">
        <v>0</v>
      </c>
      <c r="I30" s="103">
        <f>+SUM(K30,+M30,+O30)</f>
        <v>991</v>
      </c>
      <c r="J30" s="104">
        <f>IF(D30&gt;0,I30/D30*100,"-")</f>
        <v>92.616822429906549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991</v>
      </c>
      <c r="P30" s="103">
        <v>991</v>
      </c>
      <c r="Q30" s="104">
        <f>IF(D30&gt;0,O30/D30*100,"-")</f>
        <v>92.616822429906549</v>
      </c>
      <c r="R30" s="103">
        <v>31</v>
      </c>
      <c r="S30" s="101"/>
      <c r="T30" s="101"/>
      <c r="U30" s="101"/>
      <c r="V30" s="101" t="s">
        <v>256</v>
      </c>
      <c r="W30" s="101"/>
      <c r="X30" s="101"/>
      <c r="Y30" s="101"/>
      <c r="Z30" s="101" t="s">
        <v>256</v>
      </c>
      <c r="AA30" s="189" t="s">
        <v>323</v>
      </c>
      <c r="AB30" s="190"/>
    </row>
    <row r="31" spans="1:28" s="105" customFormat="1" ht="13.5" customHeight="1" x14ac:dyDescent="0.15">
      <c r="A31" s="101" t="s">
        <v>34</v>
      </c>
      <c r="B31" s="102" t="s">
        <v>324</v>
      </c>
      <c r="C31" s="101" t="s">
        <v>325</v>
      </c>
      <c r="D31" s="103">
        <f>+SUM(E31,+I31)</f>
        <v>782</v>
      </c>
      <c r="E31" s="103">
        <f>+SUM(G31,+H31)</f>
        <v>167</v>
      </c>
      <c r="F31" s="104">
        <f>IF(D31&gt;0,E31/D31*100,"-")</f>
        <v>21.355498721227622</v>
      </c>
      <c r="G31" s="103">
        <v>167</v>
      </c>
      <c r="H31" s="103">
        <v>0</v>
      </c>
      <c r="I31" s="103">
        <f>+SUM(K31,+M31,+O31)</f>
        <v>615</v>
      </c>
      <c r="J31" s="104">
        <f>IF(D31&gt;0,I31/D31*100,"-")</f>
        <v>78.644501278772381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615</v>
      </c>
      <c r="P31" s="103">
        <v>615</v>
      </c>
      <c r="Q31" s="104">
        <f>IF(D31&gt;0,O31/D31*100,"-")</f>
        <v>78.644501278772381</v>
      </c>
      <c r="R31" s="103">
        <v>19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 x14ac:dyDescent="0.15">
      <c r="A32" s="101" t="s">
        <v>34</v>
      </c>
      <c r="B32" s="102" t="s">
        <v>327</v>
      </c>
      <c r="C32" s="101" t="s">
        <v>328</v>
      </c>
      <c r="D32" s="103">
        <f>+SUM(E32,+I32)</f>
        <v>10956</v>
      </c>
      <c r="E32" s="103">
        <f>+SUM(G32,+H32)</f>
        <v>1499</v>
      </c>
      <c r="F32" s="104">
        <f>IF(D32&gt;0,E32/D32*100,"-")</f>
        <v>13.682000730193502</v>
      </c>
      <c r="G32" s="103">
        <v>1499</v>
      </c>
      <c r="H32" s="103">
        <v>0</v>
      </c>
      <c r="I32" s="103">
        <f>+SUM(K32,+M32,+O32)</f>
        <v>9457</v>
      </c>
      <c r="J32" s="104">
        <f>IF(D32&gt;0,I32/D32*100,"-")</f>
        <v>86.317999269806506</v>
      </c>
      <c r="K32" s="103">
        <v>7114</v>
      </c>
      <c r="L32" s="104">
        <f>IF(D32&gt;0,K32/D32*100,"-")</f>
        <v>64.932457101131803</v>
      </c>
      <c r="M32" s="103">
        <v>0</v>
      </c>
      <c r="N32" s="104">
        <f>IF(D32&gt;0,M32/D32*100,"-")</f>
        <v>0</v>
      </c>
      <c r="O32" s="103">
        <v>2343</v>
      </c>
      <c r="P32" s="103">
        <v>1382</v>
      </c>
      <c r="Q32" s="104">
        <f>IF(D32&gt;0,O32/D32*100,"-")</f>
        <v>21.385542168674696</v>
      </c>
      <c r="R32" s="103">
        <v>110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 x14ac:dyDescent="0.15">
      <c r="A33" s="101" t="s">
        <v>34</v>
      </c>
      <c r="B33" s="102" t="s">
        <v>330</v>
      </c>
      <c r="C33" s="101" t="s">
        <v>331</v>
      </c>
      <c r="D33" s="103">
        <f>+SUM(E33,+I33)</f>
        <v>20328</v>
      </c>
      <c r="E33" s="103">
        <f>+SUM(G33,+H33)</f>
        <v>4293</v>
      </c>
      <c r="F33" s="104">
        <f>IF(D33&gt;0,E33/D33*100,"-")</f>
        <v>21.118654073199529</v>
      </c>
      <c r="G33" s="103">
        <v>4293</v>
      </c>
      <c r="H33" s="103">
        <v>0</v>
      </c>
      <c r="I33" s="103">
        <f>+SUM(K33,+M33,+O33)</f>
        <v>16035</v>
      </c>
      <c r="J33" s="104">
        <f>IF(D33&gt;0,I33/D33*100,"-")</f>
        <v>78.881345926800478</v>
      </c>
      <c r="K33" s="103">
        <v>9833</v>
      </c>
      <c r="L33" s="104">
        <f>IF(D33&gt;0,K33/D33*100,"-")</f>
        <v>48.371704053522237</v>
      </c>
      <c r="M33" s="103">
        <v>0</v>
      </c>
      <c r="N33" s="104">
        <f>IF(D33&gt;0,M33/D33*100,"-")</f>
        <v>0</v>
      </c>
      <c r="O33" s="103">
        <v>6202</v>
      </c>
      <c r="P33" s="103">
        <v>5586</v>
      </c>
      <c r="Q33" s="104">
        <f>IF(D33&gt;0,O33/D33*100,"-")</f>
        <v>30.509641873278238</v>
      </c>
      <c r="R33" s="103">
        <v>451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 x14ac:dyDescent="0.15">
      <c r="A34" s="101" t="s">
        <v>34</v>
      </c>
      <c r="B34" s="102" t="s">
        <v>333</v>
      </c>
      <c r="C34" s="101" t="s">
        <v>334</v>
      </c>
      <c r="D34" s="103">
        <f>+SUM(E34,+I34)</f>
        <v>15557</v>
      </c>
      <c r="E34" s="103">
        <f>+SUM(G34,+H34)</f>
        <v>1304</v>
      </c>
      <c r="F34" s="104">
        <f>IF(D34&gt;0,E34/D34*100,"-")</f>
        <v>8.3820788069679235</v>
      </c>
      <c r="G34" s="103">
        <v>1304</v>
      </c>
      <c r="H34" s="103">
        <v>0</v>
      </c>
      <c r="I34" s="103">
        <f>+SUM(K34,+M34,+O34)</f>
        <v>14253</v>
      </c>
      <c r="J34" s="104">
        <f>IF(D34&gt;0,I34/D34*100,"-")</f>
        <v>91.617921193032075</v>
      </c>
      <c r="K34" s="103">
        <v>12406</v>
      </c>
      <c r="L34" s="104">
        <f>IF(D34&gt;0,K34/D34*100,"-")</f>
        <v>79.745452208009254</v>
      </c>
      <c r="M34" s="103">
        <v>0</v>
      </c>
      <c r="N34" s="104">
        <f>IF(D34&gt;0,M34/D34*100,"-")</f>
        <v>0</v>
      </c>
      <c r="O34" s="103">
        <v>1847</v>
      </c>
      <c r="P34" s="103">
        <v>1832</v>
      </c>
      <c r="Q34" s="104">
        <f>IF(D34&gt;0,O34/D34*100,"-")</f>
        <v>11.872468985022818</v>
      </c>
      <c r="R34" s="103">
        <v>410</v>
      </c>
      <c r="S34" s="101"/>
      <c r="T34" s="101"/>
      <c r="U34" s="101"/>
      <c r="V34" s="101" t="s">
        <v>256</v>
      </c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 x14ac:dyDescent="0.15">
      <c r="A35" s="101" t="s">
        <v>34</v>
      </c>
      <c r="B35" s="102" t="s">
        <v>336</v>
      </c>
      <c r="C35" s="101" t="s">
        <v>337</v>
      </c>
      <c r="D35" s="103">
        <f>+SUM(E35,+I35)</f>
        <v>7474</v>
      </c>
      <c r="E35" s="103">
        <f>+SUM(G35,+H35)</f>
        <v>618</v>
      </c>
      <c r="F35" s="104">
        <f>IF(D35&gt;0,E35/D35*100,"-")</f>
        <v>8.2686647043082697</v>
      </c>
      <c r="G35" s="103">
        <v>618</v>
      </c>
      <c r="H35" s="103">
        <v>0</v>
      </c>
      <c r="I35" s="103">
        <f>+SUM(K35,+M35,+O35)</f>
        <v>6856</v>
      </c>
      <c r="J35" s="104">
        <f>IF(D35&gt;0,I35/D35*100,"-")</f>
        <v>91.731335295691736</v>
      </c>
      <c r="K35" s="103">
        <v>3173</v>
      </c>
      <c r="L35" s="104">
        <f>IF(D35&gt;0,K35/D35*100,"-")</f>
        <v>42.453839978592455</v>
      </c>
      <c r="M35" s="103">
        <v>211</v>
      </c>
      <c r="N35" s="104">
        <f>IF(D35&gt;0,M35/D35*100,"-")</f>
        <v>2.8231201498528229</v>
      </c>
      <c r="O35" s="103">
        <v>3472</v>
      </c>
      <c r="P35" s="103">
        <v>3472</v>
      </c>
      <c r="Q35" s="104">
        <f>IF(D35&gt;0,O35/D35*100,"-")</f>
        <v>46.454375167246454</v>
      </c>
      <c r="R35" s="103">
        <v>121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 x14ac:dyDescent="0.15">
      <c r="A36" s="101" t="s">
        <v>34</v>
      </c>
      <c r="B36" s="102" t="s">
        <v>339</v>
      </c>
      <c r="C36" s="101" t="s">
        <v>340</v>
      </c>
      <c r="D36" s="103">
        <f>+SUM(E36,+I36)</f>
        <v>4541</v>
      </c>
      <c r="E36" s="103">
        <f>+SUM(G36,+H36)</f>
        <v>293</v>
      </c>
      <c r="F36" s="104">
        <f>IF(D36&gt;0,E36/D36*100,"-")</f>
        <v>6.452323276811275</v>
      </c>
      <c r="G36" s="103">
        <v>293</v>
      </c>
      <c r="H36" s="103">
        <v>0</v>
      </c>
      <c r="I36" s="103">
        <f>+SUM(K36,+M36,+O36)</f>
        <v>4248</v>
      </c>
      <c r="J36" s="104">
        <f>IF(D36&gt;0,I36/D36*100,"-")</f>
        <v>93.547676723188715</v>
      </c>
      <c r="K36" s="103">
        <v>3852</v>
      </c>
      <c r="L36" s="104">
        <f>IF(D36&gt;0,K36/D36*100,"-")</f>
        <v>84.827130587976214</v>
      </c>
      <c r="M36" s="103">
        <v>0</v>
      </c>
      <c r="N36" s="104">
        <f>IF(D36&gt;0,M36/D36*100,"-")</f>
        <v>0</v>
      </c>
      <c r="O36" s="103">
        <v>396</v>
      </c>
      <c r="P36" s="103">
        <v>396</v>
      </c>
      <c r="Q36" s="104">
        <f>IF(D36&gt;0,O36/D36*100,"-")</f>
        <v>8.7205461352125084</v>
      </c>
      <c r="R36" s="103">
        <v>28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 x14ac:dyDescent="0.15">
      <c r="A37" s="101" t="s">
        <v>34</v>
      </c>
      <c r="B37" s="102" t="s">
        <v>342</v>
      </c>
      <c r="C37" s="101" t="s">
        <v>343</v>
      </c>
      <c r="D37" s="103">
        <f>+SUM(E37,+I37)</f>
        <v>6382</v>
      </c>
      <c r="E37" s="103">
        <f>+SUM(G37,+H37)</f>
        <v>309</v>
      </c>
      <c r="F37" s="104">
        <f>IF(D37&gt;0,E37/D37*100,"-")</f>
        <v>4.8417424005014098</v>
      </c>
      <c r="G37" s="103">
        <v>309</v>
      </c>
      <c r="H37" s="103">
        <v>0</v>
      </c>
      <c r="I37" s="103">
        <f>+SUM(K37,+M37,+O37)</f>
        <v>6073</v>
      </c>
      <c r="J37" s="104">
        <f>IF(D37&gt;0,I37/D37*100,"-")</f>
        <v>95.158257599498583</v>
      </c>
      <c r="K37" s="103">
        <v>5591</v>
      </c>
      <c r="L37" s="104">
        <f>IF(D37&gt;0,K37/D37*100,"-")</f>
        <v>87.605766217486675</v>
      </c>
      <c r="M37" s="103">
        <v>0</v>
      </c>
      <c r="N37" s="104">
        <f>IF(D37&gt;0,M37/D37*100,"-")</f>
        <v>0</v>
      </c>
      <c r="O37" s="103">
        <v>482</v>
      </c>
      <c r="P37" s="103">
        <v>414</v>
      </c>
      <c r="Q37" s="104">
        <f>IF(D37&gt;0,O37/D37*100,"-")</f>
        <v>7.5524913820119082</v>
      </c>
      <c r="R37" s="103">
        <v>0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 x14ac:dyDescent="0.15">
      <c r="A38" s="101" t="s">
        <v>34</v>
      </c>
      <c r="B38" s="102" t="s">
        <v>345</v>
      </c>
      <c r="C38" s="101" t="s">
        <v>346</v>
      </c>
      <c r="D38" s="103">
        <f>+SUM(E38,+I38)</f>
        <v>20565</v>
      </c>
      <c r="E38" s="103">
        <f>+SUM(G38,+H38)</f>
        <v>268</v>
      </c>
      <c r="F38" s="104">
        <f>IF(D38&gt;0,E38/D38*100,"-")</f>
        <v>1.3031850230974957</v>
      </c>
      <c r="G38" s="103">
        <v>268</v>
      </c>
      <c r="H38" s="103">
        <v>0</v>
      </c>
      <c r="I38" s="103">
        <f>+SUM(K38,+M38,+O38)</f>
        <v>20297</v>
      </c>
      <c r="J38" s="104">
        <f>IF(D38&gt;0,I38/D38*100,"-")</f>
        <v>98.696814976902502</v>
      </c>
      <c r="K38" s="103">
        <v>20226</v>
      </c>
      <c r="L38" s="104">
        <f>IF(D38&gt;0,K38/D38*100,"-")</f>
        <v>98.351568198395327</v>
      </c>
      <c r="M38" s="103">
        <v>0</v>
      </c>
      <c r="N38" s="104">
        <f>IF(D38&gt;0,M38/D38*100,"-")</f>
        <v>0</v>
      </c>
      <c r="O38" s="103">
        <v>71</v>
      </c>
      <c r="P38" s="103">
        <v>9</v>
      </c>
      <c r="Q38" s="104">
        <f>IF(D38&gt;0,O38/D38*100,"-")</f>
        <v>0.34524677850717234</v>
      </c>
      <c r="R38" s="103">
        <v>276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89" t="s">
        <v>347</v>
      </c>
      <c r="AB38" s="190"/>
    </row>
    <row r="39" spans="1:28" s="105" customFormat="1" ht="13.5" customHeight="1" x14ac:dyDescent="0.15">
      <c r="A39" s="101" t="s">
        <v>34</v>
      </c>
      <c r="B39" s="102" t="s">
        <v>348</v>
      </c>
      <c r="C39" s="101" t="s">
        <v>349</v>
      </c>
      <c r="D39" s="103">
        <f>+SUM(E39,+I39)</f>
        <v>14958</v>
      </c>
      <c r="E39" s="103">
        <f>+SUM(G39,+H39)</f>
        <v>2041</v>
      </c>
      <c r="F39" s="104">
        <f>IF(D39&gt;0,E39/D39*100,"-")</f>
        <v>13.644872309132236</v>
      </c>
      <c r="G39" s="103">
        <v>2041</v>
      </c>
      <c r="H39" s="103">
        <v>0</v>
      </c>
      <c r="I39" s="103">
        <f>+SUM(K39,+M39,+O39)</f>
        <v>12917</v>
      </c>
      <c r="J39" s="104">
        <f>IF(D39&gt;0,I39/D39*100,"-")</f>
        <v>86.355127690867761</v>
      </c>
      <c r="K39" s="103">
        <v>10841</v>
      </c>
      <c r="L39" s="104">
        <f>IF(D39&gt;0,K39/D39*100,"-")</f>
        <v>72.476266880598999</v>
      </c>
      <c r="M39" s="103">
        <v>0</v>
      </c>
      <c r="N39" s="104">
        <f>IF(D39&gt;0,M39/D39*100,"-")</f>
        <v>0</v>
      </c>
      <c r="O39" s="103">
        <v>2076</v>
      </c>
      <c r="P39" s="103">
        <v>504</v>
      </c>
      <c r="Q39" s="104">
        <f>IF(D39&gt;0,O39/D39*100,"-")</f>
        <v>13.878860810268753</v>
      </c>
      <c r="R39" s="103">
        <v>224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 x14ac:dyDescent="0.15">
      <c r="A40" s="101" t="s">
        <v>34</v>
      </c>
      <c r="B40" s="102" t="s">
        <v>351</v>
      </c>
      <c r="C40" s="101" t="s">
        <v>352</v>
      </c>
      <c r="D40" s="103">
        <f>+SUM(E40,+I40)</f>
        <v>7916</v>
      </c>
      <c r="E40" s="103">
        <f>+SUM(G40,+H40)</f>
        <v>212</v>
      </c>
      <c r="F40" s="104">
        <f>IF(D40&gt;0,E40/D40*100,"-")</f>
        <v>2.6781202627589691</v>
      </c>
      <c r="G40" s="103">
        <v>212</v>
      </c>
      <c r="H40" s="103">
        <v>0</v>
      </c>
      <c r="I40" s="103">
        <f>+SUM(K40,+M40,+O40)</f>
        <v>7704</v>
      </c>
      <c r="J40" s="104">
        <f>IF(D40&gt;0,I40/D40*100,"-")</f>
        <v>97.321879737241034</v>
      </c>
      <c r="K40" s="103">
        <v>6220</v>
      </c>
      <c r="L40" s="104">
        <f>IF(D40&gt;0,K40/D40*100,"-")</f>
        <v>78.57503789792824</v>
      </c>
      <c r="M40" s="103">
        <v>0</v>
      </c>
      <c r="N40" s="104">
        <f>IF(D40&gt;0,M40/D40*100,"-")</f>
        <v>0</v>
      </c>
      <c r="O40" s="103">
        <v>1484</v>
      </c>
      <c r="P40" s="103">
        <v>1484</v>
      </c>
      <c r="Q40" s="104">
        <f>IF(D40&gt;0,O40/D40*100,"-")</f>
        <v>18.746841839312783</v>
      </c>
      <c r="R40" s="103">
        <v>83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 x14ac:dyDescent="0.15">
      <c r="A41" s="101" t="s">
        <v>34</v>
      </c>
      <c r="B41" s="102" t="s">
        <v>354</v>
      </c>
      <c r="C41" s="101" t="s">
        <v>355</v>
      </c>
      <c r="D41" s="103">
        <f>+SUM(E41,+I41)</f>
        <v>20135</v>
      </c>
      <c r="E41" s="103">
        <f>+SUM(G41,+H41)</f>
        <v>1555</v>
      </c>
      <c r="F41" s="104">
        <f>IF(D41&gt;0,E41/D41*100,"-")</f>
        <v>7.7228706232927742</v>
      </c>
      <c r="G41" s="103">
        <v>1555</v>
      </c>
      <c r="H41" s="103">
        <v>0</v>
      </c>
      <c r="I41" s="103">
        <f>+SUM(K41,+M41,+O41)</f>
        <v>18580</v>
      </c>
      <c r="J41" s="104">
        <f>IF(D41&gt;0,I41/D41*100,"-")</f>
        <v>92.277129376707222</v>
      </c>
      <c r="K41" s="103">
        <v>16404</v>
      </c>
      <c r="L41" s="104">
        <f>IF(D41&gt;0,K41/D41*100,"-")</f>
        <v>81.470076980382416</v>
      </c>
      <c r="M41" s="103">
        <v>0</v>
      </c>
      <c r="N41" s="104">
        <f>IF(D41&gt;0,M41/D41*100,"-")</f>
        <v>0</v>
      </c>
      <c r="O41" s="103">
        <v>2176</v>
      </c>
      <c r="P41" s="103">
        <v>2176</v>
      </c>
      <c r="Q41" s="104">
        <f>IF(D41&gt;0,O41/D41*100,"-")</f>
        <v>10.807052396324808</v>
      </c>
      <c r="R41" s="103">
        <v>361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 x14ac:dyDescent="0.15">
      <c r="A42" s="101" t="s">
        <v>34</v>
      </c>
      <c r="B42" s="102" t="s">
        <v>357</v>
      </c>
      <c r="C42" s="101" t="s">
        <v>358</v>
      </c>
      <c r="D42" s="103">
        <f>+SUM(E42,+I42)</f>
        <v>25037</v>
      </c>
      <c r="E42" s="103">
        <f>+SUM(G42,+H42)</f>
        <v>4454</v>
      </c>
      <c r="F42" s="104">
        <f>IF(D42&gt;0,E42/D42*100,"-")</f>
        <v>17.789671286495988</v>
      </c>
      <c r="G42" s="103">
        <v>4454</v>
      </c>
      <c r="H42" s="103">
        <v>0</v>
      </c>
      <c r="I42" s="103">
        <f>+SUM(K42,+M42,+O42)</f>
        <v>20583</v>
      </c>
      <c r="J42" s="104">
        <f>IF(D42&gt;0,I42/D42*100,"-")</f>
        <v>82.210328713504012</v>
      </c>
      <c r="K42" s="103">
        <v>14691</v>
      </c>
      <c r="L42" s="104">
        <f>IF(D42&gt;0,K42/D42*100,"-")</f>
        <v>58.677157806446459</v>
      </c>
      <c r="M42" s="103">
        <v>0</v>
      </c>
      <c r="N42" s="104">
        <f>IF(D42&gt;0,M42/D42*100,"-")</f>
        <v>0</v>
      </c>
      <c r="O42" s="103">
        <v>5892</v>
      </c>
      <c r="P42" s="103">
        <v>633</v>
      </c>
      <c r="Q42" s="104">
        <f>IF(D42&gt;0,O42/D42*100,"-")</f>
        <v>23.533170907057553</v>
      </c>
      <c r="R42" s="103">
        <v>736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 x14ac:dyDescent="0.15">
      <c r="A43" s="101" t="s">
        <v>34</v>
      </c>
      <c r="B43" s="102" t="s">
        <v>360</v>
      </c>
      <c r="C43" s="101" t="s">
        <v>361</v>
      </c>
      <c r="D43" s="103">
        <f>+SUM(E43,+I43)</f>
        <v>9728</v>
      </c>
      <c r="E43" s="103">
        <f>+SUM(G43,+H43)</f>
        <v>2290</v>
      </c>
      <c r="F43" s="104">
        <f>IF(D43&gt;0,E43/D43*100,"-")</f>
        <v>23.540296052631579</v>
      </c>
      <c r="G43" s="103">
        <v>2290</v>
      </c>
      <c r="H43" s="103">
        <v>0</v>
      </c>
      <c r="I43" s="103">
        <f>+SUM(K43,+M43,+O43)</f>
        <v>7438</v>
      </c>
      <c r="J43" s="104">
        <f>IF(D43&gt;0,I43/D43*100,"-")</f>
        <v>76.459703947368425</v>
      </c>
      <c r="K43" s="103">
        <v>3858</v>
      </c>
      <c r="L43" s="104">
        <f>IF(D43&gt;0,K43/D43*100,"-")</f>
        <v>39.658717105263158</v>
      </c>
      <c r="M43" s="103">
        <v>0</v>
      </c>
      <c r="N43" s="104">
        <f>IF(D43&gt;0,M43/D43*100,"-")</f>
        <v>0</v>
      </c>
      <c r="O43" s="103">
        <v>3580</v>
      </c>
      <c r="P43" s="103">
        <v>3580</v>
      </c>
      <c r="Q43" s="104">
        <f>IF(D43&gt;0,O43/D43*100,"-")</f>
        <v>36.800986842105267</v>
      </c>
      <c r="R43" s="103">
        <v>208</v>
      </c>
      <c r="S43" s="101" t="s">
        <v>256</v>
      </c>
      <c r="T43" s="101"/>
      <c r="U43" s="101"/>
      <c r="V43" s="101"/>
      <c r="W43" s="101" t="s">
        <v>256</v>
      </c>
      <c r="X43" s="101"/>
      <c r="Y43" s="101"/>
      <c r="Z43" s="101"/>
      <c r="AA43" s="189" t="s">
        <v>362</v>
      </c>
      <c r="AB43" s="190"/>
    </row>
    <row r="44" spans="1:28" s="105" customFormat="1" ht="13.5" customHeight="1" x14ac:dyDescent="0.15">
      <c r="A44" s="101" t="s">
        <v>34</v>
      </c>
      <c r="B44" s="102" t="s">
        <v>363</v>
      </c>
      <c r="C44" s="101" t="s">
        <v>364</v>
      </c>
      <c r="D44" s="103">
        <f>+SUM(E44,+I44)</f>
        <v>15270</v>
      </c>
      <c r="E44" s="103">
        <f>+SUM(G44,+H44)</f>
        <v>1696</v>
      </c>
      <c r="F44" s="104">
        <f>IF(D44&gt;0,E44/D44*100,"-")</f>
        <v>11.106745252128357</v>
      </c>
      <c r="G44" s="103">
        <v>1696</v>
      </c>
      <c r="H44" s="103">
        <v>0</v>
      </c>
      <c r="I44" s="103">
        <f>+SUM(K44,+M44,+O44)</f>
        <v>13574</v>
      </c>
      <c r="J44" s="104">
        <f>IF(D44&gt;0,I44/D44*100,"-")</f>
        <v>88.893254747871637</v>
      </c>
      <c r="K44" s="103">
        <v>13322</v>
      </c>
      <c r="L44" s="104">
        <f>IF(D44&gt;0,K44/D44*100,"-")</f>
        <v>87.242960052390302</v>
      </c>
      <c r="M44" s="103">
        <v>0</v>
      </c>
      <c r="N44" s="104">
        <f>IF(D44&gt;0,M44/D44*100,"-")</f>
        <v>0</v>
      </c>
      <c r="O44" s="103">
        <v>252</v>
      </c>
      <c r="P44" s="103">
        <v>252</v>
      </c>
      <c r="Q44" s="104">
        <f>IF(D44&gt;0,O44/D44*100,"-")</f>
        <v>1.6502946954813358</v>
      </c>
      <c r="R44" s="103">
        <v>308</v>
      </c>
      <c r="S44" s="101" t="s">
        <v>256</v>
      </c>
      <c r="T44" s="101"/>
      <c r="U44" s="101"/>
      <c r="V44" s="101"/>
      <c r="W44" s="101" t="s">
        <v>256</v>
      </c>
      <c r="X44" s="101"/>
      <c r="Y44" s="101"/>
      <c r="Z44" s="101"/>
      <c r="AA44" s="189" t="s">
        <v>365</v>
      </c>
      <c r="AB44" s="190"/>
    </row>
    <row r="45" spans="1:28" s="105" customFormat="1" ht="13.5" customHeight="1" x14ac:dyDescent="0.15">
      <c r="A45" s="101" t="s">
        <v>34</v>
      </c>
      <c r="B45" s="102" t="s">
        <v>366</v>
      </c>
      <c r="C45" s="101" t="s">
        <v>367</v>
      </c>
      <c r="D45" s="103">
        <f>+SUM(E45,+I45)</f>
        <v>5022</v>
      </c>
      <c r="E45" s="103">
        <f>+SUM(G45,+H45)</f>
        <v>536</v>
      </c>
      <c r="F45" s="104">
        <f>IF(D45&gt;0,E45/D45*100,"-")</f>
        <v>10.673038630027877</v>
      </c>
      <c r="G45" s="103">
        <v>536</v>
      </c>
      <c r="H45" s="103">
        <v>0</v>
      </c>
      <c r="I45" s="103">
        <f>+SUM(K45,+M45,+O45)</f>
        <v>4486</v>
      </c>
      <c r="J45" s="104">
        <f>IF(D45&gt;0,I45/D45*100,"-")</f>
        <v>89.326961369972125</v>
      </c>
      <c r="K45" s="103">
        <v>2559</v>
      </c>
      <c r="L45" s="104">
        <f>IF(D45&gt;0,K45/D45*100,"-")</f>
        <v>50.955794504181604</v>
      </c>
      <c r="M45" s="103">
        <v>0</v>
      </c>
      <c r="N45" s="104">
        <f>IF(D45&gt;0,M45/D45*100,"-")</f>
        <v>0</v>
      </c>
      <c r="O45" s="103">
        <v>1927</v>
      </c>
      <c r="P45" s="103">
        <v>814</v>
      </c>
      <c r="Q45" s="104">
        <f>IF(D45&gt;0,O45/D45*100,"-")</f>
        <v>38.371166865790521</v>
      </c>
      <c r="R45" s="103">
        <v>47</v>
      </c>
      <c r="S45" s="101" t="s">
        <v>256</v>
      </c>
      <c r="T45" s="101"/>
      <c r="U45" s="101"/>
      <c r="V45" s="101"/>
      <c r="W45" s="101" t="s">
        <v>256</v>
      </c>
      <c r="X45" s="101"/>
      <c r="Y45" s="101"/>
      <c r="Z45" s="101"/>
      <c r="AA45" s="189" t="s">
        <v>368</v>
      </c>
      <c r="AB45" s="190"/>
    </row>
    <row r="46" spans="1:28" s="105" customFormat="1" ht="13.5" customHeight="1" x14ac:dyDescent="0.15">
      <c r="A46" s="101" t="s">
        <v>34</v>
      </c>
      <c r="B46" s="102" t="s">
        <v>369</v>
      </c>
      <c r="C46" s="101" t="s">
        <v>370</v>
      </c>
      <c r="D46" s="103">
        <f>+SUM(E46,+I46)</f>
        <v>9143</v>
      </c>
      <c r="E46" s="103">
        <f>+SUM(G46,+H46)</f>
        <v>333</v>
      </c>
      <c r="F46" s="104">
        <f>IF(D46&gt;0,E46/D46*100,"-")</f>
        <v>3.6421305917095048</v>
      </c>
      <c r="G46" s="103">
        <v>333</v>
      </c>
      <c r="H46" s="103">
        <v>0</v>
      </c>
      <c r="I46" s="103">
        <f>+SUM(K46,+M46,+O46)</f>
        <v>8810</v>
      </c>
      <c r="J46" s="104">
        <f>IF(D46&gt;0,I46/D46*100,"-")</f>
        <v>96.357869408290497</v>
      </c>
      <c r="K46" s="103">
        <v>6571</v>
      </c>
      <c r="L46" s="104">
        <f>IF(D46&gt;0,K46/D46*100,"-")</f>
        <v>71.869189543913379</v>
      </c>
      <c r="M46" s="103">
        <v>0</v>
      </c>
      <c r="N46" s="104">
        <f>IF(D46&gt;0,M46/D46*100,"-")</f>
        <v>0</v>
      </c>
      <c r="O46" s="103">
        <v>2239</v>
      </c>
      <c r="P46" s="103">
        <v>99</v>
      </c>
      <c r="Q46" s="104">
        <f>IF(D46&gt;0,O46/D46*100,"-")</f>
        <v>24.488679864377119</v>
      </c>
      <c r="R46" s="103">
        <v>215</v>
      </c>
      <c r="S46" s="101" t="s">
        <v>256</v>
      </c>
      <c r="T46" s="101"/>
      <c r="U46" s="101"/>
      <c r="V46" s="101"/>
      <c r="W46" s="101" t="s">
        <v>256</v>
      </c>
      <c r="X46" s="101"/>
      <c r="Y46" s="101"/>
      <c r="Z46" s="101"/>
      <c r="AA46" s="189" t="s">
        <v>371</v>
      </c>
      <c r="AB46" s="190"/>
    </row>
    <row r="47" spans="1:28" s="105" customFormat="1" ht="13.5" customHeight="1" x14ac:dyDescent="0.15">
      <c r="A47" s="101" t="s">
        <v>34</v>
      </c>
      <c r="B47" s="102" t="s">
        <v>372</v>
      </c>
      <c r="C47" s="101" t="s">
        <v>373</v>
      </c>
      <c r="D47" s="103">
        <f>+SUM(E47,+I47)</f>
        <v>13567</v>
      </c>
      <c r="E47" s="103">
        <f>+SUM(G47,+H47)</f>
        <v>2935</v>
      </c>
      <c r="F47" s="104">
        <f>IF(D47&gt;0,E47/D47*100,"-")</f>
        <v>21.633375101348861</v>
      </c>
      <c r="G47" s="103">
        <v>2935</v>
      </c>
      <c r="H47" s="103">
        <v>0</v>
      </c>
      <c r="I47" s="103">
        <f>+SUM(K47,+M47,+O47)</f>
        <v>10632</v>
      </c>
      <c r="J47" s="104">
        <f>IF(D47&gt;0,I47/D47*100,"-")</f>
        <v>78.366624898651139</v>
      </c>
      <c r="K47" s="103">
        <v>4446</v>
      </c>
      <c r="L47" s="104">
        <f>IF(D47&gt;0,K47/D47*100,"-")</f>
        <v>32.770693594751968</v>
      </c>
      <c r="M47" s="103">
        <v>0</v>
      </c>
      <c r="N47" s="104">
        <f>IF(D47&gt;0,M47/D47*100,"-")</f>
        <v>0</v>
      </c>
      <c r="O47" s="103">
        <v>6186</v>
      </c>
      <c r="P47" s="103">
        <v>0</v>
      </c>
      <c r="Q47" s="104">
        <f>IF(D47&gt;0,O47/D47*100,"-")</f>
        <v>45.595931303899171</v>
      </c>
      <c r="R47" s="103">
        <v>106</v>
      </c>
      <c r="S47" s="101" t="s">
        <v>256</v>
      </c>
      <c r="T47" s="101"/>
      <c r="U47" s="101"/>
      <c r="V47" s="101"/>
      <c r="W47" s="101" t="s">
        <v>256</v>
      </c>
      <c r="X47" s="101"/>
      <c r="Y47" s="101"/>
      <c r="Z47" s="101"/>
      <c r="AA47" s="189" t="s">
        <v>374</v>
      </c>
      <c r="AB47" s="190"/>
    </row>
    <row r="48" spans="1:28" s="105" customFormat="1" ht="13.5" customHeight="1" x14ac:dyDescent="0.15">
      <c r="A48" s="101" t="s">
        <v>34</v>
      </c>
      <c r="B48" s="102" t="s">
        <v>375</v>
      </c>
      <c r="C48" s="101" t="s">
        <v>376</v>
      </c>
      <c r="D48" s="103">
        <f>+SUM(E48,+I48)</f>
        <v>13242</v>
      </c>
      <c r="E48" s="103">
        <f>+SUM(G48,+H48)</f>
        <v>1215</v>
      </c>
      <c r="F48" s="104">
        <f>IF(D48&gt;0,E48/D48*100,"-")</f>
        <v>9.1753511554145906</v>
      </c>
      <c r="G48" s="103">
        <v>1215</v>
      </c>
      <c r="H48" s="103">
        <v>0</v>
      </c>
      <c r="I48" s="103">
        <f>+SUM(K48,+M48,+O48)</f>
        <v>12027</v>
      </c>
      <c r="J48" s="104">
        <f>IF(D48&gt;0,I48/D48*100,"-")</f>
        <v>90.824648844585411</v>
      </c>
      <c r="K48" s="103">
        <v>6332</v>
      </c>
      <c r="L48" s="104">
        <f>IF(D48&gt;0,K48/D48*100,"-")</f>
        <v>47.817550219000147</v>
      </c>
      <c r="M48" s="103">
        <v>0</v>
      </c>
      <c r="N48" s="104">
        <f>IF(D48&gt;0,M48/D48*100,"-")</f>
        <v>0</v>
      </c>
      <c r="O48" s="103">
        <v>5695</v>
      </c>
      <c r="P48" s="103">
        <v>1260</v>
      </c>
      <c r="Q48" s="104">
        <f>IF(D48&gt;0,O48/D48*100,"-")</f>
        <v>43.007098625585257</v>
      </c>
      <c r="R48" s="103">
        <v>103</v>
      </c>
      <c r="S48" s="101"/>
      <c r="T48" s="101"/>
      <c r="U48" s="101" t="s">
        <v>256</v>
      </c>
      <c r="V48" s="101"/>
      <c r="W48" s="101"/>
      <c r="X48" s="101"/>
      <c r="Y48" s="101" t="s">
        <v>256</v>
      </c>
      <c r="Z48" s="101"/>
      <c r="AA48" s="189" t="s">
        <v>377</v>
      </c>
      <c r="AB48" s="190"/>
    </row>
    <row r="49" spans="1:28" s="105" customFormat="1" ht="13.5" customHeight="1" x14ac:dyDescent="0.15">
      <c r="A49" s="101" t="s">
        <v>34</v>
      </c>
      <c r="B49" s="102" t="s">
        <v>378</v>
      </c>
      <c r="C49" s="101" t="s">
        <v>379</v>
      </c>
      <c r="D49" s="103">
        <f>+SUM(E49,+I49)</f>
        <v>4919</v>
      </c>
      <c r="E49" s="103">
        <f>+SUM(G49,+H49)</f>
        <v>730</v>
      </c>
      <c r="F49" s="104">
        <f>IF(D49&gt;0,E49/D49*100,"-")</f>
        <v>14.840414718438707</v>
      </c>
      <c r="G49" s="103">
        <v>548</v>
      </c>
      <c r="H49" s="103">
        <v>182</v>
      </c>
      <c r="I49" s="103">
        <f>+SUM(K49,+M49,+O49)</f>
        <v>4189</v>
      </c>
      <c r="J49" s="104">
        <f>IF(D49&gt;0,I49/D49*100,"-")</f>
        <v>85.159585281561291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4189</v>
      </c>
      <c r="P49" s="103">
        <v>1680</v>
      </c>
      <c r="Q49" s="104">
        <f>IF(D49&gt;0,O49/D49*100,"-")</f>
        <v>85.159585281561291</v>
      </c>
      <c r="R49" s="103">
        <v>49</v>
      </c>
      <c r="S49" s="101"/>
      <c r="T49" s="101"/>
      <c r="U49" s="101"/>
      <c r="V49" s="101" t="s">
        <v>256</v>
      </c>
      <c r="W49" s="101"/>
      <c r="X49" s="101"/>
      <c r="Y49" s="101"/>
      <c r="Z49" s="101" t="s">
        <v>256</v>
      </c>
      <c r="AA49" s="189" t="s">
        <v>380</v>
      </c>
      <c r="AB49" s="190"/>
    </row>
    <row r="50" spans="1:28" s="105" customFormat="1" ht="13.5" customHeight="1" x14ac:dyDescent="0.15">
      <c r="A50" s="101" t="s">
        <v>34</v>
      </c>
      <c r="B50" s="102" t="s">
        <v>381</v>
      </c>
      <c r="C50" s="101" t="s">
        <v>382</v>
      </c>
      <c r="D50" s="103">
        <f>+SUM(E50,+I50)</f>
        <v>6660</v>
      </c>
      <c r="E50" s="103">
        <f>+SUM(G50,+H50)</f>
        <v>623</v>
      </c>
      <c r="F50" s="104">
        <f>IF(D50&gt;0,E50/D50*100,"-")</f>
        <v>9.3543543543543546</v>
      </c>
      <c r="G50" s="103">
        <v>623</v>
      </c>
      <c r="H50" s="103">
        <v>0</v>
      </c>
      <c r="I50" s="103">
        <f>+SUM(K50,+M50,+O50)</f>
        <v>6037</v>
      </c>
      <c r="J50" s="104">
        <f>IF(D50&gt;0,I50/D50*100,"-")</f>
        <v>90.645645645645644</v>
      </c>
      <c r="K50" s="103">
        <v>3024</v>
      </c>
      <c r="L50" s="104">
        <f>IF(D50&gt;0,K50/D50*100,"-")</f>
        <v>45.405405405405411</v>
      </c>
      <c r="M50" s="103">
        <v>0</v>
      </c>
      <c r="N50" s="104">
        <f>IF(D50&gt;0,M50/D50*100,"-")</f>
        <v>0</v>
      </c>
      <c r="O50" s="103">
        <v>3013</v>
      </c>
      <c r="P50" s="103">
        <v>1917</v>
      </c>
      <c r="Q50" s="104">
        <f>IF(D50&gt;0,O50/D50*100,"-")</f>
        <v>45.24024024024024</v>
      </c>
      <c r="R50" s="103">
        <v>139</v>
      </c>
      <c r="S50" s="101" t="s">
        <v>256</v>
      </c>
      <c r="T50" s="101"/>
      <c r="U50" s="101"/>
      <c r="V50" s="101"/>
      <c r="W50" s="101" t="s">
        <v>256</v>
      </c>
      <c r="X50" s="101"/>
      <c r="Y50" s="101"/>
      <c r="Z50" s="101"/>
      <c r="AA50" s="189" t="s">
        <v>383</v>
      </c>
      <c r="AB50" s="190"/>
    </row>
    <row r="51" spans="1:28" s="105" customFormat="1" ht="13.5" customHeight="1" x14ac:dyDescent="0.15">
      <c r="A51" s="101" t="s">
        <v>34</v>
      </c>
      <c r="B51" s="102" t="s">
        <v>384</v>
      </c>
      <c r="C51" s="101" t="s">
        <v>385</v>
      </c>
      <c r="D51" s="103">
        <f>+SUM(E51,+I51)</f>
        <v>454</v>
      </c>
      <c r="E51" s="103">
        <f>+SUM(G51,+H51)</f>
        <v>23</v>
      </c>
      <c r="F51" s="104">
        <f>IF(D51&gt;0,E51/D51*100,"-")</f>
        <v>5.0660792951541849</v>
      </c>
      <c r="G51" s="103">
        <v>23</v>
      </c>
      <c r="H51" s="103">
        <v>0</v>
      </c>
      <c r="I51" s="103">
        <f>+SUM(K51,+M51,+O51)</f>
        <v>431</v>
      </c>
      <c r="J51" s="104">
        <f>IF(D51&gt;0,I51/D51*100,"-")</f>
        <v>94.933920704845818</v>
      </c>
      <c r="K51" s="103">
        <v>0</v>
      </c>
      <c r="L51" s="104">
        <f>IF(D51&gt;0,K51/D51*100,"-")</f>
        <v>0</v>
      </c>
      <c r="M51" s="103">
        <v>0</v>
      </c>
      <c r="N51" s="104">
        <f>IF(D51&gt;0,M51/D51*100,"-")</f>
        <v>0</v>
      </c>
      <c r="O51" s="103">
        <v>431</v>
      </c>
      <c r="P51" s="103">
        <v>31</v>
      </c>
      <c r="Q51" s="104">
        <f>IF(D51&gt;0,O51/D51*100,"-")</f>
        <v>94.933920704845818</v>
      </c>
      <c r="R51" s="103">
        <v>2</v>
      </c>
      <c r="S51" s="101" t="s">
        <v>256</v>
      </c>
      <c r="T51" s="101"/>
      <c r="U51" s="101"/>
      <c r="V51" s="101"/>
      <c r="W51" s="101" t="s">
        <v>256</v>
      </c>
      <c r="X51" s="101"/>
      <c r="Y51" s="101"/>
      <c r="Z51" s="101"/>
      <c r="AA51" s="189" t="s">
        <v>386</v>
      </c>
      <c r="AB51" s="190"/>
    </row>
    <row r="52" spans="1:28" s="105" customFormat="1" ht="13.5" customHeight="1" x14ac:dyDescent="0.15">
      <c r="A52" s="101" t="s">
        <v>34</v>
      </c>
      <c r="B52" s="102" t="s">
        <v>387</v>
      </c>
      <c r="C52" s="101" t="s">
        <v>388</v>
      </c>
      <c r="D52" s="103">
        <f>+SUM(E52,+I52)</f>
        <v>983</v>
      </c>
      <c r="E52" s="103">
        <f>+SUM(G52,+H52)</f>
        <v>77</v>
      </c>
      <c r="F52" s="104">
        <f>IF(D52&gt;0,E52/D52*100,"-")</f>
        <v>7.8331637843336726</v>
      </c>
      <c r="G52" s="103">
        <v>77</v>
      </c>
      <c r="H52" s="103">
        <v>0</v>
      </c>
      <c r="I52" s="103">
        <f>+SUM(K52,+M52,+O52)</f>
        <v>906</v>
      </c>
      <c r="J52" s="104">
        <f>IF(D52&gt;0,I52/D52*100,"-")</f>
        <v>92.166836215666322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906</v>
      </c>
      <c r="P52" s="103">
        <v>146</v>
      </c>
      <c r="Q52" s="104">
        <f>IF(D52&gt;0,O52/D52*100,"-")</f>
        <v>92.166836215666322</v>
      </c>
      <c r="R52" s="103">
        <v>10</v>
      </c>
      <c r="S52" s="101"/>
      <c r="T52" s="101"/>
      <c r="U52" s="101"/>
      <c r="V52" s="101" t="s">
        <v>256</v>
      </c>
      <c r="W52" s="101"/>
      <c r="X52" s="101"/>
      <c r="Y52" s="101"/>
      <c r="Z52" s="101" t="s">
        <v>256</v>
      </c>
      <c r="AA52" s="189" t="s">
        <v>389</v>
      </c>
      <c r="AB52" s="190"/>
    </row>
    <row r="53" spans="1:28" s="105" customFormat="1" ht="13.5" customHeight="1" x14ac:dyDescent="0.15">
      <c r="A53" s="101" t="s">
        <v>34</v>
      </c>
      <c r="B53" s="102" t="s">
        <v>390</v>
      </c>
      <c r="C53" s="101" t="s">
        <v>391</v>
      </c>
      <c r="D53" s="103">
        <f>+SUM(E53,+I53)</f>
        <v>3876</v>
      </c>
      <c r="E53" s="103">
        <f>+SUM(G53,+H53)</f>
        <v>218</v>
      </c>
      <c r="F53" s="104">
        <f>IF(D53&gt;0,E53/D53*100,"-")</f>
        <v>5.6243550051599591</v>
      </c>
      <c r="G53" s="103">
        <v>218</v>
      </c>
      <c r="H53" s="103">
        <v>0</v>
      </c>
      <c r="I53" s="103">
        <f>+SUM(K53,+M53,+O53)</f>
        <v>3658</v>
      </c>
      <c r="J53" s="104">
        <f>IF(D53&gt;0,I53/D53*100,"-")</f>
        <v>94.375644994840044</v>
      </c>
      <c r="K53" s="103">
        <v>0</v>
      </c>
      <c r="L53" s="104">
        <f>IF(D53&gt;0,K53/D53*100,"-")</f>
        <v>0</v>
      </c>
      <c r="M53" s="103">
        <v>0</v>
      </c>
      <c r="N53" s="104">
        <f>IF(D53&gt;0,M53/D53*100,"-")</f>
        <v>0</v>
      </c>
      <c r="O53" s="103">
        <v>3658</v>
      </c>
      <c r="P53" s="103">
        <v>3658</v>
      </c>
      <c r="Q53" s="104">
        <f>IF(D53&gt;0,O53/D53*100,"-")</f>
        <v>94.375644994840044</v>
      </c>
      <c r="R53" s="103">
        <v>40</v>
      </c>
      <c r="S53" s="101" t="s">
        <v>256</v>
      </c>
      <c r="T53" s="101"/>
      <c r="U53" s="101"/>
      <c r="V53" s="101"/>
      <c r="W53" s="101" t="s">
        <v>256</v>
      </c>
      <c r="X53" s="101"/>
      <c r="Y53" s="101"/>
      <c r="Z53" s="101"/>
      <c r="AA53" s="189" t="s">
        <v>392</v>
      </c>
      <c r="AB53" s="190"/>
    </row>
    <row r="54" spans="1:28" s="105" customFormat="1" ht="13.5" customHeight="1" x14ac:dyDescent="0.15">
      <c r="A54" s="101" t="s">
        <v>34</v>
      </c>
      <c r="B54" s="102" t="s">
        <v>393</v>
      </c>
      <c r="C54" s="101" t="s">
        <v>394</v>
      </c>
      <c r="D54" s="103">
        <f>+SUM(E54,+I54)</f>
        <v>584</v>
      </c>
      <c r="E54" s="103">
        <f>+SUM(G54,+H54)</f>
        <v>28</v>
      </c>
      <c r="F54" s="104">
        <f>IF(D54&gt;0,E54/D54*100,"-")</f>
        <v>4.7945205479452051</v>
      </c>
      <c r="G54" s="103">
        <v>28</v>
      </c>
      <c r="H54" s="103">
        <v>0</v>
      </c>
      <c r="I54" s="103">
        <f>+SUM(K54,+M54,+O54)</f>
        <v>556</v>
      </c>
      <c r="J54" s="104">
        <f>IF(D54&gt;0,I54/D54*100,"-")</f>
        <v>95.205479452054803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556</v>
      </c>
      <c r="P54" s="103">
        <v>246</v>
      </c>
      <c r="Q54" s="104">
        <f>IF(D54&gt;0,O54/D54*100,"-")</f>
        <v>95.205479452054803</v>
      </c>
      <c r="R54" s="103">
        <v>3</v>
      </c>
      <c r="S54" s="101" t="s">
        <v>256</v>
      </c>
      <c r="T54" s="101"/>
      <c r="U54" s="101"/>
      <c r="V54" s="101"/>
      <c r="W54" s="101" t="s">
        <v>256</v>
      </c>
      <c r="X54" s="101"/>
      <c r="Y54" s="101"/>
      <c r="Z54" s="101"/>
      <c r="AA54" s="189" t="s">
        <v>395</v>
      </c>
      <c r="AB54" s="190"/>
    </row>
    <row r="55" spans="1:28" s="105" customFormat="1" ht="13.5" customHeight="1" x14ac:dyDescent="0.15">
      <c r="A55" s="101" t="s">
        <v>34</v>
      </c>
      <c r="B55" s="102" t="s">
        <v>396</v>
      </c>
      <c r="C55" s="101" t="s">
        <v>397</v>
      </c>
      <c r="D55" s="103">
        <f>+SUM(E55,+I55)</f>
        <v>1401</v>
      </c>
      <c r="E55" s="103">
        <f>+SUM(G55,+H55)</f>
        <v>276</v>
      </c>
      <c r="F55" s="104">
        <f>IF(D55&gt;0,E55/D55*100,"-")</f>
        <v>19.700214132762312</v>
      </c>
      <c r="G55" s="103">
        <v>268</v>
      </c>
      <c r="H55" s="103">
        <v>8</v>
      </c>
      <c r="I55" s="103">
        <f>+SUM(K55,+M55,+O55)</f>
        <v>1125</v>
      </c>
      <c r="J55" s="104">
        <f>IF(D55&gt;0,I55/D55*100,"-")</f>
        <v>80.299785867237688</v>
      </c>
      <c r="K55" s="103">
        <v>872</v>
      </c>
      <c r="L55" s="104">
        <f>IF(D55&gt;0,K55/D55*100,"-")</f>
        <v>62.241256245538899</v>
      </c>
      <c r="M55" s="103">
        <v>0</v>
      </c>
      <c r="N55" s="104">
        <f>IF(D55&gt;0,M55/D55*100,"-")</f>
        <v>0</v>
      </c>
      <c r="O55" s="103">
        <v>253</v>
      </c>
      <c r="P55" s="103">
        <v>253</v>
      </c>
      <c r="Q55" s="104">
        <f>IF(D55&gt;0,O55/D55*100,"-")</f>
        <v>18.058529621698789</v>
      </c>
      <c r="R55" s="103">
        <v>18</v>
      </c>
      <c r="S55" s="101" t="s">
        <v>256</v>
      </c>
      <c r="T55" s="101"/>
      <c r="U55" s="101"/>
      <c r="V55" s="101"/>
      <c r="W55" s="101" t="s">
        <v>256</v>
      </c>
      <c r="X55" s="101"/>
      <c r="Y55" s="101"/>
      <c r="Z55" s="101"/>
      <c r="AA55" s="189" t="s">
        <v>398</v>
      </c>
      <c r="AB55" s="190"/>
    </row>
    <row r="56" spans="1:28" s="105" customFormat="1" ht="13.5" customHeight="1" x14ac:dyDescent="0.15">
      <c r="A56" s="101" t="s">
        <v>34</v>
      </c>
      <c r="B56" s="102" t="s">
        <v>399</v>
      </c>
      <c r="C56" s="101" t="s">
        <v>400</v>
      </c>
      <c r="D56" s="103">
        <f>+SUM(E56,+I56)</f>
        <v>1729</v>
      </c>
      <c r="E56" s="103">
        <f>+SUM(G56,+H56)</f>
        <v>524</v>
      </c>
      <c r="F56" s="104">
        <f>IF(D56&gt;0,E56/D56*100,"-")</f>
        <v>30.306535569693466</v>
      </c>
      <c r="G56" s="103">
        <v>498</v>
      </c>
      <c r="H56" s="103">
        <v>26</v>
      </c>
      <c r="I56" s="103">
        <f>+SUM(K56,+M56,+O56)</f>
        <v>1205</v>
      </c>
      <c r="J56" s="104">
        <f>IF(D56&gt;0,I56/D56*100,"-")</f>
        <v>69.693464430306534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1205</v>
      </c>
      <c r="P56" s="103">
        <v>1205</v>
      </c>
      <c r="Q56" s="104">
        <f>IF(D56&gt;0,O56/D56*100,"-")</f>
        <v>69.693464430306534</v>
      </c>
      <c r="R56" s="103">
        <v>35</v>
      </c>
      <c r="S56" s="101" t="s">
        <v>256</v>
      </c>
      <c r="T56" s="101"/>
      <c r="U56" s="101"/>
      <c r="V56" s="101"/>
      <c r="W56" s="101" t="s">
        <v>256</v>
      </c>
      <c r="X56" s="101"/>
      <c r="Y56" s="101"/>
      <c r="Z56" s="101"/>
      <c r="AA56" s="189" t="s">
        <v>401</v>
      </c>
      <c r="AB56" s="190"/>
    </row>
    <row r="57" spans="1:28" s="105" customFormat="1" ht="13.5" customHeight="1" x14ac:dyDescent="0.15">
      <c r="A57" s="101" t="s">
        <v>34</v>
      </c>
      <c r="B57" s="102" t="s">
        <v>402</v>
      </c>
      <c r="C57" s="101" t="s">
        <v>403</v>
      </c>
      <c r="D57" s="103">
        <f>+SUM(E57,+I57)</f>
        <v>6551</v>
      </c>
      <c r="E57" s="103">
        <f>+SUM(G57,+H57)</f>
        <v>326</v>
      </c>
      <c r="F57" s="104">
        <f>IF(D57&gt;0,E57/D57*100,"-")</f>
        <v>4.9763394901541744</v>
      </c>
      <c r="G57" s="103">
        <v>326</v>
      </c>
      <c r="H57" s="103">
        <v>0</v>
      </c>
      <c r="I57" s="103">
        <f>+SUM(K57,+M57,+O57)</f>
        <v>6225</v>
      </c>
      <c r="J57" s="104">
        <f>IF(D57&gt;0,I57/D57*100,"-")</f>
        <v>95.023660509845826</v>
      </c>
      <c r="K57" s="103">
        <v>3592</v>
      </c>
      <c r="L57" s="104">
        <f>IF(D57&gt;0,K57/D57*100,"-")</f>
        <v>54.831323462066862</v>
      </c>
      <c r="M57" s="103">
        <v>0</v>
      </c>
      <c r="N57" s="104">
        <f>IF(D57&gt;0,M57/D57*100,"-")</f>
        <v>0</v>
      </c>
      <c r="O57" s="103">
        <v>2633</v>
      </c>
      <c r="P57" s="103">
        <v>1037</v>
      </c>
      <c r="Q57" s="104">
        <f>IF(D57&gt;0,O57/D57*100,"-")</f>
        <v>40.192337047778963</v>
      </c>
      <c r="R57" s="103">
        <v>72</v>
      </c>
      <c r="S57" s="101"/>
      <c r="T57" s="101"/>
      <c r="U57" s="101" t="s">
        <v>256</v>
      </c>
      <c r="V57" s="101"/>
      <c r="W57" s="101" t="s">
        <v>256</v>
      </c>
      <c r="X57" s="101"/>
      <c r="Y57" s="101"/>
      <c r="Z57" s="101"/>
      <c r="AA57" s="189" t="s">
        <v>404</v>
      </c>
      <c r="AB57" s="190"/>
    </row>
    <row r="58" spans="1:28" s="105" customFormat="1" ht="13.5" customHeight="1" x14ac:dyDescent="0.15">
      <c r="A58" s="101" t="s">
        <v>34</v>
      </c>
      <c r="B58" s="102" t="s">
        <v>405</v>
      </c>
      <c r="C58" s="101" t="s">
        <v>406</v>
      </c>
      <c r="D58" s="103">
        <f>+SUM(E58,+I58)</f>
        <v>6816</v>
      </c>
      <c r="E58" s="103">
        <f>+SUM(G58,+H58)</f>
        <v>149</v>
      </c>
      <c r="F58" s="104">
        <f>IF(D58&gt;0,E58/D58*100,"-")</f>
        <v>2.186032863849765</v>
      </c>
      <c r="G58" s="103">
        <v>124</v>
      </c>
      <c r="H58" s="103">
        <v>25</v>
      </c>
      <c r="I58" s="103">
        <f>+SUM(K58,+M58,+O58)</f>
        <v>6667</v>
      </c>
      <c r="J58" s="104">
        <f>IF(D58&gt;0,I58/D58*100,"-")</f>
        <v>97.813967136150239</v>
      </c>
      <c r="K58" s="103">
        <v>3390</v>
      </c>
      <c r="L58" s="104">
        <f>IF(D58&gt;0,K58/D58*100,"-")</f>
        <v>49.735915492957744</v>
      </c>
      <c r="M58" s="103">
        <v>0</v>
      </c>
      <c r="N58" s="104">
        <f>IF(D58&gt;0,M58/D58*100,"-")</f>
        <v>0</v>
      </c>
      <c r="O58" s="103">
        <v>3277</v>
      </c>
      <c r="P58" s="103">
        <v>1155</v>
      </c>
      <c r="Q58" s="104">
        <f>IF(D58&gt;0,O58/D58*100,"-")</f>
        <v>48.078051643192488</v>
      </c>
      <c r="R58" s="103">
        <v>106</v>
      </c>
      <c r="S58" s="101"/>
      <c r="T58" s="101"/>
      <c r="U58" s="101" t="s">
        <v>256</v>
      </c>
      <c r="V58" s="101"/>
      <c r="W58" s="101"/>
      <c r="X58" s="101"/>
      <c r="Y58" s="101" t="s">
        <v>256</v>
      </c>
      <c r="Z58" s="101"/>
      <c r="AA58" s="189" t="s">
        <v>407</v>
      </c>
      <c r="AB58" s="190"/>
    </row>
    <row r="59" spans="1:28" s="105" customFormat="1" ht="13.5" customHeight="1" x14ac:dyDescent="0.15">
      <c r="A59" s="101" t="s">
        <v>34</v>
      </c>
      <c r="B59" s="102" t="s">
        <v>408</v>
      </c>
      <c r="C59" s="101" t="s">
        <v>409</v>
      </c>
      <c r="D59" s="103">
        <f>+SUM(E59,+I59)</f>
        <v>1065</v>
      </c>
      <c r="E59" s="103">
        <f>+SUM(G59,+H59)</f>
        <v>510</v>
      </c>
      <c r="F59" s="104">
        <f>IF(D59&gt;0,E59/D59*100,"-")</f>
        <v>47.887323943661968</v>
      </c>
      <c r="G59" s="103">
        <v>510</v>
      </c>
      <c r="H59" s="103">
        <v>0</v>
      </c>
      <c r="I59" s="103">
        <f>+SUM(K59,+M59,+O59)</f>
        <v>555</v>
      </c>
      <c r="J59" s="104">
        <f>IF(D59&gt;0,I59/D59*100,"-")</f>
        <v>52.112676056338024</v>
      </c>
      <c r="K59" s="103">
        <v>0</v>
      </c>
      <c r="L59" s="104">
        <f>IF(D59&gt;0,K59/D59*100,"-")</f>
        <v>0</v>
      </c>
      <c r="M59" s="103">
        <v>0</v>
      </c>
      <c r="N59" s="104">
        <f>IF(D59&gt;0,M59/D59*100,"-")</f>
        <v>0</v>
      </c>
      <c r="O59" s="103">
        <v>555</v>
      </c>
      <c r="P59" s="103">
        <v>543</v>
      </c>
      <c r="Q59" s="104">
        <f>IF(D59&gt;0,O59/D59*100,"-")</f>
        <v>52.112676056338024</v>
      </c>
      <c r="R59" s="103">
        <v>8</v>
      </c>
      <c r="S59" s="101"/>
      <c r="T59" s="101"/>
      <c r="U59" s="101"/>
      <c r="V59" s="101" t="s">
        <v>256</v>
      </c>
      <c r="W59" s="101"/>
      <c r="X59" s="101"/>
      <c r="Y59" s="101"/>
      <c r="Z59" s="101" t="s">
        <v>256</v>
      </c>
      <c r="AA59" s="189" t="s">
        <v>410</v>
      </c>
      <c r="AB59" s="190"/>
    </row>
    <row r="60" spans="1:28" s="105" customFormat="1" ht="13.5" customHeight="1" x14ac:dyDescent="0.15">
      <c r="A60" s="101" t="s">
        <v>34</v>
      </c>
      <c r="B60" s="102" t="s">
        <v>411</v>
      </c>
      <c r="C60" s="101" t="s">
        <v>412</v>
      </c>
      <c r="D60" s="103">
        <f>+SUM(E60,+I60)</f>
        <v>4760</v>
      </c>
      <c r="E60" s="103">
        <f>+SUM(G60,+H60)</f>
        <v>1472</v>
      </c>
      <c r="F60" s="104">
        <f>IF(D60&gt;0,E60/D60*100,"-")</f>
        <v>30.92436974789916</v>
      </c>
      <c r="G60" s="103">
        <v>1472</v>
      </c>
      <c r="H60" s="103">
        <v>0</v>
      </c>
      <c r="I60" s="103">
        <f>+SUM(K60,+M60,+O60)</f>
        <v>3288</v>
      </c>
      <c r="J60" s="104">
        <f>IF(D60&gt;0,I60/D60*100,"-")</f>
        <v>69.075630252100837</v>
      </c>
      <c r="K60" s="103">
        <v>2485</v>
      </c>
      <c r="L60" s="104">
        <f>IF(D60&gt;0,K60/D60*100,"-")</f>
        <v>52.205882352941181</v>
      </c>
      <c r="M60" s="103">
        <v>0</v>
      </c>
      <c r="N60" s="104">
        <f>IF(D60&gt;0,M60/D60*100,"-")</f>
        <v>0</v>
      </c>
      <c r="O60" s="103">
        <v>803</v>
      </c>
      <c r="P60" s="103">
        <v>787</v>
      </c>
      <c r="Q60" s="104">
        <f>IF(D60&gt;0,O60/D60*100,"-")</f>
        <v>16.869747899159666</v>
      </c>
      <c r="R60" s="103">
        <v>56</v>
      </c>
      <c r="S60" s="101" t="s">
        <v>256</v>
      </c>
      <c r="T60" s="101"/>
      <c r="U60" s="101"/>
      <c r="V60" s="101"/>
      <c r="W60" s="101" t="s">
        <v>256</v>
      </c>
      <c r="X60" s="101"/>
      <c r="Y60" s="101"/>
      <c r="Z60" s="101"/>
      <c r="AA60" s="189" t="s">
        <v>413</v>
      </c>
      <c r="AB60" s="190"/>
    </row>
    <row r="61" spans="1:28" s="105" customFormat="1" ht="13.5" customHeight="1" x14ac:dyDescent="0.15">
      <c r="A61" s="101" t="s">
        <v>34</v>
      </c>
      <c r="B61" s="102" t="s">
        <v>414</v>
      </c>
      <c r="C61" s="101" t="s">
        <v>415</v>
      </c>
      <c r="D61" s="103">
        <f>+SUM(E61,+I61)</f>
        <v>4291</v>
      </c>
      <c r="E61" s="103">
        <f>+SUM(G61,+H61)</f>
        <v>906</v>
      </c>
      <c r="F61" s="104">
        <f>IF(D61&gt;0,E61/D61*100,"-")</f>
        <v>21.113959450011652</v>
      </c>
      <c r="G61" s="103">
        <v>906</v>
      </c>
      <c r="H61" s="103">
        <v>0</v>
      </c>
      <c r="I61" s="103">
        <f>+SUM(K61,+M61,+O61)</f>
        <v>3385</v>
      </c>
      <c r="J61" s="104">
        <f>IF(D61&gt;0,I61/D61*100,"-")</f>
        <v>78.886040549988351</v>
      </c>
      <c r="K61" s="103">
        <v>312</v>
      </c>
      <c r="L61" s="104">
        <f>IF(D61&gt;0,K61/D61*100,"-")</f>
        <v>7.2710323933814962</v>
      </c>
      <c r="M61" s="103">
        <v>0</v>
      </c>
      <c r="N61" s="104">
        <f>IF(D61&gt;0,M61/D61*100,"-")</f>
        <v>0</v>
      </c>
      <c r="O61" s="103">
        <v>3073</v>
      </c>
      <c r="P61" s="103">
        <v>3073</v>
      </c>
      <c r="Q61" s="104">
        <f>IF(D61&gt;0,O61/D61*100,"-")</f>
        <v>71.615008156606848</v>
      </c>
      <c r="R61" s="103">
        <v>33</v>
      </c>
      <c r="S61" s="101" t="s">
        <v>256</v>
      </c>
      <c r="T61" s="101"/>
      <c r="U61" s="101"/>
      <c r="V61" s="101"/>
      <c r="W61" s="101" t="s">
        <v>256</v>
      </c>
      <c r="X61" s="101"/>
      <c r="Y61" s="101"/>
      <c r="Z61" s="101"/>
      <c r="AA61" s="189" t="s">
        <v>416</v>
      </c>
      <c r="AB61" s="190"/>
    </row>
    <row r="62" spans="1:28" s="105" customFormat="1" ht="13.5" customHeight="1" x14ac:dyDescent="0.15">
      <c r="A62" s="101" t="s">
        <v>34</v>
      </c>
      <c r="B62" s="102" t="s">
        <v>417</v>
      </c>
      <c r="C62" s="101" t="s">
        <v>418</v>
      </c>
      <c r="D62" s="103">
        <f>+SUM(E62,+I62)</f>
        <v>3026</v>
      </c>
      <c r="E62" s="103">
        <f>+SUM(G62,+H62)</f>
        <v>416</v>
      </c>
      <c r="F62" s="104">
        <f>IF(D62&gt;0,E62/D62*100,"-")</f>
        <v>13.747521480502314</v>
      </c>
      <c r="G62" s="103">
        <v>416</v>
      </c>
      <c r="H62" s="103">
        <v>0</v>
      </c>
      <c r="I62" s="103">
        <f>+SUM(K62,+M62,+O62)</f>
        <v>2610</v>
      </c>
      <c r="J62" s="104">
        <f>IF(D62&gt;0,I62/D62*100,"-")</f>
        <v>86.252478519497686</v>
      </c>
      <c r="K62" s="103">
        <v>1723</v>
      </c>
      <c r="L62" s="104">
        <f>IF(D62&gt;0,K62/D62*100,"-")</f>
        <v>56.939854593522796</v>
      </c>
      <c r="M62" s="103">
        <v>0</v>
      </c>
      <c r="N62" s="104">
        <f>IF(D62&gt;0,M62/D62*100,"-")</f>
        <v>0</v>
      </c>
      <c r="O62" s="103">
        <v>887</v>
      </c>
      <c r="P62" s="103">
        <v>887</v>
      </c>
      <c r="Q62" s="104">
        <f>IF(D62&gt;0,O62/D62*100,"-")</f>
        <v>29.312623925974883</v>
      </c>
      <c r="R62" s="103">
        <v>26</v>
      </c>
      <c r="S62" s="101" t="s">
        <v>256</v>
      </c>
      <c r="T62" s="101"/>
      <c r="U62" s="101"/>
      <c r="V62" s="101"/>
      <c r="W62" s="101" t="s">
        <v>256</v>
      </c>
      <c r="X62" s="101"/>
      <c r="Y62" s="101"/>
      <c r="Z62" s="101"/>
      <c r="AA62" s="189" t="s">
        <v>419</v>
      </c>
      <c r="AB62" s="190"/>
    </row>
    <row r="63" spans="1:28" s="105" customFormat="1" ht="13.5" customHeight="1" x14ac:dyDescent="0.15">
      <c r="A63" s="101" t="s">
        <v>34</v>
      </c>
      <c r="B63" s="102" t="s">
        <v>420</v>
      </c>
      <c r="C63" s="101" t="s">
        <v>421</v>
      </c>
      <c r="D63" s="103">
        <f>+SUM(E63,+I63)</f>
        <v>815</v>
      </c>
      <c r="E63" s="103">
        <f>+SUM(G63,+H63)</f>
        <v>44</v>
      </c>
      <c r="F63" s="104">
        <f>IF(D63&gt;0,E63/D63*100,"-")</f>
        <v>5.3987730061349692</v>
      </c>
      <c r="G63" s="103">
        <v>44</v>
      </c>
      <c r="H63" s="103">
        <v>0</v>
      </c>
      <c r="I63" s="103">
        <f>+SUM(K63,+M63,+O63)</f>
        <v>771</v>
      </c>
      <c r="J63" s="104">
        <f>IF(D63&gt;0,I63/D63*100,"-")</f>
        <v>94.601226993865026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771</v>
      </c>
      <c r="P63" s="103">
        <v>92</v>
      </c>
      <c r="Q63" s="104">
        <f>IF(D63&gt;0,O63/D63*100,"-")</f>
        <v>94.601226993865026</v>
      </c>
      <c r="R63" s="103">
        <v>12</v>
      </c>
      <c r="S63" s="101" t="s">
        <v>256</v>
      </c>
      <c r="T63" s="101"/>
      <c r="U63" s="101"/>
      <c r="V63" s="101"/>
      <c r="W63" s="101" t="s">
        <v>256</v>
      </c>
      <c r="X63" s="101"/>
      <c r="Y63" s="101"/>
      <c r="Z63" s="101"/>
      <c r="AA63" s="189" t="s">
        <v>422</v>
      </c>
      <c r="AB63" s="190"/>
    </row>
    <row r="64" spans="1:28" s="105" customFormat="1" ht="13.5" customHeight="1" x14ac:dyDescent="0.15">
      <c r="A64" s="101" t="s">
        <v>34</v>
      </c>
      <c r="B64" s="102" t="s">
        <v>423</v>
      </c>
      <c r="C64" s="101" t="s">
        <v>424</v>
      </c>
      <c r="D64" s="103">
        <f>+SUM(E64,+I64)</f>
        <v>3892</v>
      </c>
      <c r="E64" s="103">
        <f>+SUM(G64,+H64)</f>
        <v>504</v>
      </c>
      <c r="F64" s="104">
        <f>IF(D64&gt;0,E64/D64*100,"-")</f>
        <v>12.949640287769784</v>
      </c>
      <c r="G64" s="103">
        <v>504</v>
      </c>
      <c r="H64" s="103">
        <v>0</v>
      </c>
      <c r="I64" s="103">
        <f>+SUM(K64,+M64,+O64)</f>
        <v>3388</v>
      </c>
      <c r="J64" s="104">
        <f>IF(D64&gt;0,I64/D64*100,"-")</f>
        <v>87.050359712230218</v>
      </c>
      <c r="K64" s="103">
        <v>2696</v>
      </c>
      <c r="L64" s="104">
        <f>IF(D64&gt;0,K64/D64*100,"-")</f>
        <v>69.270298047276469</v>
      </c>
      <c r="M64" s="103">
        <v>0</v>
      </c>
      <c r="N64" s="104">
        <f>IF(D64&gt;0,M64/D64*100,"-")</f>
        <v>0</v>
      </c>
      <c r="O64" s="103">
        <v>692</v>
      </c>
      <c r="P64" s="103">
        <v>692</v>
      </c>
      <c r="Q64" s="104">
        <f>IF(D64&gt;0,O64/D64*100,"-")</f>
        <v>17.780061664953749</v>
      </c>
      <c r="R64" s="103">
        <v>39</v>
      </c>
      <c r="S64" s="101" t="s">
        <v>256</v>
      </c>
      <c r="T64" s="101"/>
      <c r="U64" s="101"/>
      <c r="V64" s="101"/>
      <c r="W64" s="101" t="s">
        <v>256</v>
      </c>
      <c r="X64" s="101"/>
      <c r="Y64" s="101"/>
      <c r="Z64" s="101"/>
      <c r="AA64" s="189" t="s">
        <v>425</v>
      </c>
      <c r="AB64" s="190"/>
    </row>
    <row r="65" spans="1:28" s="105" customFormat="1" ht="13.5" customHeight="1" x14ac:dyDescent="0.15">
      <c r="A65" s="101" t="s">
        <v>34</v>
      </c>
      <c r="B65" s="102" t="s">
        <v>426</v>
      </c>
      <c r="C65" s="101" t="s">
        <v>427</v>
      </c>
      <c r="D65" s="103">
        <f>+SUM(E65,+I65)</f>
        <v>11725</v>
      </c>
      <c r="E65" s="103">
        <f>+SUM(G65,+H65)</f>
        <v>1688</v>
      </c>
      <c r="F65" s="104">
        <f>IF(D65&gt;0,E65/D65*100,"-")</f>
        <v>14.396588486140724</v>
      </c>
      <c r="G65" s="103">
        <v>1686</v>
      </c>
      <c r="H65" s="103">
        <v>2</v>
      </c>
      <c r="I65" s="103">
        <f>+SUM(K65,+M65,+O65)</f>
        <v>10037</v>
      </c>
      <c r="J65" s="104">
        <f>IF(D65&gt;0,I65/D65*100,"-")</f>
        <v>85.603411513859271</v>
      </c>
      <c r="K65" s="103">
        <v>7950</v>
      </c>
      <c r="L65" s="104">
        <f>IF(D65&gt;0,K65/D65*100,"-")</f>
        <v>67.803837953091687</v>
      </c>
      <c r="M65" s="103">
        <v>0</v>
      </c>
      <c r="N65" s="104">
        <f>IF(D65&gt;0,M65/D65*100,"-")</f>
        <v>0</v>
      </c>
      <c r="O65" s="103">
        <v>2087</v>
      </c>
      <c r="P65" s="103">
        <v>1607</v>
      </c>
      <c r="Q65" s="104">
        <f>IF(D65&gt;0,O65/D65*100,"-")</f>
        <v>17.799573560767591</v>
      </c>
      <c r="R65" s="103">
        <v>135</v>
      </c>
      <c r="S65" s="101" t="s">
        <v>256</v>
      </c>
      <c r="T65" s="101"/>
      <c r="U65" s="101"/>
      <c r="V65" s="101"/>
      <c r="W65" s="101" t="s">
        <v>256</v>
      </c>
      <c r="X65" s="101"/>
      <c r="Y65" s="101"/>
      <c r="Z65" s="101"/>
      <c r="AA65" s="189" t="s">
        <v>428</v>
      </c>
      <c r="AB65" s="190"/>
    </row>
    <row r="66" spans="1:28" s="105" customFormat="1" ht="13.5" customHeight="1" x14ac:dyDescent="0.15">
      <c r="A66" s="101" t="s">
        <v>34</v>
      </c>
      <c r="B66" s="102" t="s">
        <v>429</v>
      </c>
      <c r="C66" s="101" t="s">
        <v>430</v>
      </c>
      <c r="D66" s="103">
        <f>+SUM(E66,+I66)</f>
        <v>2872</v>
      </c>
      <c r="E66" s="103">
        <f>+SUM(G66,+H66)</f>
        <v>285</v>
      </c>
      <c r="F66" s="104">
        <f>IF(D66&gt;0,E66/D66*100,"-")</f>
        <v>9.9233983286908085</v>
      </c>
      <c r="G66" s="103">
        <v>285</v>
      </c>
      <c r="H66" s="103">
        <v>0</v>
      </c>
      <c r="I66" s="103">
        <f>+SUM(K66,+M66,+O66)</f>
        <v>2587</v>
      </c>
      <c r="J66" s="104">
        <f>IF(D66&gt;0,I66/D66*100,"-")</f>
        <v>90.076601671309191</v>
      </c>
      <c r="K66" s="103">
        <v>2228</v>
      </c>
      <c r="L66" s="104">
        <f>IF(D66&gt;0,K66/D66*100,"-")</f>
        <v>77.576601671309191</v>
      </c>
      <c r="M66" s="103">
        <v>0</v>
      </c>
      <c r="N66" s="104">
        <f>IF(D66&gt;0,M66/D66*100,"-")</f>
        <v>0</v>
      </c>
      <c r="O66" s="103">
        <v>359</v>
      </c>
      <c r="P66" s="103">
        <v>359</v>
      </c>
      <c r="Q66" s="104">
        <f>IF(D66&gt;0,O66/D66*100,"-")</f>
        <v>12.5</v>
      </c>
      <c r="R66" s="103">
        <v>15</v>
      </c>
      <c r="S66" s="101" t="s">
        <v>256</v>
      </c>
      <c r="T66" s="101"/>
      <c r="U66" s="101"/>
      <c r="V66" s="101"/>
      <c r="W66" s="101" t="s">
        <v>256</v>
      </c>
      <c r="X66" s="101"/>
      <c r="Y66" s="101"/>
      <c r="Z66" s="101"/>
      <c r="AA66" s="189" t="s">
        <v>431</v>
      </c>
      <c r="AB66" s="190"/>
    </row>
    <row r="67" spans="1:28" s="105" customFormat="1" ht="13.5" customHeight="1" x14ac:dyDescent="0.15">
      <c r="A67" s="101" t="s">
        <v>34</v>
      </c>
      <c r="B67" s="102" t="s">
        <v>432</v>
      </c>
      <c r="C67" s="101" t="s">
        <v>433</v>
      </c>
      <c r="D67" s="103">
        <f>+SUM(E67,+I67)</f>
        <v>1878</v>
      </c>
      <c r="E67" s="103">
        <f>+SUM(G67,+H67)</f>
        <v>317</v>
      </c>
      <c r="F67" s="104">
        <f>IF(D67&gt;0,E67/D67*100,"-")</f>
        <v>16.879659211927585</v>
      </c>
      <c r="G67" s="103">
        <v>317</v>
      </c>
      <c r="H67" s="103">
        <v>0</v>
      </c>
      <c r="I67" s="103">
        <f>+SUM(K67,+M67,+O67)</f>
        <v>1561</v>
      </c>
      <c r="J67" s="104">
        <f>IF(D67&gt;0,I67/D67*100,"-")</f>
        <v>83.120340788072426</v>
      </c>
      <c r="K67" s="103">
        <v>0</v>
      </c>
      <c r="L67" s="104">
        <f>IF(D67&gt;0,K67/D67*100,"-")</f>
        <v>0</v>
      </c>
      <c r="M67" s="103">
        <v>0</v>
      </c>
      <c r="N67" s="104">
        <f>IF(D67&gt;0,M67/D67*100,"-")</f>
        <v>0</v>
      </c>
      <c r="O67" s="103">
        <v>1561</v>
      </c>
      <c r="P67" s="103">
        <v>1549</v>
      </c>
      <c r="Q67" s="104">
        <f>IF(D67&gt;0,O67/D67*100,"-")</f>
        <v>83.120340788072426</v>
      </c>
      <c r="R67" s="103">
        <v>13</v>
      </c>
      <c r="S67" s="101"/>
      <c r="T67" s="101"/>
      <c r="U67" s="101"/>
      <c r="V67" s="101" t="s">
        <v>256</v>
      </c>
      <c r="W67" s="101"/>
      <c r="X67" s="101" t="s">
        <v>256</v>
      </c>
      <c r="Y67" s="101"/>
      <c r="Z67" s="101"/>
      <c r="AA67" s="189" t="s">
        <v>434</v>
      </c>
      <c r="AB67" s="190"/>
    </row>
    <row r="68" spans="1:28" s="105" customFormat="1" ht="13.5" customHeight="1" x14ac:dyDescent="0.15">
      <c r="A68" s="101" t="s">
        <v>34</v>
      </c>
      <c r="B68" s="102" t="s">
        <v>435</v>
      </c>
      <c r="C68" s="101" t="s">
        <v>436</v>
      </c>
      <c r="D68" s="103">
        <f>+SUM(E68,+I68)</f>
        <v>8780</v>
      </c>
      <c r="E68" s="103">
        <f>+SUM(G68,+H68)</f>
        <v>33</v>
      </c>
      <c r="F68" s="104">
        <f>IF(D68&gt;0,E68/D68*100,"-")</f>
        <v>0.37585421412300679</v>
      </c>
      <c r="G68" s="103">
        <v>33</v>
      </c>
      <c r="H68" s="103">
        <v>0</v>
      </c>
      <c r="I68" s="103">
        <f>+SUM(K68,+M68,+O68)</f>
        <v>8747</v>
      </c>
      <c r="J68" s="104">
        <f>IF(D68&gt;0,I68/D68*100,"-")</f>
        <v>99.624145785876991</v>
      </c>
      <c r="K68" s="103">
        <v>8652</v>
      </c>
      <c r="L68" s="104">
        <f>IF(D68&gt;0,K68/D68*100,"-")</f>
        <v>98.542141230068339</v>
      </c>
      <c r="M68" s="103">
        <v>0</v>
      </c>
      <c r="N68" s="104">
        <f>IF(D68&gt;0,M68/D68*100,"-")</f>
        <v>0</v>
      </c>
      <c r="O68" s="103">
        <v>95</v>
      </c>
      <c r="P68" s="103">
        <v>80</v>
      </c>
      <c r="Q68" s="104">
        <f>IF(D68&gt;0,O68/D68*100,"-")</f>
        <v>1.082004555808656</v>
      </c>
      <c r="R68" s="103">
        <v>111</v>
      </c>
      <c r="S68" s="101" t="s">
        <v>256</v>
      </c>
      <c r="T68" s="101"/>
      <c r="U68" s="101"/>
      <c r="V68" s="101"/>
      <c r="W68" s="101" t="s">
        <v>256</v>
      </c>
      <c r="X68" s="101"/>
      <c r="Y68" s="101"/>
      <c r="Z68" s="101"/>
      <c r="AA68" s="189" t="s">
        <v>437</v>
      </c>
      <c r="AB68" s="190"/>
    </row>
    <row r="69" spans="1:28" s="105" customFormat="1" ht="13.5" customHeight="1" x14ac:dyDescent="0.15">
      <c r="A69" s="101" t="s">
        <v>34</v>
      </c>
      <c r="B69" s="102" t="s">
        <v>438</v>
      </c>
      <c r="C69" s="101" t="s">
        <v>439</v>
      </c>
      <c r="D69" s="103">
        <f>+SUM(E69,+I69)</f>
        <v>4661</v>
      </c>
      <c r="E69" s="103">
        <f>+SUM(G69,+H69)</f>
        <v>74</v>
      </c>
      <c r="F69" s="104">
        <f>IF(D69&gt;0,E69/D69*100,"-")</f>
        <v>1.5876421368804978</v>
      </c>
      <c r="G69" s="103">
        <v>74</v>
      </c>
      <c r="H69" s="103">
        <v>0</v>
      </c>
      <c r="I69" s="103">
        <f>+SUM(K69,+M69,+O69)</f>
        <v>4587</v>
      </c>
      <c r="J69" s="104">
        <f>IF(D69&gt;0,I69/D69*100,"-")</f>
        <v>98.41235786311951</v>
      </c>
      <c r="K69" s="103">
        <v>4556</v>
      </c>
      <c r="L69" s="104">
        <f>IF(D69&gt;0,K69/D69*100,"-")</f>
        <v>97.747264535507412</v>
      </c>
      <c r="M69" s="103">
        <v>0</v>
      </c>
      <c r="N69" s="104">
        <f>IF(D69&gt;0,M69/D69*100,"-")</f>
        <v>0</v>
      </c>
      <c r="O69" s="103">
        <v>31</v>
      </c>
      <c r="P69" s="103">
        <v>21</v>
      </c>
      <c r="Q69" s="104">
        <f>IF(D69&gt;0,O69/D69*100,"-")</f>
        <v>0.66509332761210038</v>
      </c>
      <c r="R69" s="103">
        <v>26</v>
      </c>
      <c r="S69" s="101" t="s">
        <v>256</v>
      </c>
      <c r="T69" s="101"/>
      <c r="U69" s="101"/>
      <c r="V69" s="101"/>
      <c r="W69" s="101" t="s">
        <v>256</v>
      </c>
      <c r="X69" s="101"/>
      <c r="Y69" s="101"/>
      <c r="Z69" s="101"/>
      <c r="AA69" s="189" t="s">
        <v>440</v>
      </c>
      <c r="AB69" s="190"/>
    </row>
    <row r="70" spans="1:28" s="105" customFormat="1" ht="13.5" customHeight="1" x14ac:dyDescent="0.15">
      <c r="A70" s="101" t="s">
        <v>34</v>
      </c>
      <c r="B70" s="102" t="s">
        <v>441</v>
      </c>
      <c r="C70" s="101" t="s">
        <v>442</v>
      </c>
      <c r="D70" s="103">
        <f>+SUM(E70,+I70)</f>
        <v>4853</v>
      </c>
      <c r="E70" s="103">
        <f>+SUM(G70,+H70)</f>
        <v>741</v>
      </c>
      <c r="F70" s="104">
        <f>IF(D70&gt;0,E70/D70*100,"-")</f>
        <v>15.268905831444467</v>
      </c>
      <c r="G70" s="103">
        <v>741</v>
      </c>
      <c r="H70" s="103">
        <v>0</v>
      </c>
      <c r="I70" s="103">
        <f>+SUM(K70,+M70,+O70)</f>
        <v>4112</v>
      </c>
      <c r="J70" s="104">
        <f>IF(D70&gt;0,I70/D70*100,"-")</f>
        <v>84.731094168555529</v>
      </c>
      <c r="K70" s="103">
        <v>0</v>
      </c>
      <c r="L70" s="104">
        <f>IF(D70&gt;0,K70/D70*100,"-")</f>
        <v>0</v>
      </c>
      <c r="M70" s="103">
        <v>0</v>
      </c>
      <c r="N70" s="104">
        <f>IF(D70&gt;0,M70/D70*100,"-")</f>
        <v>0</v>
      </c>
      <c r="O70" s="103">
        <v>4112</v>
      </c>
      <c r="P70" s="103">
        <v>1551</v>
      </c>
      <c r="Q70" s="104">
        <f>IF(D70&gt;0,O70/D70*100,"-")</f>
        <v>84.731094168555529</v>
      </c>
      <c r="R70" s="103">
        <v>40</v>
      </c>
      <c r="S70" s="101" t="s">
        <v>256</v>
      </c>
      <c r="T70" s="101"/>
      <c r="U70" s="101"/>
      <c r="V70" s="101"/>
      <c r="W70" s="101" t="s">
        <v>256</v>
      </c>
      <c r="X70" s="101"/>
      <c r="Y70" s="101"/>
      <c r="Z70" s="101"/>
      <c r="AA70" s="189" t="s">
        <v>443</v>
      </c>
      <c r="AB70" s="190"/>
    </row>
    <row r="71" spans="1:28" s="105" customFormat="1" ht="13.5" customHeight="1" x14ac:dyDescent="0.15">
      <c r="A71" s="101" t="s">
        <v>34</v>
      </c>
      <c r="B71" s="102" t="s">
        <v>444</v>
      </c>
      <c r="C71" s="101" t="s">
        <v>445</v>
      </c>
      <c r="D71" s="103">
        <f>+SUM(E71,+I71)</f>
        <v>10188</v>
      </c>
      <c r="E71" s="103">
        <f>+SUM(G71,+H71)</f>
        <v>239</v>
      </c>
      <c r="F71" s="104">
        <f>IF(D71&gt;0,E71/D71*100,"-")</f>
        <v>2.3458971338829997</v>
      </c>
      <c r="G71" s="103">
        <v>239</v>
      </c>
      <c r="H71" s="103">
        <v>0</v>
      </c>
      <c r="I71" s="103">
        <f>+SUM(K71,+M71,+O71)</f>
        <v>9949</v>
      </c>
      <c r="J71" s="104">
        <f>IF(D71&gt;0,I71/D71*100,"-")</f>
        <v>97.654102866117</v>
      </c>
      <c r="K71" s="103">
        <v>9543</v>
      </c>
      <c r="L71" s="104">
        <f>IF(D71&gt;0,K71/D71*100,"-")</f>
        <v>93.669022379269734</v>
      </c>
      <c r="M71" s="103">
        <v>0</v>
      </c>
      <c r="N71" s="104">
        <f>IF(D71&gt;0,M71/D71*100,"-")</f>
        <v>0</v>
      </c>
      <c r="O71" s="103">
        <v>406</v>
      </c>
      <c r="P71" s="103">
        <v>406</v>
      </c>
      <c r="Q71" s="104">
        <f>IF(D71&gt;0,O71/D71*100,"-")</f>
        <v>3.9850804868472713</v>
      </c>
      <c r="R71" s="103">
        <v>82</v>
      </c>
      <c r="S71" s="101" t="s">
        <v>256</v>
      </c>
      <c r="T71" s="101"/>
      <c r="U71" s="101"/>
      <c r="V71" s="101"/>
      <c r="W71" s="101" t="s">
        <v>256</v>
      </c>
      <c r="X71" s="101"/>
      <c r="Y71" s="101"/>
      <c r="Z71" s="101"/>
      <c r="AA71" s="189" t="s">
        <v>446</v>
      </c>
      <c r="AB71" s="190"/>
    </row>
    <row r="72" spans="1:28" s="105" customFormat="1" ht="13.5" customHeight="1" x14ac:dyDescent="0.15">
      <c r="A72" s="101" t="s">
        <v>34</v>
      </c>
      <c r="B72" s="102" t="s">
        <v>447</v>
      </c>
      <c r="C72" s="101" t="s">
        <v>448</v>
      </c>
      <c r="D72" s="103">
        <f>+SUM(E72,+I72)</f>
        <v>9860</v>
      </c>
      <c r="E72" s="103">
        <f>+SUM(G72,+H72)</f>
        <v>613</v>
      </c>
      <c r="F72" s="104">
        <f>IF(D72&gt;0,E72/D72*100,"-")</f>
        <v>6.2170385395537524</v>
      </c>
      <c r="G72" s="103">
        <v>613</v>
      </c>
      <c r="H72" s="103">
        <v>0</v>
      </c>
      <c r="I72" s="103">
        <f>+SUM(K72,+M72,+O72)</f>
        <v>9247</v>
      </c>
      <c r="J72" s="104">
        <f>IF(D72&gt;0,I72/D72*100,"-")</f>
        <v>93.782961460446245</v>
      </c>
      <c r="K72" s="103">
        <v>8902</v>
      </c>
      <c r="L72" s="104">
        <f>IF(D72&gt;0,K72/D72*100,"-")</f>
        <v>90.283975659229213</v>
      </c>
      <c r="M72" s="103">
        <v>0</v>
      </c>
      <c r="N72" s="104">
        <f>IF(D72&gt;0,M72/D72*100,"-")</f>
        <v>0</v>
      </c>
      <c r="O72" s="103">
        <v>345</v>
      </c>
      <c r="P72" s="103">
        <v>55</v>
      </c>
      <c r="Q72" s="104">
        <f>IF(D72&gt;0,O72/D72*100,"-")</f>
        <v>3.4989858012170387</v>
      </c>
      <c r="R72" s="103">
        <v>130</v>
      </c>
      <c r="S72" s="101" t="s">
        <v>256</v>
      </c>
      <c r="T72" s="101"/>
      <c r="U72" s="101"/>
      <c r="V72" s="101"/>
      <c r="W72" s="101" t="s">
        <v>256</v>
      </c>
      <c r="X72" s="101"/>
      <c r="Y72" s="101"/>
      <c r="Z72" s="101"/>
      <c r="AA72" s="189" t="s">
        <v>449</v>
      </c>
      <c r="AB72" s="190"/>
    </row>
    <row r="73" spans="1:28" s="105" customFormat="1" ht="13.5" customHeight="1" x14ac:dyDescent="0.15">
      <c r="A73" s="101" t="s">
        <v>34</v>
      </c>
      <c r="B73" s="102" t="s">
        <v>450</v>
      </c>
      <c r="C73" s="101" t="s">
        <v>451</v>
      </c>
      <c r="D73" s="103">
        <f>+SUM(E73,+I73)</f>
        <v>8896</v>
      </c>
      <c r="E73" s="103">
        <f>+SUM(G73,+H73)</f>
        <v>1101</v>
      </c>
      <c r="F73" s="104">
        <f>IF(D73&gt;0,E73/D73*100,"-")</f>
        <v>12.376348920863309</v>
      </c>
      <c r="G73" s="103">
        <v>1101</v>
      </c>
      <c r="H73" s="103">
        <v>0</v>
      </c>
      <c r="I73" s="103">
        <f>+SUM(K73,+M73,+O73)</f>
        <v>7795</v>
      </c>
      <c r="J73" s="104">
        <f>IF(D73&gt;0,I73/D73*100,"-")</f>
        <v>87.623651079136692</v>
      </c>
      <c r="K73" s="103">
        <v>5638</v>
      </c>
      <c r="L73" s="104">
        <f>IF(D73&gt;0,K73/D73*100,"-")</f>
        <v>63.376798561151084</v>
      </c>
      <c r="M73" s="103">
        <v>0</v>
      </c>
      <c r="N73" s="104">
        <f>IF(D73&gt;0,M73/D73*100,"-")</f>
        <v>0</v>
      </c>
      <c r="O73" s="103">
        <v>2157</v>
      </c>
      <c r="P73" s="103">
        <v>1793</v>
      </c>
      <c r="Q73" s="104">
        <f>IF(D73&gt;0,O73/D73*100,"-")</f>
        <v>24.246852517985612</v>
      </c>
      <c r="R73" s="103">
        <v>244</v>
      </c>
      <c r="S73" s="101" t="s">
        <v>256</v>
      </c>
      <c r="T73" s="101"/>
      <c r="U73" s="101"/>
      <c r="V73" s="101"/>
      <c r="W73" s="101" t="s">
        <v>256</v>
      </c>
      <c r="X73" s="101"/>
      <c r="Y73" s="101"/>
      <c r="Z73" s="101"/>
      <c r="AA73" s="189" t="s">
        <v>452</v>
      </c>
      <c r="AB73" s="190"/>
    </row>
    <row r="74" spans="1:28" s="105" customFormat="1" ht="13.5" customHeight="1" x14ac:dyDescent="0.15">
      <c r="A74" s="101" t="s">
        <v>34</v>
      </c>
      <c r="B74" s="102" t="s">
        <v>453</v>
      </c>
      <c r="C74" s="101" t="s">
        <v>454</v>
      </c>
      <c r="D74" s="103">
        <f>+SUM(E74,+I74)</f>
        <v>3037</v>
      </c>
      <c r="E74" s="103">
        <f>+SUM(G74,+H74)</f>
        <v>632</v>
      </c>
      <c r="F74" s="104">
        <f>IF(D74&gt;0,E74/D74*100,"-")</f>
        <v>20.810009878169247</v>
      </c>
      <c r="G74" s="103">
        <v>614</v>
      </c>
      <c r="H74" s="103">
        <v>18</v>
      </c>
      <c r="I74" s="103">
        <f>+SUM(K74,+M74,+O74)</f>
        <v>2405</v>
      </c>
      <c r="J74" s="104">
        <f>IF(D74&gt;0,I74/D74*100,"-")</f>
        <v>79.18999012183076</v>
      </c>
      <c r="K74" s="103">
        <v>233</v>
      </c>
      <c r="L74" s="104">
        <f>IF(D74&gt;0,K74/D74*100,"-")</f>
        <v>7.6720447810339154</v>
      </c>
      <c r="M74" s="103">
        <v>0</v>
      </c>
      <c r="N74" s="104">
        <f>IF(D74&gt;0,M74/D74*100,"-")</f>
        <v>0</v>
      </c>
      <c r="O74" s="103">
        <v>2172</v>
      </c>
      <c r="P74" s="103">
        <v>1888</v>
      </c>
      <c r="Q74" s="104">
        <f>IF(D74&gt;0,O74/D74*100,"-")</f>
        <v>71.517945340796842</v>
      </c>
      <c r="R74" s="103">
        <v>62</v>
      </c>
      <c r="S74" s="101" t="s">
        <v>256</v>
      </c>
      <c r="T74" s="101"/>
      <c r="U74" s="101"/>
      <c r="V74" s="101"/>
      <c r="W74" s="101" t="s">
        <v>256</v>
      </c>
      <c r="X74" s="101"/>
      <c r="Y74" s="101"/>
      <c r="Z74" s="101"/>
      <c r="AA74" s="189" t="s">
        <v>455</v>
      </c>
      <c r="AB74" s="190"/>
    </row>
    <row r="75" spans="1:28" s="105" customFormat="1" ht="13.5" customHeight="1" x14ac:dyDescent="0.15">
      <c r="A75" s="101" t="s">
        <v>34</v>
      </c>
      <c r="B75" s="102" t="s">
        <v>456</v>
      </c>
      <c r="C75" s="101" t="s">
        <v>457</v>
      </c>
      <c r="D75" s="103">
        <f>+SUM(E75,+I75)</f>
        <v>15305</v>
      </c>
      <c r="E75" s="103">
        <f>+SUM(G75,+H75)</f>
        <v>4097</v>
      </c>
      <c r="F75" s="104">
        <f>IF(D75&gt;0,E75/D75*100,"-")</f>
        <v>26.769029728846782</v>
      </c>
      <c r="G75" s="103">
        <v>4097</v>
      </c>
      <c r="H75" s="103">
        <v>0</v>
      </c>
      <c r="I75" s="103">
        <f>+SUM(K75,+M75,+O75)</f>
        <v>11208</v>
      </c>
      <c r="J75" s="104">
        <f>IF(D75&gt;0,I75/D75*100,"-")</f>
        <v>73.230970271153211</v>
      </c>
      <c r="K75" s="103">
        <v>9046</v>
      </c>
      <c r="L75" s="104">
        <f>IF(D75&gt;0,K75/D75*100,"-")</f>
        <v>59.10486769029729</v>
      </c>
      <c r="M75" s="103">
        <v>0</v>
      </c>
      <c r="N75" s="104">
        <f>IF(D75&gt;0,M75/D75*100,"-")</f>
        <v>0</v>
      </c>
      <c r="O75" s="103">
        <v>2162</v>
      </c>
      <c r="P75" s="103">
        <v>2074</v>
      </c>
      <c r="Q75" s="104">
        <f>IF(D75&gt;0,O75/D75*100,"-")</f>
        <v>14.126102580855928</v>
      </c>
      <c r="R75" s="103">
        <v>339</v>
      </c>
      <c r="S75" s="101" t="s">
        <v>256</v>
      </c>
      <c r="T75" s="101"/>
      <c r="U75" s="101"/>
      <c r="V75" s="101"/>
      <c r="W75" s="101" t="s">
        <v>256</v>
      </c>
      <c r="X75" s="101"/>
      <c r="Y75" s="101"/>
      <c r="Z75" s="101"/>
      <c r="AA75" s="189" t="s">
        <v>458</v>
      </c>
      <c r="AB75" s="190"/>
    </row>
    <row r="76" spans="1:28" s="105" customFormat="1" ht="13.5" customHeight="1" x14ac:dyDescent="0.15">
      <c r="A76" s="101" t="s">
        <v>34</v>
      </c>
      <c r="B76" s="102" t="s">
        <v>459</v>
      </c>
      <c r="C76" s="101" t="s">
        <v>460</v>
      </c>
      <c r="D76" s="103">
        <f>+SUM(E76,+I76)</f>
        <v>11130</v>
      </c>
      <c r="E76" s="103">
        <f>+SUM(G76,+H76)</f>
        <v>354</v>
      </c>
      <c r="F76" s="104">
        <f>IF(D76&gt;0,E76/D76*100,"-")</f>
        <v>3.1805929919137466</v>
      </c>
      <c r="G76" s="103">
        <v>354</v>
      </c>
      <c r="H76" s="103">
        <v>0</v>
      </c>
      <c r="I76" s="103">
        <f>+SUM(K76,+M76,+O76)</f>
        <v>10776</v>
      </c>
      <c r="J76" s="104">
        <f>IF(D76&gt;0,I76/D76*100,"-")</f>
        <v>96.819407008086259</v>
      </c>
      <c r="K76" s="103">
        <v>8540</v>
      </c>
      <c r="L76" s="104">
        <f>IF(D76&gt;0,K76/D76*100,"-")</f>
        <v>76.729559748427675</v>
      </c>
      <c r="M76" s="103">
        <v>0</v>
      </c>
      <c r="N76" s="104">
        <f>IF(D76&gt;0,M76/D76*100,"-")</f>
        <v>0</v>
      </c>
      <c r="O76" s="103">
        <v>2236</v>
      </c>
      <c r="P76" s="103">
        <v>2192</v>
      </c>
      <c r="Q76" s="104">
        <f>IF(D76&gt;0,O76/D76*100,"-")</f>
        <v>20.08984725965858</v>
      </c>
      <c r="R76" s="103">
        <v>55</v>
      </c>
      <c r="S76" s="101"/>
      <c r="T76" s="101"/>
      <c r="U76" s="101"/>
      <c r="V76" s="101" t="s">
        <v>256</v>
      </c>
      <c r="W76" s="101"/>
      <c r="X76" s="101"/>
      <c r="Y76" s="101"/>
      <c r="Z76" s="101" t="s">
        <v>256</v>
      </c>
      <c r="AA76" s="189" t="s">
        <v>461</v>
      </c>
      <c r="AB76" s="190"/>
    </row>
    <row r="77" spans="1:28" s="105" customFormat="1" ht="13.5" customHeight="1" x14ac:dyDescent="0.15">
      <c r="A77" s="101" t="s">
        <v>34</v>
      </c>
      <c r="B77" s="102" t="s">
        <v>462</v>
      </c>
      <c r="C77" s="101" t="s">
        <v>463</v>
      </c>
      <c r="D77" s="103">
        <f>+SUM(E77,+I77)</f>
        <v>7084</v>
      </c>
      <c r="E77" s="103">
        <f>+SUM(G77,+H77)</f>
        <v>430</v>
      </c>
      <c r="F77" s="104">
        <f>IF(D77&gt;0,E77/D77*100,"-")</f>
        <v>6.0700169395821568</v>
      </c>
      <c r="G77" s="103">
        <v>430</v>
      </c>
      <c r="H77" s="103">
        <v>0</v>
      </c>
      <c r="I77" s="103">
        <f>+SUM(K77,+M77,+O77)</f>
        <v>6654</v>
      </c>
      <c r="J77" s="104">
        <f>IF(D77&gt;0,I77/D77*100,"-")</f>
        <v>93.92998306041784</v>
      </c>
      <c r="K77" s="103">
        <v>4372</v>
      </c>
      <c r="L77" s="104">
        <f>IF(D77&gt;0,K77/D77*100,"-")</f>
        <v>61.716544325239973</v>
      </c>
      <c r="M77" s="103">
        <v>2068</v>
      </c>
      <c r="N77" s="104">
        <f>IF(D77&gt;0,M77/D77*100,"-")</f>
        <v>29.19254658385093</v>
      </c>
      <c r="O77" s="103">
        <v>214</v>
      </c>
      <c r="P77" s="103">
        <v>192</v>
      </c>
      <c r="Q77" s="104">
        <f>IF(D77&gt;0,O77/D77*100,"-")</f>
        <v>3.020892151326934</v>
      </c>
      <c r="R77" s="103">
        <v>61</v>
      </c>
      <c r="S77" s="101" t="s">
        <v>256</v>
      </c>
      <c r="T77" s="101"/>
      <c r="U77" s="101"/>
      <c r="V77" s="101"/>
      <c r="W77" s="101" t="s">
        <v>256</v>
      </c>
      <c r="X77" s="101"/>
      <c r="Y77" s="101"/>
      <c r="Z77" s="101"/>
      <c r="AA77" s="189" t="s">
        <v>464</v>
      </c>
      <c r="AB77" s="190"/>
    </row>
    <row r="78" spans="1:28" s="105" customFormat="1" ht="13.5" customHeight="1" x14ac:dyDescent="0.15">
      <c r="A78" s="101" t="s">
        <v>34</v>
      </c>
      <c r="B78" s="102" t="s">
        <v>465</v>
      </c>
      <c r="C78" s="101" t="s">
        <v>466</v>
      </c>
      <c r="D78" s="103">
        <f>+SUM(E78,+I78)</f>
        <v>13063</v>
      </c>
      <c r="E78" s="103">
        <f>+SUM(G78,+H78)</f>
        <v>1299</v>
      </c>
      <c r="F78" s="104">
        <f>IF(D78&gt;0,E78/D78*100,"-")</f>
        <v>9.9441169715991737</v>
      </c>
      <c r="G78" s="103">
        <v>1299</v>
      </c>
      <c r="H78" s="103">
        <v>0</v>
      </c>
      <c r="I78" s="103">
        <f>+SUM(K78,+M78,+O78)</f>
        <v>11764</v>
      </c>
      <c r="J78" s="104">
        <f>IF(D78&gt;0,I78/D78*100,"-")</f>
        <v>90.055883028400828</v>
      </c>
      <c r="K78" s="103">
        <v>8206</v>
      </c>
      <c r="L78" s="104">
        <f>IF(D78&gt;0,K78/D78*100,"-")</f>
        <v>62.818648090025263</v>
      </c>
      <c r="M78" s="103">
        <v>0</v>
      </c>
      <c r="N78" s="104">
        <f>IF(D78&gt;0,M78/D78*100,"-")</f>
        <v>0</v>
      </c>
      <c r="O78" s="103">
        <v>3558</v>
      </c>
      <c r="P78" s="103">
        <v>961</v>
      </c>
      <c r="Q78" s="104">
        <f>IF(D78&gt;0,O78/D78*100,"-")</f>
        <v>27.237234938375565</v>
      </c>
      <c r="R78" s="103">
        <v>149</v>
      </c>
      <c r="S78" s="101" t="s">
        <v>256</v>
      </c>
      <c r="T78" s="101"/>
      <c r="U78" s="101"/>
      <c r="V78" s="101"/>
      <c r="W78" s="101" t="s">
        <v>256</v>
      </c>
      <c r="X78" s="101"/>
      <c r="Y78" s="101"/>
      <c r="Z78" s="101"/>
      <c r="AA78" s="189" t="s">
        <v>467</v>
      </c>
      <c r="AB78" s="190"/>
    </row>
    <row r="79" spans="1:28" s="105" customFormat="1" ht="13.5" customHeight="1" x14ac:dyDescent="0.15">
      <c r="A79" s="101" t="s">
        <v>34</v>
      </c>
      <c r="B79" s="102" t="s">
        <v>468</v>
      </c>
      <c r="C79" s="101" t="s">
        <v>469</v>
      </c>
      <c r="D79" s="103">
        <f>+SUM(E79,+I79)</f>
        <v>4933</v>
      </c>
      <c r="E79" s="103">
        <f>+SUM(G79,+H79)</f>
        <v>515</v>
      </c>
      <c r="F79" s="104">
        <f>IF(D79&gt;0,E79/D79*100,"-")</f>
        <v>10.439894587472127</v>
      </c>
      <c r="G79" s="103">
        <v>515</v>
      </c>
      <c r="H79" s="103">
        <v>0</v>
      </c>
      <c r="I79" s="103">
        <f>+SUM(K79,+M79,+O79)</f>
        <v>4418</v>
      </c>
      <c r="J79" s="104">
        <f>IF(D79&gt;0,I79/D79*100,"-")</f>
        <v>89.560105412527875</v>
      </c>
      <c r="K79" s="103">
        <v>4054</v>
      </c>
      <c r="L79" s="104">
        <f>IF(D79&gt;0,K79/D79*100,"-")</f>
        <v>82.181228461382531</v>
      </c>
      <c r="M79" s="103">
        <v>0</v>
      </c>
      <c r="N79" s="104">
        <f>IF(D79&gt;0,M79/D79*100,"-")</f>
        <v>0</v>
      </c>
      <c r="O79" s="103">
        <v>364</v>
      </c>
      <c r="P79" s="103">
        <v>41</v>
      </c>
      <c r="Q79" s="104">
        <f>IF(D79&gt;0,O79/D79*100,"-")</f>
        <v>7.3788769511453483</v>
      </c>
      <c r="R79" s="103">
        <v>30</v>
      </c>
      <c r="S79" s="101" t="s">
        <v>256</v>
      </c>
      <c r="T79" s="101"/>
      <c r="U79" s="101"/>
      <c r="V79" s="101"/>
      <c r="W79" s="101" t="s">
        <v>256</v>
      </c>
      <c r="X79" s="101"/>
      <c r="Y79" s="101"/>
      <c r="Z79" s="101"/>
      <c r="AA79" s="189" t="s">
        <v>470</v>
      </c>
      <c r="AB79" s="190"/>
    </row>
    <row r="80" spans="1:28" s="105" customFormat="1" ht="13.5" customHeight="1" x14ac:dyDescent="0.15">
      <c r="A80" s="101" t="s">
        <v>34</v>
      </c>
      <c r="B80" s="102" t="s">
        <v>471</v>
      </c>
      <c r="C80" s="101" t="s">
        <v>472</v>
      </c>
      <c r="D80" s="103">
        <f>+SUM(E80,+I80)</f>
        <v>3675</v>
      </c>
      <c r="E80" s="103">
        <f>+SUM(G80,+H80)</f>
        <v>31</v>
      </c>
      <c r="F80" s="104">
        <f>IF(D80&gt;0,E80/D80*100,"-")</f>
        <v>0.84353741496598633</v>
      </c>
      <c r="G80" s="103">
        <v>31</v>
      </c>
      <c r="H80" s="103">
        <v>0</v>
      </c>
      <c r="I80" s="103">
        <f>+SUM(K80,+M80,+O80)</f>
        <v>3644</v>
      </c>
      <c r="J80" s="104">
        <f>IF(D80&gt;0,I80/D80*100,"-")</f>
        <v>99.156462585034006</v>
      </c>
      <c r="K80" s="103">
        <v>2780</v>
      </c>
      <c r="L80" s="104">
        <f>IF(D80&gt;0,K80/D80*100,"-")</f>
        <v>75.64625850340137</v>
      </c>
      <c r="M80" s="103">
        <v>0</v>
      </c>
      <c r="N80" s="104">
        <f>IF(D80&gt;0,M80/D80*100,"-")</f>
        <v>0</v>
      </c>
      <c r="O80" s="103">
        <v>864</v>
      </c>
      <c r="P80" s="103">
        <v>864</v>
      </c>
      <c r="Q80" s="104">
        <f>IF(D80&gt;0,O80/D80*100,"-")</f>
        <v>23.510204081632651</v>
      </c>
      <c r="R80" s="103">
        <v>39</v>
      </c>
      <c r="S80" s="101" t="s">
        <v>256</v>
      </c>
      <c r="T80" s="101"/>
      <c r="U80" s="101"/>
      <c r="V80" s="101"/>
      <c r="W80" s="101" t="s">
        <v>256</v>
      </c>
      <c r="X80" s="101"/>
      <c r="Y80" s="101"/>
      <c r="Z80" s="101"/>
      <c r="AA80" s="189" t="s">
        <v>473</v>
      </c>
      <c r="AB80" s="190"/>
    </row>
    <row r="81" spans="1:28" s="105" customFormat="1" ht="13.5" customHeight="1" x14ac:dyDescent="0.15">
      <c r="A81" s="101" t="s">
        <v>34</v>
      </c>
      <c r="B81" s="102" t="s">
        <v>474</v>
      </c>
      <c r="C81" s="101" t="s">
        <v>475</v>
      </c>
      <c r="D81" s="103">
        <f>+SUM(E81,+I81)</f>
        <v>8759</v>
      </c>
      <c r="E81" s="103">
        <f>+SUM(G81,+H81)</f>
        <v>2300</v>
      </c>
      <c r="F81" s="104">
        <f>IF(D81&gt;0,E81/D81*100,"-")</f>
        <v>26.258705331658867</v>
      </c>
      <c r="G81" s="103">
        <v>2300</v>
      </c>
      <c r="H81" s="103">
        <v>0</v>
      </c>
      <c r="I81" s="103">
        <f>+SUM(K81,+M81,+O81)</f>
        <v>6459</v>
      </c>
      <c r="J81" s="104">
        <f>IF(D81&gt;0,I81/D81*100,"-")</f>
        <v>73.741294668341141</v>
      </c>
      <c r="K81" s="103">
        <v>2478</v>
      </c>
      <c r="L81" s="104">
        <f>IF(D81&gt;0,K81/D81*100,"-")</f>
        <v>28.29090078776116</v>
      </c>
      <c r="M81" s="103">
        <v>0</v>
      </c>
      <c r="N81" s="104">
        <f>IF(D81&gt;0,M81/D81*100,"-")</f>
        <v>0</v>
      </c>
      <c r="O81" s="103">
        <v>3981</v>
      </c>
      <c r="P81" s="103">
        <v>2061</v>
      </c>
      <c r="Q81" s="104">
        <f>IF(D81&gt;0,O81/D81*100,"-")</f>
        <v>45.450393880579973</v>
      </c>
      <c r="R81" s="103">
        <v>75</v>
      </c>
      <c r="S81" s="101" t="s">
        <v>256</v>
      </c>
      <c r="T81" s="101"/>
      <c r="U81" s="101"/>
      <c r="V81" s="101"/>
      <c r="W81" s="101" t="s">
        <v>256</v>
      </c>
      <c r="X81" s="101"/>
      <c r="Y81" s="101"/>
      <c r="Z81" s="101"/>
      <c r="AA81" s="189" t="s">
        <v>476</v>
      </c>
      <c r="AB81" s="190"/>
    </row>
    <row r="82" spans="1:28" s="105" customFormat="1" ht="13.5" customHeight="1" x14ac:dyDescent="0.15">
      <c r="A82" s="101" t="s">
        <v>34</v>
      </c>
      <c r="B82" s="102" t="s">
        <v>477</v>
      </c>
      <c r="C82" s="101" t="s">
        <v>478</v>
      </c>
      <c r="D82" s="103">
        <f>+SUM(E82,+I82)</f>
        <v>2671</v>
      </c>
      <c r="E82" s="103">
        <f>+SUM(G82,+H82)</f>
        <v>395</v>
      </c>
      <c r="F82" s="104">
        <f>IF(D82&gt;0,E82/D82*100,"-")</f>
        <v>14.788468738300262</v>
      </c>
      <c r="G82" s="103">
        <v>395</v>
      </c>
      <c r="H82" s="103">
        <v>0</v>
      </c>
      <c r="I82" s="103">
        <f>+SUM(K82,+M82,+O82)</f>
        <v>2276</v>
      </c>
      <c r="J82" s="104">
        <f>IF(D82&gt;0,I82/D82*100,"-")</f>
        <v>85.211531261699733</v>
      </c>
      <c r="K82" s="103">
        <v>2004</v>
      </c>
      <c r="L82" s="104">
        <f>IF(D82&gt;0,K82/D82*100,"-")</f>
        <v>75.028079371022088</v>
      </c>
      <c r="M82" s="103">
        <v>0</v>
      </c>
      <c r="N82" s="104">
        <f>IF(D82&gt;0,M82/D82*100,"-")</f>
        <v>0</v>
      </c>
      <c r="O82" s="103">
        <v>272</v>
      </c>
      <c r="P82" s="103">
        <v>262</v>
      </c>
      <c r="Q82" s="104">
        <f>IF(D82&gt;0,O82/D82*100,"-")</f>
        <v>10.183451890677649</v>
      </c>
      <c r="R82" s="103">
        <v>13</v>
      </c>
      <c r="S82" s="101" t="s">
        <v>256</v>
      </c>
      <c r="T82" s="101"/>
      <c r="U82" s="101"/>
      <c r="V82" s="101"/>
      <c r="W82" s="101" t="s">
        <v>256</v>
      </c>
      <c r="X82" s="101"/>
      <c r="Y82" s="101"/>
      <c r="Z82" s="101"/>
      <c r="AA82" s="189" t="s">
        <v>479</v>
      </c>
      <c r="AB82" s="190"/>
    </row>
    <row r="83" spans="1:28" s="105" customFormat="1" ht="13.5" customHeight="1" x14ac:dyDescent="0.15">
      <c r="A83" s="101" t="s">
        <v>34</v>
      </c>
      <c r="B83" s="102" t="s">
        <v>480</v>
      </c>
      <c r="C83" s="101" t="s">
        <v>481</v>
      </c>
      <c r="D83" s="103">
        <f>+SUM(E83,+I83)</f>
        <v>11580</v>
      </c>
      <c r="E83" s="103">
        <f>+SUM(G83,+H83)</f>
        <v>1115</v>
      </c>
      <c r="F83" s="104">
        <f>IF(D83&gt;0,E83/D83*100,"-")</f>
        <v>9.6286701208981</v>
      </c>
      <c r="G83" s="103">
        <v>1115</v>
      </c>
      <c r="H83" s="103">
        <v>0</v>
      </c>
      <c r="I83" s="103">
        <f>+SUM(K83,+M83,+O83)</f>
        <v>10465</v>
      </c>
      <c r="J83" s="104">
        <f>IF(D83&gt;0,I83/D83*100,"-")</f>
        <v>90.371329879101907</v>
      </c>
      <c r="K83" s="103">
        <v>6217</v>
      </c>
      <c r="L83" s="104">
        <f>IF(D83&gt;0,K83/D83*100,"-")</f>
        <v>53.687392055267701</v>
      </c>
      <c r="M83" s="103">
        <v>0</v>
      </c>
      <c r="N83" s="104">
        <f>IF(D83&gt;0,M83/D83*100,"-")</f>
        <v>0</v>
      </c>
      <c r="O83" s="103">
        <v>4248</v>
      </c>
      <c r="P83" s="103">
        <v>4211</v>
      </c>
      <c r="Q83" s="104">
        <f>IF(D83&gt;0,O83/D83*100,"-")</f>
        <v>36.683937823834192</v>
      </c>
      <c r="R83" s="103">
        <v>53</v>
      </c>
      <c r="S83" s="101" t="s">
        <v>256</v>
      </c>
      <c r="T83" s="101"/>
      <c r="U83" s="101"/>
      <c r="V83" s="101"/>
      <c r="W83" s="101" t="s">
        <v>256</v>
      </c>
      <c r="X83" s="101"/>
      <c r="Y83" s="101"/>
      <c r="Z83" s="101"/>
      <c r="AA83" s="189" t="s">
        <v>482</v>
      </c>
      <c r="AB83" s="190"/>
    </row>
    <row r="84" spans="1:28" s="105" customFormat="1" ht="13.5" customHeight="1" x14ac:dyDescent="0.15">
      <c r="A84" s="101" t="s">
        <v>34</v>
      </c>
      <c r="B84" s="102" t="s">
        <v>483</v>
      </c>
      <c r="C84" s="101" t="s">
        <v>484</v>
      </c>
      <c r="D84" s="103">
        <f>+SUM(E84,+I84)</f>
        <v>2016</v>
      </c>
      <c r="E84" s="103">
        <f>+SUM(G84,+H84)</f>
        <v>379</v>
      </c>
      <c r="F84" s="104">
        <f>IF(D84&gt;0,E84/D84*100,"-")</f>
        <v>18.799603174603174</v>
      </c>
      <c r="G84" s="103">
        <v>379</v>
      </c>
      <c r="H84" s="103">
        <v>0</v>
      </c>
      <c r="I84" s="103">
        <f>+SUM(K84,+M84,+O84)</f>
        <v>1637</v>
      </c>
      <c r="J84" s="104">
        <f>IF(D84&gt;0,I84/D84*100,"-")</f>
        <v>81.200396825396822</v>
      </c>
      <c r="K84" s="103">
        <v>0</v>
      </c>
      <c r="L84" s="104">
        <f>IF(D84&gt;0,K84/D84*100,"-")</f>
        <v>0</v>
      </c>
      <c r="M84" s="103">
        <v>0</v>
      </c>
      <c r="N84" s="104">
        <f>IF(D84&gt;0,M84/D84*100,"-")</f>
        <v>0</v>
      </c>
      <c r="O84" s="103">
        <v>1637</v>
      </c>
      <c r="P84" s="103">
        <v>1436</v>
      </c>
      <c r="Q84" s="104">
        <f>IF(D84&gt;0,O84/D84*100,"-")</f>
        <v>81.200396825396822</v>
      </c>
      <c r="R84" s="103">
        <v>0</v>
      </c>
      <c r="S84" s="101" t="s">
        <v>256</v>
      </c>
      <c r="T84" s="101"/>
      <c r="U84" s="101"/>
      <c r="V84" s="101"/>
      <c r="W84" s="101" t="s">
        <v>256</v>
      </c>
      <c r="X84" s="101"/>
      <c r="Y84" s="101"/>
      <c r="Z84" s="101"/>
      <c r="AA84" s="189" t="s">
        <v>485</v>
      </c>
      <c r="AB84" s="190"/>
    </row>
    <row r="85" spans="1:28" s="105" customFormat="1" ht="13.5" customHeight="1" x14ac:dyDescent="0.15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 x14ac:dyDescent="0.15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 x14ac:dyDescent="0.15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 x14ac:dyDescent="0.15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 x14ac:dyDescent="0.15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 x14ac:dyDescent="0.15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 x14ac:dyDescent="0.15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 x14ac:dyDescent="0.15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 x14ac:dyDescent="0.15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 x14ac:dyDescent="0.15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 x14ac:dyDescent="0.15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 x14ac:dyDescent="0.15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 x14ac:dyDescent="0.15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 x14ac:dyDescent="0.15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 x14ac:dyDescent="0.15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 x14ac:dyDescent="0.15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 x14ac:dyDescent="0.15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 x14ac:dyDescent="0.15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 x14ac:dyDescent="0.15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 x14ac:dyDescent="0.15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 x14ac:dyDescent="0.15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 x14ac:dyDescent="0.15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 x14ac:dyDescent="0.15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 x14ac:dyDescent="0.15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 x14ac:dyDescent="0.15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 x14ac:dyDescent="0.15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 x14ac:dyDescent="0.15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 x14ac:dyDescent="0.15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 x14ac:dyDescent="0.15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 x14ac:dyDescent="0.15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 x14ac:dyDescent="0.15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 x14ac:dyDescent="0.15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 x14ac:dyDescent="0.15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 x14ac:dyDescent="0.15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 x14ac:dyDescent="0.15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 x14ac:dyDescent="0.15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 x14ac:dyDescent="0.15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 x14ac:dyDescent="0.15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 x14ac:dyDescent="0.15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 x14ac:dyDescent="0.15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 x14ac:dyDescent="0.15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 x14ac:dyDescent="0.15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 x14ac:dyDescent="0.15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 x14ac:dyDescent="0.15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 x14ac:dyDescent="0.15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 x14ac:dyDescent="0.15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 x14ac:dyDescent="0.15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 x14ac:dyDescent="0.15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 x14ac:dyDescent="0.15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 x14ac:dyDescent="0.15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 x14ac:dyDescent="0.15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 x14ac:dyDescent="0.15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 x14ac:dyDescent="0.15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 x14ac:dyDescent="0.15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 x14ac:dyDescent="0.15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 x14ac:dyDescent="0.15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 x14ac:dyDescent="0.15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 x14ac:dyDescent="0.15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 x14ac:dyDescent="0.15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 x14ac:dyDescent="0.15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 x14ac:dyDescent="0.15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 x14ac:dyDescent="0.15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 x14ac:dyDescent="0.15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 x14ac:dyDescent="0.15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 x14ac:dyDescent="0.15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 x14ac:dyDescent="0.15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 x14ac:dyDescent="0.15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 x14ac:dyDescent="0.15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 x14ac:dyDescent="0.15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 x14ac:dyDescent="0.15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 x14ac:dyDescent="0.15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 x14ac:dyDescent="0.15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 x14ac:dyDescent="0.15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 x14ac:dyDescent="0.15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 x14ac:dyDescent="0.15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 x14ac:dyDescent="0.15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 x14ac:dyDescent="0.15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 x14ac:dyDescent="0.15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 x14ac:dyDescent="0.15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 x14ac:dyDescent="0.15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 x14ac:dyDescent="0.15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 x14ac:dyDescent="0.15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 x14ac:dyDescent="0.15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 x14ac:dyDescent="0.15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 x14ac:dyDescent="0.15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 x14ac:dyDescent="0.15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 x14ac:dyDescent="0.15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 x14ac:dyDescent="0.15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 x14ac:dyDescent="0.15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 x14ac:dyDescent="0.15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 x14ac:dyDescent="0.15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 x14ac:dyDescent="0.15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 x14ac:dyDescent="0.15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 x14ac:dyDescent="0.15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 x14ac:dyDescent="0.15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 x14ac:dyDescent="0.15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 x14ac:dyDescent="0.15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 x14ac:dyDescent="0.15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 x14ac:dyDescent="0.15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 x14ac:dyDescent="0.15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 x14ac:dyDescent="0.15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 x14ac:dyDescent="0.15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 x14ac:dyDescent="0.15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 x14ac:dyDescent="0.15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 x14ac:dyDescent="0.15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 x14ac:dyDescent="0.15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 x14ac:dyDescent="0.15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 x14ac:dyDescent="0.15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 x14ac:dyDescent="0.15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 x14ac:dyDescent="0.15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 x14ac:dyDescent="0.15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 x14ac:dyDescent="0.15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 x14ac:dyDescent="0.15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 x14ac:dyDescent="0.15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 x14ac:dyDescent="0.15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 x14ac:dyDescent="0.15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 x14ac:dyDescent="0.15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 x14ac:dyDescent="0.15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 x14ac:dyDescent="0.15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 x14ac:dyDescent="0.15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 x14ac:dyDescent="0.15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 x14ac:dyDescent="0.15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 x14ac:dyDescent="0.15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 x14ac:dyDescent="0.15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 x14ac:dyDescent="0.15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 x14ac:dyDescent="0.15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 x14ac:dyDescent="0.15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 x14ac:dyDescent="0.15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 x14ac:dyDescent="0.15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 x14ac:dyDescent="0.15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 x14ac:dyDescent="0.15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 x14ac:dyDescent="0.15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 x14ac:dyDescent="0.15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 x14ac:dyDescent="0.15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 x14ac:dyDescent="0.15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 x14ac:dyDescent="0.15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 x14ac:dyDescent="0.15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 x14ac:dyDescent="0.15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 x14ac:dyDescent="0.15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 x14ac:dyDescent="0.15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 x14ac:dyDescent="0.15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 x14ac:dyDescent="0.15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 x14ac:dyDescent="0.15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 x14ac:dyDescent="0.15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 x14ac:dyDescent="0.15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 x14ac:dyDescent="0.15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 x14ac:dyDescent="0.15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 x14ac:dyDescent="0.15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 x14ac:dyDescent="0.15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 x14ac:dyDescent="0.15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 x14ac:dyDescent="0.15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 x14ac:dyDescent="0.15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 x14ac:dyDescent="0.15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 x14ac:dyDescent="0.15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 x14ac:dyDescent="0.15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 x14ac:dyDescent="0.15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 x14ac:dyDescent="0.15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 x14ac:dyDescent="0.15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 x14ac:dyDescent="0.15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 x14ac:dyDescent="0.15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 x14ac:dyDescent="0.15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 x14ac:dyDescent="0.15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 x14ac:dyDescent="0.15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 x14ac:dyDescent="0.15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 x14ac:dyDescent="0.15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 x14ac:dyDescent="0.15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 x14ac:dyDescent="0.15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 x14ac:dyDescent="0.15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 x14ac:dyDescent="0.15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 x14ac:dyDescent="0.15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 x14ac:dyDescent="0.15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 x14ac:dyDescent="0.15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 x14ac:dyDescent="0.15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 x14ac:dyDescent="0.15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 x14ac:dyDescent="0.15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 x14ac:dyDescent="0.15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 x14ac:dyDescent="0.15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 x14ac:dyDescent="0.15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 x14ac:dyDescent="0.15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 x14ac:dyDescent="0.15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 x14ac:dyDescent="0.15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 x14ac:dyDescent="0.15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 x14ac:dyDescent="0.15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 x14ac:dyDescent="0.15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 x14ac:dyDescent="0.15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 x14ac:dyDescent="0.15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 x14ac:dyDescent="0.15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 x14ac:dyDescent="0.15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 x14ac:dyDescent="0.15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 x14ac:dyDescent="0.15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 x14ac:dyDescent="0.15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 x14ac:dyDescent="0.15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 x14ac:dyDescent="0.15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 x14ac:dyDescent="0.15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 x14ac:dyDescent="0.15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 x14ac:dyDescent="0.15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 x14ac:dyDescent="0.15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 x14ac:dyDescent="0.15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 x14ac:dyDescent="0.15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 x14ac:dyDescent="0.15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 x14ac:dyDescent="0.15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 x14ac:dyDescent="0.15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 x14ac:dyDescent="0.15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 x14ac:dyDescent="0.15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 x14ac:dyDescent="0.15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 x14ac:dyDescent="0.15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 x14ac:dyDescent="0.15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 x14ac:dyDescent="0.15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 x14ac:dyDescent="0.15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 x14ac:dyDescent="0.15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 x14ac:dyDescent="0.15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 x14ac:dyDescent="0.15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 x14ac:dyDescent="0.15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 x14ac:dyDescent="0.15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 x14ac:dyDescent="0.15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 x14ac:dyDescent="0.15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 x14ac:dyDescent="0.15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 x14ac:dyDescent="0.15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 x14ac:dyDescent="0.15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 x14ac:dyDescent="0.15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 x14ac:dyDescent="0.15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 x14ac:dyDescent="0.15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 x14ac:dyDescent="0.15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 x14ac:dyDescent="0.15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 x14ac:dyDescent="0.15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 x14ac:dyDescent="0.15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 x14ac:dyDescent="0.15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 x14ac:dyDescent="0.15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 x14ac:dyDescent="0.15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 x14ac:dyDescent="0.15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 x14ac:dyDescent="0.15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 x14ac:dyDescent="0.15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 x14ac:dyDescent="0.15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 x14ac:dyDescent="0.15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 x14ac:dyDescent="0.15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 x14ac:dyDescent="0.15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 x14ac:dyDescent="0.15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 x14ac:dyDescent="0.15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 x14ac:dyDescent="0.15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 x14ac:dyDescent="0.15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 x14ac:dyDescent="0.15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 x14ac:dyDescent="0.15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 x14ac:dyDescent="0.15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 x14ac:dyDescent="0.15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 x14ac:dyDescent="0.15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 x14ac:dyDescent="0.15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 x14ac:dyDescent="0.15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 x14ac:dyDescent="0.15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 x14ac:dyDescent="0.15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 x14ac:dyDescent="0.15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 x14ac:dyDescent="0.15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 x14ac:dyDescent="0.15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 x14ac:dyDescent="0.15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 x14ac:dyDescent="0.15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 x14ac:dyDescent="0.15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 x14ac:dyDescent="0.15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 x14ac:dyDescent="0.15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 x14ac:dyDescent="0.15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 x14ac:dyDescent="0.15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 x14ac:dyDescent="0.15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 x14ac:dyDescent="0.15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 x14ac:dyDescent="0.15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 x14ac:dyDescent="0.15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 x14ac:dyDescent="0.15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 x14ac:dyDescent="0.15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 x14ac:dyDescent="0.15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 x14ac:dyDescent="0.15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 x14ac:dyDescent="0.15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 x14ac:dyDescent="0.15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 x14ac:dyDescent="0.15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 x14ac:dyDescent="0.15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 x14ac:dyDescent="0.15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 x14ac:dyDescent="0.15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 x14ac:dyDescent="0.15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 x14ac:dyDescent="0.15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 x14ac:dyDescent="0.15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 x14ac:dyDescent="0.15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 x14ac:dyDescent="0.15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 x14ac:dyDescent="0.15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 x14ac:dyDescent="0.15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 x14ac:dyDescent="0.15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 x14ac:dyDescent="0.15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 x14ac:dyDescent="0.15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 x14ac:dyDescent="0.15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 x14ac:dyDescent="0.15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 x14ac:dyDescent="0.15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 x14ac:dyDescent="0.15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 x14ac:dyDescent="0.15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 x14ac:dyDescent="0.15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 x14ac:dyDescent="0.15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 x14ac:dyDescent="0.15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 x14ac:dyDescent="0.15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 x14ac:dyDescent="0.15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 x14ac:dyDescent="0.15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 x14ac:dyDescent="0.15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 x14ac:dyDescent="0.15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 x14ac:dyDescent="0.15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 x14ac:dyDescent="0.15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 x14ac:dyDescent="0.15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 x14ac:dyDescent="0.15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 x14ac:dyDescent="0.15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 x14ac:dyDescent="0.15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 x14ac:dyDescent="0.15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 x14ac:dyDescent="0.15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 x14ac:dyDescent="0.15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 x14ac:dyDescent="0.15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 x14ac:dyDescent="0.15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 x14ac:dyDescent="0.15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 x14ac:dyDescent="0.15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 x14ac:dyDescent="0.15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 x14ac:dyDescent="0.15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 x14ac:dyDescent="0.15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 x14ac:dyDescent="0.15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 x14ac:dyDescent="0.15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 x14ac:dyDescent="0.15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 x14ac:dyDescent="0.15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 x14ac:dyDescent="0.15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 x14ac:dyDescent="0.15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 x14ac:dyDescent="0.15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 x14ac:dyDescent="0.15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 x14ac:dyDescent="0.15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 x14ac:dyDescent="0.15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 x14ac:dyDescent="0.15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 x14ac:dyDescent="0.15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 x14ac:dyDescent="0.15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 x14ac:dyDescent="0.15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 x14ac:dyDescent="0.15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 x14ac:dyDescent="0.15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 x14ac:dyDescent="0.15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 x14ac:dyDescent="0.15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 x14ac:dyDescent="0.15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 x14ac:dyDescent="0.15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 x14ac:dyDescent="0.15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 x14ac:dyDescent="0.15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 x14ac:dyDescent="0.15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 x14ac:dyDescent="0.15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 x14ac:dyDescent="0.15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 x14ac:dyDescent="0.15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 x14ac:dyDescent="0.15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 x14ac:dyDescent="0.15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 x14ac:dyDescent="0.15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 x14ac:dyDescent="0.15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 x14ac:dyDescent="0.15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 x14ac:dyDescent="0.15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 x14ac:dyDescent="0.15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 x14ac:dyDescent="0.15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 x14ac:dyDescent="0.15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 x14ac:dyDescent="0.15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 x14ac:dyDescent="0.15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 x14ac:dyDescent="0.15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 x14ac:dyDescent="0.15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 x14ac:dyDescent="0.15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 x14ac:dyDescent="0.15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 x14ac:dyDescent="0.15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 x14ac:dyDescent="0.15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 x14ac:dyDescent="0.15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 x14ac:dyDescent="0.15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 x14ac:dyDescent="0.15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 x14ac:dyDescent="0.15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 x14ac:dyDescent="0.15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 x14ac:dyDescent="0.15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 x14ac:dyDescent="0.15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 x14ac:dyDescent="0.15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 x14ac:dyDescent="0.15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 x14ac:dyDescent="0.15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 x14ac:dyDescent="0.15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 x14ac:dyDescent="0.15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 x14ac:dyDescent="0.15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 x14ac:dyDescent="0.15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 x14ac:dyDescent="0.15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 x14ac:dyDescent="0.15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 x14ac:dyDescent="0.15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 x14ac:dyDescent="0.15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 x14ac:dyDescent="0.15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 x14ac:dyDescent="0.15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 x14ac:dyDescent="0.15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 x14ac:dyDescent="0.15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 x14ac:dyDescent="0.15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 x14ac:dyDescent="0.15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 x14ac:dyDescent="0.15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 x14ac:dyDescent="0.15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 x14ac:dyDescent="0.15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 x14ac:dyDescent="0.15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 x14ac:dyDescent="0.15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 x14ac:dyDescent="0.15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 x14ac:dyDescent="0.15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 x14ac:dyDescent="0.15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 x14ac:dyDescent="0.15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 x14ac:dyDescent="0.15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 x14ac:dyDescent="0.15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 x14ac:dyDescent="0.15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 x14ac:dyDescent="0.15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 x14ac:dyDescent="0.15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 x14ac:dyDescent="0.15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 x14ac:dyDescent="0.15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 x14ac:dyDescent="0.15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 x14ac:dyDescent="0.15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 x14ac:dyDescent="0.15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 x14ac:dyDescent="0.15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 x14ac:dyDescent="0.15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 x14ac:dyDescent="0.15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 x14ac:dyDescent="0.15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 x14ac:dyDescent="0.15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 x14ac:dyDescent="0.15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 x14ac:dyDescent="0.15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 x14ac:dyDescent="0.15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 x14ac:dyDescent="0.15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 x14ac:dyDescent="0.15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 x14ac:dyDescent="0.15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 x14ac:dyDescent="0.15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 x14ac:dyDescent="0.15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 x14ac:dyDescent="0.15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 x14ac:dyDescent="0.15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 x14ac:dyDescent="0.15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 x14ac:dyDescent="0.15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 x14ac:dyDescent="0.15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 x14ac:dyDescent="0.15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 x14ac:dyDescent="0.15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 x14ac:dyDescent="0.15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 x14ac:dyDescent="0.15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 x14ac:dyDescent="0.15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 x14ac:dyDescent="0.15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 x14ac:dyDescent="0.15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 x14ac:dyDescent="0.15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 x14ac:dyDescent="0.15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 x14ac:dyDescent="0.15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 x14ac:dyDescent="0.15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 x14ac:dyDescent="0.15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 x14ac:dyDescent="0.15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 x14ac:dyDescent="0.15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 x14ac:dyDescent="0.15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 x14ac:dyDescent="0.15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 x14ac:dyDescent="0.15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 x14ac:dyDescent="0.15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 x14ac:dyDescent="0.15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 x14ac:dyDescent="0.15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 x14ac:dyDescent="0.15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 x14ac:dyDescent="0.15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 x14ac:dyDescent="0.15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 x14ac:dyDescent="0.15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 x14ac:dyDescent="0.15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 x14ac:dyDescent="0.15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 x14ac:dyDescent="0.15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 x14ac:dyDescent="0.15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 x14ac:dyDescent="0.15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 x14ac:dyDescent="0.15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 x14ac:dyDescent="0.15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 x14ac:dyDescent="0.15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 x14ac:dyDescent="0.15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 x14ac:dyDescent="0.15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 x14ac:dyDescent="0.15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 x14ac:dyDescent="0.15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 x14ac:dyDescent="0.15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 x14ac:dyDescent="0.15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 x14ac:dyDescent="0.15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 x14ac:dyDescent="0.15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 x14ac:dyDescent="0.15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 x14ac:dyDescent="0.15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 x14ac:dyDescent="0.15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 x14ac:dyDescent="0.15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 x14ac:dyDescent="0.15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 x14ac:dyDescent="0.15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 x14ac:dyDescent="0.15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 x14ac:dyDescent="0.15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 x14ac:dyDescent="0.15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 x14ac:dyDescent="0.15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 x14ac:dyDescent="0.15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 x14ac:dyDescent="0.15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 x14ac:dyDescent="0.15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 x14ac:dyDescent="0.15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 x14ac:dyDescent="0.15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 x14ac:dyDescent="0.15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 x14ac:dyDescent="0.15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 x14ac:dyDescent="0.15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 x14ac:dyDescent="0.15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 x14ac:dyDescent="0.15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 x14ac:dyDescent="0.15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 x14ac:dyDescent="0.15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 x14ac:dyDescent="0.15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 x14ac:dyDescent="0.15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 x14ac:dyDescent="0.15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 x14ac:dyDescent="0.15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 x14ac:dyDescent="0.15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 x14ac:dyDescent="0.15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 x14ac:dyDescent="0.15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 x14ac:dyDescent="0.15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 x14ac:dyDescent="0.15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 x14ac:dyDescent="0.15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 x14ac:dyDescent="0.15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 x14ac:dyDescent="0.15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 x14ac:dyDescent="0.15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 x14ac:dyDescent="0.15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 x14ac:dyDescent="0.15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 x14ac:dyDescent="0.15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 x14ac:dyDescent="0.15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 x14ac:dyDescent="0.15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 x14ac:dyDescent="0.15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 x14ac:dyDescent="0.15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 x14ac:dyDescent="0.15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 x14ac:dyDescent="0.15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 x14ac:dyDescent="0.15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 x14ac:dyDescent="0.15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 x14ac:dyDescent="0.15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 x14ac:dyDescent="0.15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 x14ac:dyDescent="0.15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 x14ac:dyDescent="0.15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 x14ac:dyDescent="0.15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 x14ac:dyDescent="0.15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 x14ac:dyDescent="0.15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 x14ac:dyDescent="0.15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 x14ac:dyDescent="0.15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 x14ac:dyDescent="0.15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 x14ac:dyDescent="0.15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 x14ac:dyDescent="0.15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 x14ac:dyDescent="0.15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 x14ac:dyDescent="0.15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 x14ac:dyDescent="0.15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 x14ac:dyDescent="0.15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 x14ac:dyDescent="0.15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 x14ac:dyDescent="0.15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 x14ac:dyDescent="0.15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 x14ac:dyDescent="0.15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 x14ac:dyDescent="0.15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 x14ac:dyDescent="0.15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 x14ac:dyDescent="0.15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 x14ac:dyDescent="0.15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 x14ac:dyDescent="0.15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 x14ac:dyDescent="0.15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 x14ac:dyDescent="0.15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 x14ac:dyDescent="0.15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 x14ac:dyDescent="0.15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 x14ac:dyDescent="0.15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 x14ac:dyDescent="0.15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 x14ac:dyDescent="0.15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 x14ac:dyDescent="0.15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 x14ac:dyDescent="0.15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 x14ac:dyDescent="0.15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 x14ac:dyDescent="0.15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 x14ac:dyDescent="0.15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 x14ac:dyDescent="0.15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 x14ac:dyDescent="0.15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 x14ac:dyDescent="0.15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 x14ac:dyDescent="0.15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 x14ac:dyDescent="0.15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 x14ac:dyDescent="0.15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 x14ac:dyDescent="0.15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 x14ac:dyDescent="0.15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 x14ac:dyDescent="0.15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 x14ac:dyDescent="0.15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 x14ac:dyDescent="0.15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 x14ac:dyDescent="0.15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 x14ac:dyDescent="0.15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 x14ac:dyDescent="0.15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 x14ac:dyDescent="0.15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 x14ac:dyDescent="0.15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 x14ac:dyDescent="0.15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 x14ac:dyDescent="0.15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 x14ac:dyDescent="0.15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 x14ac:dyDescent="0.15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 x14ac:dyDescent="0.15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 x14ac:dyDescent="0.15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 x14ac:dyDescent="0.15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 x14ac:dyDescent="0.15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 x14ac:dyDescent="0.15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 x14ac:dyDescent="0.15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 x14ac:dyDescent="0.15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 x14ac:dyDescent="0.15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 x14ac:dyDescent="0.15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 x14ac:dyDescent="0.15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 x14ac:dyDescent="0.15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 x14ac:dyDescent="0.15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 x14ac:dyDescent="0.15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 x14ac:dyDescent="0.15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 x14ac:dyDescent="0.15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 x14ac:dyDescent="0.15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 x14ac:dyDescent="0.15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 x14ac:dyDescent="0.15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 x14ac:dyDescent="0.15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 x14ac:dyDescent="0.15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 x14ac:dyDescent="0.15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 x14ac:dyDescent="0.15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 x14ac:dyDescent="0.15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 x14ac:dyDescent="0.15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 x14ac:dyDescent="0.15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 x14ac:dyDescent="0.15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 x14ac:dyDescent="0.15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 x14ac:dyDescent="0.15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 x14ac:dyDescent="0.15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 x14ac:dyDescent="0.15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 x14ac:dyDescent="0.15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 x14ac:dyDescent="0.15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 x14ac:dyDescent="0.15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 x14ac:dyDescent="0.15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 x14ac:dyDescent="0.15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 x14ac:dyDescent="0.15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 x14ac:dyDescent="0.15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 x14ac:dyDescent="0.15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 x14ac:dyDescent="0.15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 x14ac:dyDescent="0.15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 x14ac:dyDescent="0.15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 x14ac:dyDescent="0.15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 x14ac:dyDescent="0.15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 x14ac:dyDescent="0.15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 x14ac:dyDescent="0.15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 x14ac:dyDescent="0.15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 x14ac:dyDescent="0.15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 x14ac:dyDescent="0.15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 x14ac:dyDescent="0.15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 x14ac:dyDescent="0.15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 x14ac:dyDescent="0.15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 x14ac:dyDescent="0.15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 x14ac:dyDescent="0.15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 x14ac:dyDescent="0.15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 x14ac:dyDescent="0.15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 x14ac:dyDescent="0.15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 x14ac:dyDescent="0.15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 x14ac:dyDescent="0.15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 x14ac:dyDescent="0.15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 x14ac:dyDescent="0.15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 x14ac:dyDescent="0.15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 x14ac:dyDescent="0.15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 x14ac:dyDescent="0.15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 x14ac:dyDescent="0.15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 x14ac:dyDescent="0.15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 x14ac:dyDescent="0.15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 x14ac:dyDescent="0.15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 x14ac:dyDescent="0.15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 x14ac:dyDescent="0.15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 x14ac:dyDescent="0.15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 x14ac:dyDescent="0.15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 x14ac:dyDescent="0.15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 x14ac:dyDescent="0.15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 x14ac:dyDescent="0.15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 x14ac:dyDescent="0.15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 x14ac:dyDescent="0.15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 x14ac:dyDescent="0.15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 x14ac:dyDescent="0.15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 x14ac:dyDescent="0.15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 x14ac:dyDescent="0.15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 x14ac:dyDescent="0.15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 x14ac:dyDescent="0.15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 x14ac:dyDescent="0.15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 x14ac:dyDescent="0.15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 x14ac:dyDescent="0.15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 x14ac:dyDescent="0.15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 x14ac:dyDescent="0.15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 x14ac:dyDescent="0.15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 x14ac:dyDescent="0.15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 x14ac:dyDescent="0.15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 x14ac:dyDescent="0.15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 x14ac:dyDescent="0.15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 x14ac:dyDescent="0.15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 x14ac:dyDescent="0.15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 x14ac:dyDescent="0.15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 x14ac:dyDescent="0.15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 x14ac:dyDescent="0.15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 x14ac:dyDescent="0.15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 x14ac:dyDescent="0.15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 x14ac:dyDescent="0.15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 x14ac:dyDescent="0.15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 x14ac:dyDescent="0.15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 x14ac:dyDescent="0.15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 x14ac:dyDescent="0.15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 x14ac:dyDescent="0.15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 x14ac:dyDescent="0.15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 x14ac:dyDescent="0.15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 x14ac:dyDescent="0.15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 x14ac:dyDescent="0.15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 x14ac:dyDescent="0.15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 x14ac:dyDescent="0.15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 x14ac:dyDescent="0.15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 x14ac:dyDescent="0.15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 x14ac:dyDescent="0.15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 x14ac:dyDescent="0.15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 x14ac:dyDescent="0.15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 x14ac:dyDescent="0.15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 x14ac:dyDescent="0.15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 x14ac:dyDescent="0.15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 x14ac:dyDescent="0.15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 x14ac:dyDescent="0.15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 x14ac:dyDescent="0.15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 x14ac:dyDescent="0.15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 x14ac:dyDescent="0.15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 x14ac:dyDescent="0.15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 x14ac:dyDescent="0.15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 x14ac:dyDescent="0.15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 x14ac:dyDescent="0.15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 x14ac:dyDescent="0.15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 x14ac:dyDescent="0.15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 x14ac:dyDescent="0.15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 x14ac:dyDescent="0.15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 x14ac:dyDescent="0.15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 x14ac:dyDescent="0.15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 x14ac:dyDescent="0.15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 x14ac:dyDescent="0.15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 x14ac:dyDescent="0.15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 x14ac:dyDescent="0.15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 x14ac:dyDescent="0.15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 x14ac:dyDescent="0.15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 x14ac:dyDescent="0.15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 x14ac:dyDescent="0.15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 x14ac:dyDescent="0.15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 x14ac:dyDescent="0.15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 x14ac:dyDescent="0.15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 x14ac:dyDescent="0.15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 x14ac:dyDescent="0.15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 x14ac:dyDescent="0.15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 x14ac:dyDescent="0.15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 x14ac:dyDescent="0.15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 x14ac:dyDescent="0.15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 x14ac:dyDescent="0.15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 x14ac:dyDescent="0.15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 x14ac:dyDescent="0.15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 x14ac:dyDescent="0.15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 x14ac:dyDescent="0.15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 x14ac:dyDescent="0.15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 x14ac:dyDescent="0.15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 x14ac:dyDescent="0.15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 x14ac:dyDescent="0.15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 x14ac:dyDescent="0.15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 x14ac:dyDescent="0.15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 x14ac:dyDescent="0.15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 x14ac:dyDescent="0.15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 x14ac:dyDescent="0.15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 x14ac:dyDescent="0.15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 x14ac:dyDescent="0.15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 x14ac:dyDescent="0.15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 x14ac:dyDescent="0.15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 x14ac:dyDescent="0.15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 x14ac:dyDescent="0.15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 x14ac:dyDescent="0.15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 x14ac:dyDescent="0.15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 x14ac:dyDescent="0.15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 x14ac:dyDescent="0.15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 x14ac:dyDescent="0.15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 x14ac:dyDescent="0.15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 x14ac:dyDescent="0.15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 x14ac:dyDescent="0.15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 x14ac:dyDescent="0.15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 x14ac:dyDescent="0.15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 x14ac:dyDescent="0.15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 x14ac:dyDescent="0.15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 x14ac:dyDescent="0.15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 x14ac:dyDescent="0.15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 x14ac:dyDescent="0.15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 x14ac:dyDescent="0.15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 x14ac:dyDescent="0.15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 x14ac:dyDescent="0.15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 x14ac:dyDescent="0.15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 x14ac:dyDescent="0.15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 x14ac:dyDescent="0.15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 x14ac:dyDescent="0.15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 x14ac:dyDescent="0.15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 x14ac:dyDescent="0.15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 x14ac:dyDescent="0.15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 x14ac:dyDescent="0.15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 x14ac:dyDescent="0.15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 x14ac:dyDescent="0.15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 x14ac:dyDescent="0.15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 x14ac:dyDescent="0.15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 x14ac:dyDescent="0.15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 x14ac:dyDescent="0.15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 x14ac:dyDescent="0.15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 x14ac:dyDescent="0.15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 x14ac:dyDescent="0.15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 x14ac:dyDescent="0.15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 x14ac:dyDescent="0.15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 x14ac:dyDescent="0.15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 x14ac:dyDescent="0.15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 x14ac:dyDescent="0.15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 x14ac:dyDescent="0.15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 x14ac:dyDescent="0.15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 x14ac:dyDescent="0.15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 x14ac:dyDescent="0.15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 x14ac:dyDescent="0.15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 x14ac:dyDescent="0.15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 x14ac:dyDescent="0.15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 x14ac:dyDescent="0.15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 x14ac:dyDescent="0.15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 x14ac:dyDescent="0.15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 x14ac:dyDescent="0.15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 x14ac:dyDescent="0.15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 x14ac:dyDescent="0.15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 x14ac:dyDescent="0.15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 x14ac:dyDescent="0.15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 x14ac:dyDescent="0.15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 x14ac:dyDescent="0.15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 x14ac:dyDescent="0.15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 x14ac:dyDescent="0.15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 x14ac:dyDescent="0.15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 x14ac:dyDescent="0.15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 x14ac:dyDescent="0.15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 x14ac:dyDescent="0.15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 x14ac:dyDescent="0.15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 x14ac:dyDescent="0.15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 x14ac:dyDescent="0.15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 x14ac:dyDescent="0.15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 x14ac:dyDescent="0.15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 x14ac:dyDescent="0.15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 x14ac:dyDescent="0.15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 x14ac:dyDescent="0.15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 x14ac:dyDescent="0.15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 x14ac:dyDescent="0.15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 x14ac:dyDescent="0.15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 x14ac:dyDescent="0.15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 x14ac:dyDescent="0.15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 x14ac:dyDescent="0.15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 x14ac:dyDescent="0.15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 x14ac:dyDescent="0.15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 x14ac:dyDescent="0.15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 x14ac:dyDescent="0.15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 x14ac:dyDescent="0.15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 x14ac:dyDescent="0.15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 x14ac:dyDescent="0.15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 x14ac:dyDescent="0.15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 x14ac:dyDescent="0.15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 x14ac:dyDescent="0.15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 x14ac:dyDescent="0.15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 x14ac:dyDescent="0.15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 x14ac:dyDescent="0.15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 x14ac:dyDescent="0.15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 x14ac:dyDescent="0.15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 x14ac:dyDescent="0.15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 x14ac:dyDescent="0.15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 x14ac:dyDescent="0.15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 x14ac:dyDescent="0.15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 x14ac:dyDescent="0.15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 x14ac:dyDescent="0.15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 x14ac:dyDescent="0.15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 x14ac:dyDescent="0.15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 x14ac:dyDescent="0.15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 x14ac:dyDescent="0.15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 x14ac:dyDescent="0.15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 x14ac:dyDescent="0.15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 x14ac:dyDescent="0.15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 x14ac:dyDescent="0.15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 x14ac:dyDescent="0.15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 x14ac:dyDescent="0.15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 x14ac:dyDescent="0.15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 x14ac:dyDescent="0.15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 x14ac:dyDescent="0.15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 x14ac:dyDescent="0.15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 x14ac:dyDescent="0.15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 x14ac:dyDescent="0.15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 x14ac:dyDescent="0.15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 x14ac:dyDescent="0.15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 x14ac:dyDescent="0.15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 x14ac:dyDescent="0.15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 x14ac:dyDescent="0.15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 x14ac:dyDescent="0.15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 x14ac:dyDescent="0.15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 x14ac:dyDescent="0.15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 x14ac:dyDescent="0.15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 x14ac:dyDescent="0.15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 x14ac:dyDescent="0.15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 x14ac:dyDescent="0.15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 x14ac:dyDescent="0.15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 x14ac:dyDescent="0.15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 x14ac:dyDescent="0.15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 x14ac:dyDescent="0.15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 x14ac:dyDescent="0.15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 x14ac:dyDescent="0.15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 x14ac:dyDescent="0.15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 x14ac:dyDescent="0.15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 x14ac:dyDescent="0.15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 x14ac:dyDescent="0.15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 x14ac:dyDescent="0.15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 x14ac:dyDescent="0.15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 x14ac:dyDescent="0.15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 x14ac:dyDescent="0.15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 x14ac:dyDescent="0.15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 x14ac:dyDescent="0.15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 x14ac:dyDescent="0.15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 x14ac:dyDescent="0.15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 x14ac:dyDescent="0.15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 x14ac:dyDescent="0.15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 x14ac:dyDescent="0.15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 x14ac:dyDescent="0.15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 x14ac:dyDescent="0.15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 x14ac:dyDescent="0.15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 x14ac:dyDescent="0.15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 x14ac:dyDescent="0.15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 x14ac:dyDescent="0.15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 x14ac:dyDescent="0.15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 x14ac:dyDescent="0.15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 x14ac:dyDescent="0.15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 x14ac:dyDescent="0.15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 x14ac:dyDescent="0.15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 x14ac:dyDescent="0.15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 x14ac:dyDescent="0.15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 x14ac:dyDescent="0.15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 x14ac:dyDescent="0.15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 x14ac:dyDescent="0.15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 x14ac:dyDescent="0.15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 x14ac:dyDescent="0.15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 x14ac:dyDescent="0.15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 x14ac:dyDescent="0.15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 x14ac:dyDescent="0.15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 x14ac:dyDescent="0.15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 x14ac:dyDescent="0.15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 x14ac:dyDescent="0.15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 x14ac:dyDescent="0.15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 x14ac:dyDescent="0.15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 x14ac:dyDescent="0.15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 x14ac:dyDescent="0.15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 x14ac:dyDescent="0.15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 x14ac:dyDescent="0.15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 x14ac:dyDescent="0.15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 x14ac:dyDescent="0.15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 x14ac:dyDescent="0.15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 x14ac:dyDescent="0.15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 x14ac:dyDescent="0.15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 x14ac:dyDescent="0.15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 x14ac:dyDescent="0.15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 x14ac:dyDescent="0.15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 x14ac:dyDescent="0.15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84">
    <sortCondition ref="A8:A84"/>
    <sortCondition ref="B8:B84"/>
    <sortCondition ref="C8:C84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 x14ac:dyDescent="0.1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 x14ac:dyDescent="0.15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 x14ac:dyDescent="0.15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 x14ac:dyDescent="0.15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 x14ac:dyDescent="0.15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 x14ac:dyDescent="0.15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 x14ac:dyDescent="0.15">
      <c r="A7" s="114" t="str">
        <f>水洗化人口等!A7</f>
        <v>長野県</v>
      </c>
      <c r="B7" s="107" t="str">
        <f>水洗化人口等!B7</f>
        <v>20000</v>
      </c>
      <c r="C7" s="106" t="s">
        <v>200</v>
      </c>
      <c r="D7" s="108">
        <f>SUM(E7,+H7,+K7)</f>
        <v>315213</v>
      </c>
      <c r="E7" s="108">
        <f>SUM(F7:G7)</f>
        <v>1587</v>
      </c>
      <c r="F7" s="108">
        <f>SUM(F$8:F$1000)</f>
        <v>1587</v>
      </c>
      <c r="G7" s="108">
        <f>SUM(G$8:G$1000)</f>
        <v>0</v>
      </c>
      <c r="H7" s="108">
        <f>SUM(I7:J7)</f>
        <v>46622</v>
      </c>
      <c r="I7" s="108">
        <f>SUM(I$8:I$1000)</f>
        <v>32029</v>
      </c>
      <c r="J7" s="108">
        <f>SUM(J$8:J$1000)</f>
        <v>14593</v>
      </c>
      <c r="K7" s="108">
        <f>SUM(L7:M7)</f>
        <v>267004</v>
      </c>
      <c r="L7" s="108">
        <f>SUM(L$8:L$1000)</f>
        <v>143171</v>
      </c>
      <c r="M7" s="108">
        <f>SUM(M$8:M$1000)</f>
        <v>123833</v>
      </c>
      <c r="N7" s="108">
        <f>SUM(O7,+V7,+AC7)</f>
        <v>315377</v>
      </c>
      <c r="O7" s="108">
        <f>SUM(P7:U7)</f>
        <v>176787</v>
      </c>
      <c r="P7" s="108">
        <f t="shared" ref="P7:U7" si="0">SUM(P$8:P$1000)</f>
        <v>161332</v>
      </c>
      <c r="Q7" s="108">
        <f t="shared" si="0"/>
        <v>0</v>
      </c>
      <c r="R7" s="108">
        <f t="shared" si="0"/>
        <v>0</v>
      </c>
      <c r="S7" s="108">
        <f t="shared" si="0"/>
        <v>15455</v>
      </c>
      <c r="T7" s="108">
        <f t="shared" si="0"/>
        <v>0</v>
      </c>
      <c r="U7" s="108">
        <f t="shared" si="0"/>
        <v>0</v>
      </c>
      <c r="V7" s="108">
        <f>SUM(W7:AB7)</f>
        <v>138426</v>
      </c>
      <c r="W7" s="108">
        <f t="shared" ref="W7:AB7" si="1">SUM(W$8:W$1000)</f>
        <v>130200</v>
      </c>
      <c r="X7" s="108">
        <f t="shared" si="1"/>
        <v>0</v>
      </c>
      <c r="Y7" s="108">
        <f t="shared" si="1"/>
        <v>0</v>
      </c>
      <c r="Z7" s="108">
        <f t="shared" si="1"/>
        <v>8226</v>
      </c>
      <c r="AA7" s="108">
        <f t="shared" si="1"/>
        <v>0</v>
      </c>
      <c r="AB7" s="108">
        <f t="shared" si="1"/>
        <v>0</v>
      </c>
      <c r="AC7" s="108">
        <f>SUM(AD7:AE7)</f>
        <v>164</v>
      </c>
      <c r="AD7" s="108">
        <f>SUM(AD$8:AD$1000)</f>
        <v>164</v>
      </c>
      <c r="AE7" s="108">
        <f>SUM(AE$8:AE$1000)</f>
        <v>0</v>
      </c>
      <c r="AF7" s="108">
        <f>SUM(AG7:AI7)</f>
        <v>7186</v>
      </c>
      <c r="AG7" s="108">
        <f>SUM(AG$8:AG$1000)</f>
        <v>7186</v>
      </c>
      <c r="AH7" s="108">
        <f>SUM(AH$8:AH$1000)</f>
        <v>0</v>
      </c>
      <c r="AI7" s="108">
        <f>SUM(AI$8:AI$1000)</f>
        <v>0</v>
      </c>
      <c r="AJ7" s="108">
        <f>SUM(AK7:AS7)</f>
        <v>9432</v>
      </c>
      <c r="AK7" s="108">
        <f t="shared" ref="AK7:AS7" si="2">SUM(AK$8:AK$1000)</f>
        <v>1843</v>
      </c>
      <c r="AL7" s="108">
        <f t="shared" si="2"/>
        <v>1245</v>
      </c>
      <c r="AM7" s="108">
        <f t="shared" si="2"/>
        <v>1684</v>
      </c>
      <c r="AN7" s="108">
        <f t="shared" si="2"/>
        <v>1339</v>
      </c>
      <c r="AO7" s="108">
        <f t="shared" si="2"/>
        <v>0</v>
      </c>
      <c r="AP7" s="108">
        <f t="shared" si="2"/>
        <v>1020</v>
      </c>
      <c r="AQ7" s="108">
        <f t="shared" si="2"/>
        <v>633</v>
      </c>
      <c r="AR7" s="108">
        <f t="shared" si="2"/>
        <v>6</v>
      </c>
      <c r="AS7" s="108">
        <f t="shared" si="2"/>
        <v>1662</v>
      </c>
      <c r="AT7" s="108">
        <f>SUM(AU7:AY7)</f>
        <v>969</v>
      </c>
      <c r="AU7" s="108">
        <f>SUM(AU$8:AU$1000)</f>
        <v>502</v>
      </c>
      <c r="AV7" s="108">
        <f>SUM(AV$8:AV$1000)</f>
        <v>340</v>
      </c>
      <c r="AW7" s="108">
        <f>SUM(AW$8:AW$1000)</f>
        <v>127</v>
      </c>
      <c r="AX7" s="108">
        <f>SUM(AX$8:AX$1000)</f>
        <v>0</v>
      </c>
      <c r="AY7" s="108">
        <f>SUM(AY$8:AY$1000)</f>
        <v>0</v>
      </c>
      <c r="AZ7" s="108">
        <f>SUM(BA7:BC7)</f>
        <v>1329</v>
      </c>
      <c r="BA7" s="108">
        <f>SUM(BA$8:BA$1000)</f>
        <v>1329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 x14ac:dyDescent="0.15">
      <c r="A8" s="115" t="s">
        <v>34</v>
      </c>
      <c r="B8" s="113" t="s">
        <v>254</v>
      </c>
      <c r="C8" s="101" t="s">
        <v>255</v>
      </c>
      <c r="D8" s="103">
        <f>SUM(E8,+H8,+K8)</f>
        <v>34315</v>
      </c>
      <c r="E8" s="103">
        <f>SUM(F8:G8)</f>
        <v>0</v>
      </c>
      <c r="F8" s="103">
        <v>0</v>
      </c>
      <c r="G8" s="103">
        <v>0</v>
      </c>
      <c r="H8" s="103">
        <f>SUM(I8:J8)</f>
        <v>27290</v>
      </c>
      <c r="I8" s="103">
        <v>22514</v>
      </c>
      <c r="J8" s="103">
        <v>4776</v>
      </c>
      <c r="K8" s="103">
        <f>SUM(L8:M8)</f>
        <v>7025</v>
      </c>
      <c r="L8" s="103">
        <v>2482</v>
      </c>
      <c r="M8" s="103">
        <v>4543</v>
      </c>
      <c r="N8" s="103">
        <f>SUM(O8,+V8,+AC8)</f>
        <v>34315</v>
      </c>
      <c r="O8" s="103">
        <f>SUM(P8:U8)</f>
        <v>24996</v>
      </c>
      <c r="P8" s="103">
        <v>23517</v>
      </c>
      <c r="Q8" s="103">
        <v>0</v>
      </c>
      <c r="R8" s="103">
        <v>0</v>
      </c>
      <c r="S8" s="103">
        <v>1479</v>
      </c>
      <c r="T8" s="103">
        <v>0</v>
      </c>
      <c r="U8" s="103">
        <v>0</v>
      </c>
      <c r="V8" s="103">
        <f>SUM(W8:AB8)</f>
        <v>9319</v>
      </c>
      <c r="W8" s="103">
        <v>9030</v>
      </c>
      <c r="X8" s="103">
        <v>0</v>
      </c>
      <c r="Y8" s="103">
        <v>0</v>
      </c>
      <c r="Z8" s="103">
        <v>289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665</v>
      </c>
      <c r="AG8" s="103">
        <v>665</v>
      </c>
      <c r="AH8" s="103">
        <v>0</v>
      </c>
      <c r="AI8" s="103">
        <v>0</v>
      </c>
      <c r="AJ8" s="103">
        <f>SUM(AK8:AS8)</f>
        <v>761</v>
      </c>
      <c r="AK8" s="103">
        <v>0</v>
      </c>
      <c r="AL8" s="103">
        <v>96</v>
      </c>
      <c r="AM8" s="103">
        <v>25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640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 x14ac:dyDescent="0.15">
      <c r="A9" s="115" t="s">
        <v>34</v>
      </c>
      <c r="B9" s="113" t="s">
        <v>258</v>
      </c>
      <c r="C9" s="101" t="s">
        <v>259</v>
      </c>
      <c r="D9" s="103">
        <f>SUM(E9,+H9,+K9)</f>
        <v>9603</v>
      </c>
      <c r="E9" s="103">
        <f>SUM(F9:G9)</f>
        <v>25</v>
      </c>
      <c r="F9" s="103">
        <v>25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9578</v>
      </c>
      <c r="L9" s="103">
        <v>5293</v>
      </c>
      <c r="M9" s="103">
        <v>4285</v>
      </c>
      <c r="N9" s="103">
        <f>SUM(O9,+V9,+AC9)</f>
        <v>9603</v>
      </c>
      <c r="O9" s="103">
        <f>SUM(P9:U9)</f>
        <v>5318</v>
      </c>
      <c r="P9" s="103">
        <v>5318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4285</v>
      </c>
      <c r="W9" s="103">
        <v>4285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364</v>
      </c>
      <c r="AG9" s="103">
        <v>364</v>
      </c>
      <c r="AH9" s="103">
        <v>0</v>
      </c>
      <c r="AI9" s="103">
        <v>0</v>
      </c>
      <c r="AJ9" s="103">
        <f>SUM(AK9:AS9)</f>
        <v>364</v>
      </c>
      <c r="AK9" s="103">
        <v>0</v>
      </c>
      <c r="AL9" s="103">
        <v>0</v>
      </c>
      <c r="AM9" s="103">
        <v>364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50</v>
      </c>
      <c r="AU9" s="103">
        <v>0</v>
      </c>
      <c r="AV9" s="103">
        <v>0</v>
      </c>
      <c r="AW9" s="103">
        <v>50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 x14ac:dyDescent="0.15">
      <c r="A10" s="115" t="s">
        <v>34</v>
      </c>
      <c r="B10" s="113" t="s">
        <v>261</v>
      </c>
      <c r="C10" s="101" t="s">
        <v>262</v>
      </c>
      <c r="D10" s="103">
        <f>SUM(E10,+H10,+K10)</f>
        <v>26505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26505</v>
      </c>
      <c r="L10" s="103">
        <v>12097</v>
      </c>
      <c r="M10" s="103">
        <v>14408</v>
      </c>
      <c r="N10" s="103">
        <f>SUM(O10,+V10,+AC10)</f>
        <v>26505</v>
      </c>
      <c r="O10" s="103">
        <f>SUM(P10:U10)</f>
        <v>12097</v>
      </c>
      <c r="P10" s="103">
        <v>12097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14408</v>
      </c>
      <c r="W10" s="103">
        <v>14408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53</v>
      </c>
      <c r="AG10" s="103">
        <v>53</v>
      </c>
      <c r="AH10" s="103">
        <v>0</v>
      </c>
      <c r="AI10" s="103">
        <v>0</v>
      </c>
      <c r="AJ10" s="103">
        <f>SUM(AK10:AS10)</f>
        <v>23</v>
      </c>
      <c r="AK10" s="103">
        <v>23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53</v>
      </c>
      <c r="AU10" s="103">
        <v>53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23</v>
      </c>
      <c r="BA10" s="103">
        <v>23</v>
      </c>
      <c r="BB10" s="103">
        <v>0</v>
      </c>
      <c r="BC10" s="103">
        <v>0</v>
      </c>
    </row>
    <row r="11" spans="1:55" s="105" customFormat="1" ht="13.5" customHeight="1" x14ac:dyDescent="0.15">
      <c r="A11" s="115" t="s">
        <v>34</v>
      </c>
      <c r="B11" s="113" t="s">
        <v>264</v>
      </c>
      <c r="C11" s="101" t="s">
        <v>265</v>
      </c>
      <c r="D11" s="103">
        <f>SUM(E11,+H11,+K11)</f>
        <v>921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921</v>
      </c>
      <c r="L11" s="103">
        <v>835</v>
      </c>
      <c r="M11" s="103">
        <v>86</v>
      </c>
      <c r="N11" s="103">
        <f>SUM(O11,+V11,+AC11)</f>
        <v>921</v>
      </c>
      <c r="O11" s="103">
        <f>SUM(P11:U11)</f>
        <v>835</v>
      </c>
      <c r="P11" s="103">
        <v>835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86</v>
      </c>
      <c r="W11" s="103">
        <v>86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37</v>
      </c>
      <c r="AG11" s="103">
        <v>37</v>
      </c>
      <c r="AH11" s="103">
        <v>0</v>
      </c>
      <c r="AI11" s="103">
        <v>0</v>
      </c>
      <c r="AJ11" s="103">
        <f>SUM(AK11:AS11)</f>
        <v>37</v>
      </c>
      <c r="AK11" s="103">
        <v>0</v>
      </c>
      <c r="AL11" s="103">
        <v>0</v>
      </c>
      <c r="AM11" s="103">
        <v>0</v>
      </c>
      <c r="AN11" s="103">
        <v>37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 x14ac:dyDescent="0.15">
      <c r="A12" s="115" t="s">
        <v>34</v>
      </c>
      <c r="B12" s="113" t="s">
        <v>267</v>
      </c>
      <c r="C12" s="101" t="s">
        <v>268</v>
      </c>
      <c r="D12" s="103">
        <f>SUM(E12,+H12,+K12)</f>
        <v>11993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11993</v>
      </c>
      <c r="L12" s="103">
        <v>7176</v>
      </c>
      <c r="M12" s="103">
        <v>4817</v>
      </c>
      <c r="N12" s="103">
        <f>SUM(O12,+V12,+AC12)</f>
        <v>12013</v>
      </c>
      <c r="O12" s="103">
        <f>SUM(P12:U12)</f>
        <v>7176</v>
      </c>
      <c r="P12" s="103">
        <v>7176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4817</v>
      </c>
      <c r="W12" s="103">
        <v>4817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20</v>
      </c>
      <c r="AD12" s="103">
        <v>20</v>
      </c>
      <c r="AE12" s="103">
        <v>0</v>
      </c>
      <c r="AF12" s="103">
        <f>SUM(AG12:AI12)</f>
        <v>725</v>
      </c>
      <c r="AG12" s="103">
        <v>725</v>
      </c>
      <c r="AH12" s="103">
        <v>0</v>
      </c>
      <c r="AI12" s="103">
        <v>0</v>
      </c>
      <c r="AJ12" s="103">
        <f>SUM(AK12:AS12)</f>
        <v>725</v>
      </c>
      <c r="AK12" s="103">
        <v>0</v>
      </c>
      <c r="AL12" s="103">
        <v>0</v>
      </c>
      <c r="AM12" s="103">
        <v>0</v>
      </c>
      <c r="AN12" s="103">
        <v>725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 x14ac:dyDescent="0.15">
      <c r="A13" s="115" t="s">
        <v>34</v>
      </c>
      <c r="B13" s="113" t="s">
        <v>270</v>
      </c>
      <c r="C13" s="101" t="s">
        <v>271</v>
      </c>
      <c r="D13" s="103">
        <f>SUM(E13,+H13,+K13)</f>
        <v>2947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2947</v>
      </c>
      <c r="L13" s="103">
        <v>2567</v>
      </c>
      <c r="M13" s="103">
        <v>380</v>
      </c>
      <c r="N13" s="103">
        <f>SUM(O13,+V13,+AC13)</f>
        <v>2947</v>
      </c>
      <c r="O13" s="103">
        <f>SUM(P13:U13)</f>
        <v>2567</v>
      </c>
      <c r="P13" s="103">
        <v>0</v>
      </c>
      <c r="Q13" s="103">
        <v>0</v>
      </c>
      <c r="R13" s="103">
        <v>0</v>
      </c>
      <c r="S13" s="103">
        <v>2567</v>
      </c>
      <c r="T13" s="103">
        <v>0</v>
      </c>
      <c r="U13" s="103">
        <v>0</v>
      </c>
      <c r="V13" s="103">
        <f>SUM(W13:AB13)</f>
        <v>380</v>
      </c>
      <c r="W13" s="103">
        <v>0</v>
      </c>
      <c r="X13" s="103">
        <v>0</v>
      </c>
      <c r="Y13" s="103">
        <v>0</v>
      </c>
      <c r="Z13" s="103">
        <v>380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 x14ac:dyDescent="0.15">
      <c r="A14" s="115" t="s">
        <v>34</v>
      </c>
      <c r="B14" s="113" t="s">
        <v>273</v>
      </c>
      <c r="C14" s="101" t="s">
        <v>274</v>
      </c>
      <c r="D14" s="103">
        <f>SUM(E14,+H14,+K14)</f>
        <v>6122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6122</v>
      </c>
      <c r="L14" s="103">
        <v>5387</v>
      </c>
      <c r="M14" s="103">
        <v>735</v>
      </c>
      <c r="N14" s="103">
        <f>SUM(O14,+V14,+AC14)</f>
        <v>6122</v>
      </c>
      <c r="O14" s="103">
        <f>SUM(P14:U14)</f>
        <v>5387</v>
      </c>
      <c r="P14" s="103">
        <v>0</v>
      </c>
      <c r="Q14" s="103">
        <v>0</v>
      </c>
      <c r="R14" s="103">
        <v>0</v>
      </c>
      <c r="S14" s="103">
        <v>5387</v>
      </c>
      <c r="T14" s="103">
        <v>0</v>
      </c>
      <c r="U14" s="103">
        <v>0</v>
      </c>
      <c r="V14" s="103">
        <f>SUM(W14:AB14)</f>
        <v>735</v>
      </c>
      <c r="W14" s="103">
        <v>0</v>
      </c>
      <c r="X14" s="103">
        <v>0</v>
      </c>
      <c r="Y14" s="103">
        <v>0</v>
      </c>
      <c r="Z14" s="103">
        <v>735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 x14ac:dyDescent="0.15">
      <c r="A15" s="115" t="s">
        <v>34</v>
      </c>
      <c r="B15" s="113" t="s">
        <v>276</v>
      </c>
      <c r="C15" s="101" t="s">
        <v>277</v>
      </c>
      <c r="D15" s="103">
        <f>SUM(E15,+H15,+K15)</f>
        <v>12735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12735</v>
      </c>
      <c r="L15" s="103">
        <v>7152</v>
      </c>
      <c r="M15" s="103">
        <v>5583</v>
      </c>
      <c r="N15" s="103">
        <f>SUM(O15,+V15,+AC15)</f>
        <v>12735</v>
      </c>
      <c r="O15" s="103">
        <f>SUM(P15:U15)</f>
        <v>7152</v>
      </c>
      <c r="P15" s="103">
        <v>7152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5583</v>
      </c>
      <c r="W15" s="103">
        <v>5583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30</v>
      </c>
      <c r="AG15" s="103">
        <v>30</v>
      </c>
      <c r="AH15" s="103">
        <v>0</v>
      </c>
      <c r="AI15" s="103">
        <v>0</v>
      </c>
      <c r="AJ15" s="103">
        <f>SUM(AK15:AS15)</f>
        <v>30</v>
      </c>
      <c r="AK15" s="103">
        <v>0</v>
      </c>
      <c r="AL15" s="103">
        <v>0</v>
      </c>
      <c r="AM15" s="103">
        <v>30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 x14ac:dyDescent="0.15">
      <c r="A16" s="115" t="s">
        <v>34</v>
      </c>
      <c r="B16" s="113" t="s">
        <v>279</v>
      </c>
      <c r="C16" s="101" t="s">
        <v>280</v>
      </c>
      <c r="D16" s="103">
        <f>SUM(E16,+H16,+K16)</f>
        <v>19556</v>
      </c>
      <c r="E16" s="103">
        <f>SUM(F16:G16)</f>
        <v>128</v>
      </c>
      <c r="F16" s="103">
        <v>128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19428</v>
      </c>
      <c r="L16" s="103">
        <v>7929</v>
      </c>
      <c r="M16" s="103">
        <v>11499</v>
      </c>
      <c r="N16" s="103">
        <f>SUM(O16,+V16,+AC16)</f>
        <v>19556</v>
      </c>
      <c r="O16" s="103">
        <f>SUM(P16:U16)</f>
        <v>8057</v>
      </c>
      <c r="P16" s="103">
        <v>8057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11499</v>
      </c>
      <c r="W16" s="103">
        <v>11499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10</v>
      </c>
      <c r="AG16" s="103">
        <v>10</v>
      </c>
      <c r="AH16" s="103">
        <v>0</v>
      </c>
      <c r="AI16" s="103">
        <v>0</v>
      </c>
      <c r="AJ16" s="103">
        <f>SUM(AK16:AS16)</f>
        <v>923</v>
      </c>
      <c r="AK16" s="103">
        <v>0</v>
      </c>
      <c r="AL16" s="103">
        <v>913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10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913</v>
      </c>
      <c r="BA16" s="103">
        <v>913</v>
      </c>
      <c r="BB16" s="103">
        <v>0</v>
      </c>
      <c r="BC16" s="103">
        <v>0</v>
      </c>
    </row>
    <row r="17" spans="1:55" s="105" customFormat="1" ht="13.5" customHeight="1" x14ac:dyDescent="0.15">
      <c r="A17" s="115" t="s">
        <v>34</v>
      </c>
      <c r="B17" s="113" t="s">
        <v>282</v>
      </c>
      <c r="C17" s="101" t="s">
        <v>283</v>
      </c>
      <c r="D17" s="103">
        <f>SUM(E17,+H17,+K17)</f>
        <v>5190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5190</v>
      </c>
      <c r="L17" s="103">
        <v>3334</v>
      </c>
      <c r="M17" s="103">
        <v>1856</v>
      </c>
      <c r="N17" s="103">
        <f>SUM(O17,+V17,+AC17)</f>
        <v>5219</v>
      </c>
      <c r="O17" s="103">
        <f>SUM(P17:U17)</f>
        <v>3334</v>
      </c>
      <c r="P17" s="103">
        <v>3334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1856</v>
      </c>
      <c r="W17" s="103">
        <v>1856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29</v>
      </c>
      <c r="AD17" s="103">
        <v>29</v>
      </c>
      <c r="AE17" s="103">
        <v>0</v>
      </c>
      <c r="AF17" s="103">
        <f>SUM(AG17:AI17)</f>
        <v>265</v>
      </c>
      <c r="AG17" s="103">
        <v>265</v>
      </c>
      <c r="AH17" s="103">
        <v>0</v>
      </c>
      <c r="AI17" s="103">
        <v>0</v>
      </c>
      <c r="AJ17" s="103">
        <f>SUM(AK17:AS17)</f>
        <v>265</v>
      </c>
      <c r="AK17" s="103">
        <v>0</v>
      </c>
      <c r="AL17" s="103">
        <v>0</v>
      </c>
      <c r="AM17" s="103">
        <v>6</v>
      </c>
      <c r="AN17" s="103">
        <v>0</v>
      </c>
      <c r="AO17" s="103">
        <v>0</v>
      </c>
      <c r="AP17" s="103">
        <v>0</v>
      </c>
      <c r="AQ17" s="103">
        <v>228</v>
      </c>
      <c r="AR17" s="103">
        <v>0</v>
      </c>
      <c r="AS17" s="103">
        <v>31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 x14ac:dyDescent="0.15">
      <c r="A18" s="115" t="s">
        <v>34</v>
      </c>
      <c r="B18" s="113" t="s">
        <v>285</v>
      </c>
      <c r="C18" s="101" t="s">
        <v>286</v>
      </c>
      <c r="D18" s="103">
        <f>SUM(E18,+H18,+K18)</f>
        <v>6145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6145</v>
      </c>
      <c r="L18" s="103">
        <v>4284</v>
      </c>
      <c r="M18" s="103">
        <v>1861</v>
      </c>
      <c r="N18" s="103">
        <f>SUM(O18,+V18,+AC18)</f>
        <v>6145</v>
      </c>
      <c r="O18" s="103">
        <f>SUM(P18:U18)</f>
        <v>4284</v>
      </c>
      <c r="P18" s="103">
        <v>4284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1861</v>
      </c>
      <c r="W18" s="103">
        <v>1861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224</v>
      </c>
      <c r="AG18" s="103">
        <v>224</v>
      </c>
      <c r="AH18" s="103">
        <v>0</v>
      </c>
      <c r="AI18" s="103">
        <v>0</v>
      </c>
      <c r="AJ18" s="103">
        <f>SUM(AK18:AS18)</f>
        <v>224</v>
      </c>
      <c r="AK18" s="103">
        <v>0</v>
      </c>
      <c r="AL18" s="103">
        <v>0</v>
      </c>
      <c r="AM18" s="103">
        <v>6</v>
      </c>
      <c r="AN18" s="103">
        <v>218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</v>
      </c>
      <c r="AU18" s="103">
        <v>0</v>
      </c>
      <c r="AV18" s="103">
        <v>0</v>
      </c>
      <c r="AW18" s="103">
        <v>1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 x14ac:dyDescent="0.15">
      <c r="A19" s="115" t="s">
        <v>34</v>
      </c>
      <c r="B19" s="113" t="s">
        <v>288</v>
      </c>
      <c r="C19" s="101" t="s">
        <v>289</v>
      </c>
      <c r="D19" s="103">
        <f>SUM(E19,+H19,+K19)</f>
        <v>8809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8809</v>
      </c>
      <c r="L19" s="103">
        <v>5507</v>
      </c>
      <c r="M19" s="103">
        <v>3302</v>
      </c>
      <c r="N19" s="103">
        <f>SUM(O19,+V19,+AC19)</f>
        <v>8809</v>
      </c>
      <c r="O19" s="103">
        <f>SUM(P19:U19)</f>
        <v>5507</v>
      </c>
      <c r="P19" s="103">
        <v>5507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3302</v>
      </c>
      <c r="W19" s="103">
        <v>3302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35</v>
      </c>
      <c r="AG19" s="103">
        <v>35</v>
      </c>
      <c r="AH19" s="103">
        <v>0</v>
      </c>
      <c r="AI19" s="103">
        <v>0</v>
      </c>
      <c r="AJ19" s="103">
        <f>SUM(AK19:AS19)</f>
        <v>35</v>
      </c>
      <c r="AK19" s="103">
        <v>35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35</v>
      </c>
      <c r="AU19" s="103">
        <v>35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 x14ac:dyDescent="0.15">
      <c r="A20" s="115" t="s">
        <v>34</v>
      </c>
      <c r="B20" s="113" t="s">
        <v>291</v>
      </c>
      <c r="C20" s="101" t="s">
        <v>292</v>
      </c>
      <c r="D20" s="103">
        <f>SUM(E20,+H20,+K20)</f>
        <v>2769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2769</v>
      </c>
      <c r="L20" s="103">
        <v>1308</v>
      </c>
      <c r="M20" s="103">
        <v>1461</v>
      </c>
      <c r="N20" s="103">
        <f>SUM(O20,+V20,+AC20)</f>
        <v>2769</v>
      </c>
      <c r="O20" s="103">
        <f>SUM(P20:U20)</f>
        <v>1308</v>
      </c>
      <c r="P20" s="103">
        <v>1308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1461</v>
      </c>
      <c r="W20" s="103">
        <v>1461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16</v>
      </c>
      <c r="AG20" s="103">
        <v>16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16</v>
      </c>
      <c r="AU20" s="103">
        <v>16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 x14ac:dyDescent="0.15">
      <c r="A21" s="115" t="s">
        <v>34</v>
      </c>
      <c r="B21" s="113" t="s">
        <v>294</v>
      </c>
      <c r="C21" s="101" t="s">
        <v>295</v>
      </c>
      <c r="D21" s="103">
        <f>SUM(E21,+H21,+K21)</f>
        <v>5085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5085</v>
      </c>
      <c r="L21" s="103">
        <v>3204</v>
      </c>
      <c r="M21" s="103">
        <v>1881</v>
      </c>
      <c r="N21" s="103">
        <f>SUM(O21,+V21,+AC21)</f>
        <v>5085</v>
      </c>
      <c r="O21" s="103">
        <f>SUM(P21:U21)</f>
        <v>3204</v>
      </c>
      <c r="P21" s="103">
        <v>0</v>
      </c>
      <c r="Q21" s="103">
        <v>0</v>
      </c>
      <c r="R21" s="103">
        <v>0</v>
      </c>
      <c r="S21" s="103">
        <v>3204</v>
      </c>
      <c r="T21" s="103">
        <v>0</v>
      </c>
      <c r="U21" s="103">
        <v>0</v>
      </c>
      <c r="V21" s="103">
        <f>SUM(W21:AB21)</f>
        <v>1881</v>
      </c>
      <c r="W21" s="103">
        <v>0</v>
      </c>
      <c r="X21" s="103">
        <v>0</v>
      </c>
      <c r="Y21" s="103">
        <v>0</v>
      </c>
      <c r="Z21" s="103">
        <v>1881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 x14ac:dyDescent="0.15">
      <c r="A22" s="115" t="s">
        <v>34</v>
      </c>
      <c r="B22" s="113" t="s">
        <v>297</v>
      </c>
      <c r="C22" s="101" t="s">
        <v>298</v>
      </c>
      <c r="D22" s="103">
        <f>SUM(E22,+H22,+K22)</f>
        <v>6311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6311</v>
      </c>
      <c r="L22" s="103">
        <v>1872</v>
      </c>
      <c r="M22" s="103">
        <v>4439</v>
      </c>
      <c r="N22" s="103">
        <f>SUM(O22,+V22,+AC22)</f>
        <v>6311</v>
      </c>
      <c r="O22" s="103">
        <f>SUM(P22:U22)</f>
        <v>1872</v>
      </c>
      <c r="P22" s="103">
        <v>0</v>
      </c>
      <c r="Q22" s="103">
        <v>0</v>
      </c>
      <c r="R22" s="103">
        <v>0</v>
      </c>
      <c r="S22" s="103">
        <v>1872</v>
      </c>
      <c r="T22" s="103">
        <v>0</v>
      </c>
      <c r="U22" s="103">
        <v>0</v>
      </c>
      <c r="V22" s="103">
        <f>SUM(W22:AB22)</f>
        <v>4439</v>
      </c>
      <c r="W22" s="103">
        <v>0</v>
      </c>
      <c r="X22" s="103">
        <v>0</v>
      </c>
      <c r="Y22" s="103">
        <v>0</v>
      </c>
      <c r="Z22" s="103">
        <v>4439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 x14ac:dyDescent="0.15">
      <c r="A23" s="115" t="s">
        <v>34</v>
      </c>
      <c r="B23" s="113" t="s">
        <v>300</v>
      </c>
      <c r="C23" s="101" t="s">
        <v>301</v>
      </c>
      <c r="D23" s="103">
        <f>SUM(E23,+H23,+K23)</f>
        <v>21833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21833</v>
      </c>
      <c r="L23" s="103">
        <v>10542</v>
      </c>
      <c r="M23" s="103">
        <v>11291</v>
      </c>
      <c r="N23" s="103">
        <f>SUM(O23,+V23,+AC23)</f>
        <v>21833</v>
      </c>
      <c r="O23" s="103">
        <f>SUM(P23:U23)</f>
        <v>10542</v>
      </c>
      <c r="P23" s="103">
        <v>10542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11291</v>
      </c>
      <c r="W23" s="103">
        <v>11291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770</v>
      </c>
      <c r="AG23" s="103">
        <v>770</v>
      </c>
      <c r="AH23" s="103">
        <v>0</v>
      </c>
      <c r="AI23" s="103">
        <v>0</v>
      </c>
      <c r="AJ23" s="103">
        <f>SUM(AK23:AS23)</f>
        <v>770</v>
      </c>
      <c r="AK23" s="103">
        <v>3</v>
      </c>
      <c r="AL23" s="103">
        <v>0</v>
      </c>
      <c r="AM23" s="103">
        <v>7</v>
      </c>
      <c r="AN23" s="103">
        <v>0</v>
      </c>
      <c r="AO23" s="103">
        <v>0</v>
      </c>
      <c r="AP23" s="103">
        <v>724</v>
      </c>
      <c r="AQ23" s="103">
        <v>36</v>
      </c>
      <c r="AR23" s="103">
        <v>0</v>
      </c>
      <c r="AS23" s="103">
        <v>0</v>
      </c>
      <c r="AT23" s="103">
        <f>SUM(AU23:AY23)</f>
        <v>3</v>
      </c>
      <c r="AU23" s="103">
        <v>3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36</v>
      </c>
      <c r="BA23" s="103">
        <v>36</v>
      </c>
      <c r="BB23" s="103">
        <v>0</v>
      </c>
      <c r="BC23" s="103">
        <v>0</v>
      </c>
    </row>
    <row r="24" spans="1:55" s="105" customFormat="1" ht="13.5" customHeight="1" x14ac:dyDescent="0.15">
      <c r="A24" s="115" t="s">
        <v>34</v>
      </c>
      <c r="B24" s="113" t="s">
        <v>303</v>
      </c>
      <c r="C24" s="101" t="s">
        <v>304</v>
      </c>
      <c r="D24" s="103">
        <f>SUM(E24,+H24,+K24)</f>
        <v>12847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12847</v>
      </c>
      <c r="L24" s="103">
        <v>8737</v>
      </c>
      <c r="M24" s="103">
        <v>4110</v>
      </c>
      <c r="N24" s="103">
        <f>SUM(O24,+V24,+AC24)</f>
        <v>12847</v>
      </c>
      <c r="O24" s="103">
        <f>SUM(P24:U24)</f>
        <v>8737</v>
      </c>
      <c r="P24" s="103">
        <v>8737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4110</v>
      </c>
      <c r="W24" s="103">
        <v>4110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21</v>
      </c>
      <c r="AG24" s="103">
        <v>21</v>
      </c>
      <c r="AH24" s="103">
        <v>0</v>
      </c>
      <c r="AI24" s="103">
        <v>0</v>
      </c>
      <c r="AJ24" s="103">
        <f>SUM(AK24:AS24)</f>
        <v>109</v>
      </c>
      <c r="AK24" s="103">
        <v>0</v>
      </c>
      <c r="AL24" s="103">
        <v>88</v>
      </c>
      <c r="AM24" s="103">
        <v>21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 x14ac:dyDescent="0.15">
      <c r="A25" s="115" t="s">
        <v>34</v>
      </c>
      <c r="B25" s="113" t="s">
        <v>306</v>
      </c>
      <c r="C25" s="101" t="s">
        <v>307</v>
      </c>
      <c r="D25" s="103">
        <f>SUM(E25,+H25,+K25)</f>
        <v>6355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6355</v>
      </c>
      <c r="L25" s="103">
        <v>2601</v>
      </c>
      <c r="M25" s="103">
        <v>3754</v>
      </c>
      <c r="N25" s="103">
        <f>SUM(O25,+V25,+AC25)</f>
        <v>6355</v>
      </c>
      <c r="O25" s="103">
        <f>SUM(P25:U25)</f>
        <v>2601</v>
      </c>
      <c r="P25" s="103">
        <v>2601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3754</v>
      </c>
      <c r="W25" s="103">
        <v>3754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20</v>
      </c>
      <c r="AG25" s="103">
        <v>20</v>
      </c>
      <c r="AH25" s="103">
        <v>0</v>
      </c>
      <c r="AI25" s="103">
        <v>0</v>
      </c>
      <c r="AJ25" s="103">
        <f>SUM(AK25:AS25)</f>
        <v>40</v>
      </c>
      <c r="AK25" s="103">
        <v>0</v>
      </c>
      <c r="AL25" s="103">
        <v>20</v>
      </c>
      <c r="AM25" s="103">
        <v>0</v>
      </c>
      <c r="AN25" s="103">
        <v>0</v>
      </c>
      <c r="AO25" s="103">
        <v>0</v>
      </c>
      <c r="AP25" s="103">
        <v>0</v>
      </c>
      <c r="AQ25" s="103">
        <v>20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20</v>
      </c>
      <c r="BA25" s="103">
        <v>20</v>
      </c>
      <c r="BB25" s="103">
        <v>0</v>
      </c>
      <c r="BC25" s="103">
        <v>0</v>
      </c>
    </row>
    <row r="26" spans="1:55" s="105" customFormat="1" ht="13.5" customHeight="1" x14ac:dyDescent="0.15">
      <c r="A26" s="115" t="s">
        <v>34</v>
      </c>
      <c r="B26" s="113" t="s">
        <v>309</v>
      </c>
      <c r="C26" s="101" t="s">
        <v>310</v>
      </c>
      <c r="D26" s="103">
        <f>SUM(E26,+H26,+K26)</f>
        <v>13484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13484</v>
      </c>
      <c r="L26" s="103">
        <v>8176</v>
      </c>
      <c r="M26" s="103">
        <v>5308</v>
      </c>
      <c r="N26" s="103">
        <f>SUM(O26,+V26,+AC26)</f>
        <v>13484</v>
      </c>
      <c r="O26" s="103">
        <f>SUM(P26:U26)</f>
        <v>8176</v>
      </c>
      <c r="P26" s="103">
        <v>8176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5308</v>
      </c>
      <c r="W26" s="103">
        <v>5308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722</v>
      </c>
      <c r="AG26" s="103">
        <v>722</v>
      </c>
      <c r="AH26" s="103">
        <v>0</v>
      </c>
      <c r="AI26" s="103">
        <v>0</v>
      </c>
      <c r="AJ26" s="103">
        <f>SUM(AK26:AS26)</f>
        <v>722</v>
      </c>
      <c r="AK26" s="103">
        <v>0</v>
      </c>
      <c r="AL26" s="103">
        <v>0</v>
      </c>
      <c r="AM26" s="103">
        <v>722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58</v>
      </c>
      <c r="AU26" s="103">
        <v>0</v>
      </c>
      <c r="AV26" s="103">
        <v>0</v>
      </c>
      <c r="AW26" s="103">
        <v>58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 x14ac:dyDescent="0.15">
      <c r="A27" s="115" t="s">
        <v>34</v>
      </c>
      <c r="B27" s="113" t="s">
        <v>312</v>
      </c>
      <c r="C27" s="101" t="s">
        <v>313</v>
      </c>
      <c r="D27" s="103">
        <f>SUM(E27,+H27,+K27)</f>
        <v>1697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1697</v>
      </c>
      <c r="L27" s="103">
        <v>1112</v>
      </c>
      <c r="M27" s="103">
        <v>585</v>
      </c>
      <c r="N27" s="103">
        <f>SUM(O27,+V27,+AC27)</f>
        <v>1697</v>
      </c>
      <c r="O27" s="103">
        <f>SUM(P27:U27)</f>
        <v>1112</v>
      </c>
      <c r="P27" s="103">
        <v>1112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585</v>
      </c>
      <c r="W27" s="103">
        <v>585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</v>
      </c>
      <c r="AG27" s="103">
        <v>5</v>
      </c>
      <c r="AH27" s="103">
        <v>0</v>
      </c>
      <c r="AI27" s="103">
        <v>0</v>
      </c>
      <c r="AJ27" s="103">
        <f>SUM(AK27:AS27)</f>
        <v>5</v>
      </c>
      <c r="AK27" s="103">
        <v>1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4</v>
      </c>
      <c r="AR27" s="103">
        <v>0</v>
      </c>
      <c r="AS27" s="103">
        <v>0</v>
      </c>
      <c r="AT27" s="103">
        <f>SUM(AU27:AY27)</f>
        <v>1</v>
      </c>
      <c r="AU27" s="103">
        <v>1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4</v>
      </c>
      <c r="BA27" s="103">
        <v>4</v>
      </c>
      <c r="BB27" s="103">
        <v>0</v>
      </c>
      <c r="BC27" s="103">
        <v>0</v>
      </c>
    </row>
    <row r="28" spans="1:55" s="105" customFormat="1" ht="13.5" customHeight="1" x14ac:dyDescent="0.15">
      <c r="A28" s="115" t="s">
        <v>34</v>
      </c>
      <c r="B28" s="113" t="s">
        <v>315</v>
      </c>
      <c r="C28" s="101" t="s">
        <v>316</v>
      </c>
      <c r="D28" s="103">
        <f>SUM(E28,+H28,+K28)</f>
        <v>998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998</v>
      </c>
      <c r="L28" s="103">
        <v>765</v>
      </c>
      <c r="M28" s="103">
        <v>233</v>
      </c>
      <c r="N28" s="103">
        <f>SUM(O28,+V28,+AC28)</f>
        <v>998</v>
      </c>
      <c r="O28" s="103">
        <f>SUM(P28:U28)</f>
        <v>765</v>
      </c>
      <c r="P28" s="103">
        <v>765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233</v>
      </c>
      <c r="W28" s="103">
        <v>233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2</v>
      </c>
      <c r="AG28" s="103">
        <v>2</v>
      </c>
      <c r="AH28" s="103">
        <v>0</v>
      </c>
      <c r="AI28" s="103">
        <v>0</v>
      </c>
      <c r="AJ28" s="103">
        <f>SUM(AK28:AS28)</f>
        <v>2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2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2</v>
      </c>
      <c r="BA28" s="103">
        <v>2</v>
      </c>
      <c r="BB28" s="103">
        <v>0</v>
      </c>
      <c r="BC28" s="103">
        <v>0</v>
      </c>
    </row>
    <row r="29" spans="1:55" s="105" customFormat="1" ht="13.5" customHeight="1" x14ac:dyDescent="0.15">
      <c r="A29" s="115" t="s">
        <v>34</v>
      </c>
      <c r="B29" s="113" t="s">
        <v>318</v>
      </c>
      <c r="C29" s="101" t="s">
        <v>319</v>
      </c>
      <c r="D29" s="103">
        <f>SUM(E29,+H29,+K29)</f>
        <v>1512</v>
      </c>
      <c r="E29" s="103">
        <f>SUM(F29:G29)</f>
        <v>0</v>
      </c>
      <c r="F29" s="103">
        <v>0</v>
      </c>
      <c r="G29" s="103">
        <v>0</v>
      </c>
      <c r="H29" s="103">
        <f>SUM(I29:J29)</f>
        <v>1512</v>
      </c>
      <c r="I29" s="103">
        <v>916</v>
      </c>
      <c r="J29" s="103">
        <v>596</v>
      </c>
      <c r="K29" s="103">
        <f>SUM(L29:M29)</f>
        <v>0</v>
      </c>
      <c r="L29" s="103">
        <v>0</v>
      </c>
      <c r="M29" s="103">
        <v>0</v>
      </c>
      <c r="N29" s="103">
        <f>SUM(O29,+V29,+AC29)</f>
        <v>1512</v>
      </c>
      <c r="O29" s="103">
        <f>SUM(P29:U29)</f>
        <v>916</v>
      </c>
      <c r="P29" s="103">
        <v>916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596</v>
      </c>
      <c r="W29" s="103">
        <v>596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</v>
      </c>
      <c r="AG29" s="103">
        <v>3</v>
      </c>
      <c r="AH29" s="103">
        <v>0</v>
      </c>
      <c r="AI29" s="103">
        <v>0</v>
      </c>
      <c r="AJ29" s="103">
        <f>SUM(AK29:AS29)</f>
        <v>3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3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4</v>
      </c>
      <c r="BA29" s="103">
        <v>4</v>
      </c>
      <c r="BB29" s="103">
        <v>0</v>
      </c>
      <c r="BC29" s="103">
        <v>0</v>
      </c>
    </row>
    <row r="30" spans="1:55" s="105" customFormat="1" ht="13.5" customHeight="1" x14ac:dyDescent="0.15">
      <c r="A30" s="115" t="s">
        <v>34</v>
      </c>
      <c r="B30" s="113" t="s">
        <v>321</v>
      </c>
      <c r="C30" s="101" t="s">
        <v>322</v>
      </c>
      <c r="D30" s="103">
        <f>SUM(E30,+H30,+K30)</f>
        <v>475</v>
      </c>
      <c r="E30" s="103">
        <f>SUM(F30:G30)</f>
        <v>0</v>
      </c>
      <c r="F30" s="103">
        <v>0</v>
      </c>
      <c r="G30" s="103">
        <v>0</v>
      </c>
      <c r="H30" s="103">
        <f>SUM(I30:J30)</f>
        <v>475</v>
      </c>
      <c r="I30" s="103">
        <v>120</v>
      </c>
      <c r="J30" s="103">
        <v>355</v>
      </c>
      <c r="K30" s="103">
        <f>SUM(L30:M30)</f>
        <v>0</v>
      </c>
      <c r="L30" s="103">
        <v>0</v>
      </c>
      <c r="M30" s="103">
        <v>0</v>
      </c>
      <c r="N30" s="103">
        <f>SUM(O30,+V30,+AC30)</f>
        <v>475</v>
      </c>
      <c r="O30" s="103">
        <f>SUM(P30:U30)</f>
        <v>120</v>
      </c>
      <c r="P30" s="103">
        <v>120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355</v>
      </c>
      <c r="W30" s="103">
        <v>355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</v>
      </c>
      <c r="AG30" s="103">
        <v>1</v>
      </c>
      <c r="AH30" s="103">
        <v>0</v>
      </c>
      <c r="AI30" s="103">
        <v>0</v>
      </c>
      <c r="AJ30" s="103">
        <f>SUM(AK30:AS30)</f>
        <v>1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1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1</v>
      </c>
      <c r="BA30" s="103">
        <v>1</v>
      </c>
      <c r="BB30" s="103">
        <v>0</v>
      </c>
      <c r="BC30" s="103">
        <v>0</v>
      </c>
    </row>
    <row r="31" spans="1:55" s="105" customFormat="1" ht="13.5" customHeight="1" x14ac:dyDescent="0.15">
      <c r="A31" s="115" t="s">
        <v>34</v>
      </c>
      <c r="B31" s="113" t="s">
        <v>324</v>
      </c>
      <c r="C31" s="101" t="s">
        <v>325</v>
      </c>
      <c r="D31" s="103">
        <f>SUM(E31,+H31,+K31)</f>
        <v>436</v>
      </c>
      <c r="E31" s="103">
        <f>SUM(F31:G31)</f>
        <v>0</v>
      </c>
      <c r="F31" s="103">
        <v>0</v>
      </c>
      <c r="G31" s="103">
        <v>0</v>
      </c>
      <c r="H31" s="103">
        <f>SUM(I31:J31)</f>
        <v>436</v>
      </c>
      <c r="I31" s="103">
        <v>89</v>
      </c>
      <c r="J31" s="103">
        <v>347</v>
      </c>
      <c r="K31" s="103">
        <f>SUM(L31:M31)</f>
        <v>0</v>
      </c>
      <c r="L31" s="103">
        <v>0</v>
      </c>
      <c r="M31" s="103">
        <v>0</v>
      </c>
      <c r="N31" s="103">
        <f>SUM(O31,+V31,+AC31)</f>
        <v>436</v>
      </c>
      <c r="O31" s="103">
        <f>SUM(P31:U31)</f>
        <v>89</v>
      </c>
      <c r="P31" s="103">
        <v>89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347</v>
      </c>
      <c r="W31" s="103">
        <v>347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1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1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 x14ac:dyDescent="0.15">
      <c r="A32" s="115" t="s">
        <v>34</v>
      </c>
      <c r="B32" s="113" t="s">
        <v>327</v>
      </c>
      <c r="C32" s="101" t="s">
        <v>328</v>
      </c>
      <c r="D32" s="103">
        <f>SUM(E32,+H32,+K32)</f>
        <v>2639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2639</v>
      </c>
      <c r="L32" s="103">
        <v>1719</v>
      </c>
      <c r="M32" s="103">
        <v>920</v>
      </c>
      <c r="N32" s="103">
        <f>SUM(O32,+V32,+AC32)</f>
        <v>2639</v>
      </c>
      <c r="O32" s="103">
        <f>SUM(P32:U32)</f>
        <v>1719</v>
      </c>
      <c r="P32" s="103">
        <v>1719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920</v>
      </c>
      <c r="W32" s="103">
        <v>920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6</v>
      </c>
      <c r="AG32" s="103">
        <v>6</v>
      </c>
      <c r="AH32" s="103">
        <v>0</v>
      </c>
      <c r="AI32" s="103">
        <v>0</v>
      </c>
      <c r="AJ32" s="103">
        <f>SUM(AK32:AS32)</f>
        <v>6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6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6</v>
      </c>
      <c r="BA32" s="103">
        <v>6</v>
      </c>
      <c r="BB32" s="103">
        <v>0</v>
      </c>
      <c r="BC32" s="103">
        <v>0</v>
      </c>
    </row>
    <row r="33" spans="1:55" s="105" customFormat="1" ht="13.5" customHeight="1" x14ac:dyDescent="0.15">
      <c r="A33" s="115" t="s">
        <v>34</v>
      </c>
      <c r="B33" s="113" t="s">
        <v>330</v>
      </c>
      <c r="C33" s="101" t="s">
        <v>331</v>
      </c>
      <c r="D33" s="103">
        <f>SUM(E33,+H33,+K33)</f>
        <v>9671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9671</v>
      </c>
      <c r="L33" s="103">
        <v>2335</v>
      </c>
      <c r="M33" s="103">
        <v>7336</v>
      </c>
      <c r="N33" s="103">
        <f>SUM(O33,+V33,+AC33)</f>
        <v>9671</v>
      </c>
      <c r="O33" s="103">
        <f>SUM(P33:U33)</f>
        <v>2335</v>
      </c>
      <c r="P33" s="103">
        <v>2335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7336</v>
      </c>
      <c r="W33" s="103">
        <v>7336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23</v>
      </c>
      <c r="AG33" s="103">
        <v>23</v>
      </c>
      <c r="AH33" s="103">
        <v>0</v>
      </c>
      <c r="AI33" s="103">
        <v>0</v>
      </c>
      <c r="AJ33" s="103">
        <f>SUM(AK33:AS33)</f>
        <v>23</v>
      </c>
      <c r="AK33" s="103">
        <v>0</v>
      </c>
      <c r="AL33" s="103">
        <v>0</v>
      </c>
      <c r="AM33" s="103">
        <v>23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46</v>
      </c>
      <c r="BA33" s="103">
        <v>46</v>
      </c>
      <c r="BB33" s="103">
        <v>0</v>
      </c>
      <c r="BC33" s="103">
        <v>0</v>
      </c>
    </row>
    <row r="34" spans="1:55" s="105" customFormat="1" ht="13.5" customHeight="1" x14ac:dyDescent="0.15">
      <c r="A34" s="115" t="s">
        <v>34</v>
      </c>
      <c r="B34" s="113" t="s">
        <v>333</v>
      </c>
      <c r="C34" s="101" t="s">
        <v>334</v>
      </c>
      <c r="D34" s="103">
        <f>SUM(E34,+H34,+K34)</f>
        <v>2137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2137</v>
      </c>
      <c r="L34" s="103">
        <v>1337</v>
      </c>
      <c r="M34" s="103">
        <v>800</v>
      </c>
      <c r="N34" s="103">
        <f>SUM(O34,+V34,+AC34)</f>
        <v>2137</v>
      </c>
      <c r="O34" s="103">
        <f>SUM(P34:U34)</f>
        <v>1337</v>
      </c>
      <c r="P34" s="103">
        <v>1337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800</v>
      </c>
      <c r="W34" s="103">
        <v>800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5</v>
      </c>
      <c r="AG34" s="103">
        <v>5</v>
      </c>
      <c r="AH34" s="103">
        <v>0</v>
      </c>
      <c r="AI34" s="103">
        <v>0</v>
      </c>
      <c r="AJ34" s="103">
        <f>SUM(AK34:AS34)</f>
        <v>5</v>
      </c>
      <c r="AK34" s="103">
        <v>0</v>
      </c>
      <c r="AL34" s="103">
        <v>0</v>
      </c>
      <c r="AM34" s="103">
        <v>5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20</v>
      </c>
      <c r="BA34" s="103">
        <v>20</v>
      </c>
      <c r="BB34" s="103">
        <v>0</v>
      </c>
      <c r="BC34" s="103">
        <v>0</v>
      </c>
    </row>
    <row r="35" spans="1:55" s="105" customFormat="1" ht="13.5" customHeight="1" x14ac:dyDescent="0.15">
      <c r="A35" s="115" t="s">
        <v>34</v>
      </c>
      <c r="B35" s="113" t="s">
        <v>336</v>
      </c>
      <c r="C35" s="101" t="s">
        <v>337</v>
      </c>
      <c r="D35" s="103">
        <f>SUM(E35,+H35,+K35)</f>
        <v>1310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1310</v>
      </c>
      <c r="L35" s="103">
        <v>1007</v>
      </c>
      <c r="M35" s="103">
        <v>303</v>
      </c>
      <c r="N35" s="103">
        <f>SUM(O35,+V35,+AC35)</f>
        <v>1310</v>
      </c>
      <c r="O35" s="103">
        <f>SUM(P35:U35)</f>
        <v>1007</v>
      </c>
      <c r="P35" s="103">
        <v>1007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303</v>
      </c>
      <c r="W35" s="103">
        <v>303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299</v>
      </c>
      <c r="AG35" s="103">
        <v>299</v>
      </c>
      <c r="AH35" s="103">
        <v>0</v>
      </c>
      <c r="AI35" s="103">
        <v>0</v>
      </c>
      <c r="AJ35" s="103">
        <f>SUM(AK35:AS35)</f>
        <v>299</v>
      </c>
      <c r="AK35" s="103">
        <v>0</v>
      </c>
      <c r="AL35" s="103">
        <v>0</v>
      </c>
      <c r="AM35" s="103">
        <v>3</v>
      </c>
      <c r="AN35" s="103">
        <v>0</v>
      </c>
      <c r="AO35" s="103">
        <v>0</v>
      </c>
      <c r="AP35" s="103">
        <v>296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 x14ac:dyDescent="0.15">
      <c r="A36" s="115" t="s">
        <v>34</v>
      </c>
      <c r="B36" s="113" t="s">
        <v>339</v>
      </c>
      <c r="C36" s="101" t="s">
        <v>340</v>
      </c>
      <c r="D36" s="103">
        <f>SUM(E36,+H36,+K36)</f>
        <v>801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801</v>
      </c>
      <c r="L36" s="103">
        <v>740</v>
      </c>
      <c r="M36" s="103">
        <v>61</v>
      </c>
      <c r="N36" s="103">
        <f>SUM(O36,+V36,+AC36)</f>
        <v>801</v>
      </c>
      <c r="O36" s="103">
        <f>SUM(P36:U36)</f>
        <v>740</v>
      </c>
      <c r="P36" s="103">
        <v>740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61</v>
      </c>
      <c r="W36" s="103">
        <v>61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</v>
      </c>
      <c r="AG36" s="103">
        <v>1</v>
      </c>
      <c r="AH36" s="103">
        <v>0</v>
      </c>
      <c r="AI36" s="103">
        <v>0</v>
      </c>
      <c r="AJ36" s="103">
        <f>SUM(AK36:AS36)</f>
        <v>1</v>
      </c>
      <c r="AK36" s="103">
        <v>1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</v>
      </c>
      <c r="AU36" s="103">
        <v>1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1</v>
      </c>
      <c r="BA36" s="103">
        <v>1</v>
      </c>
      <c r="BB36" s="103">
        <v>0</v>
      </c>
      <c r="BC36" s="103">
        <v>0</v>
      </c>
    </row>
    <row r="37" spans="1:55" s="105" customFormat="1" ht="13.5" customHeight="1" x14ac:dyDescent="0.15">
      <c r="A37" s="115" t="s">
        <v>34</v>
      </c>
      <c r="B37" s="113" t="s">
        <v>342</v>
      </c>
      <c r="C37" s="101" t="s">
        <v>343</v>
      </c>
      <c r="D37" s="103">
        <f>SUM(E37,+H37,+K37)</f>
        <v>1863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1863</v>
      </c>
      <c r="L37" s="103">
        <v>1650</v>
      </c>
      <c r="M37" s="103">
        <v>213</v>
      </c>
      <c r="N37" s="103">
        <f>SUM(O37,+V37,+AC37)</f>
        <v>1863</v>
      </c>
      <c r="O37" s="103">
        <f>SUM(P37:U37)</f>
        <v>1650</v>
      </c>
      <c r="P37" s="103">
        <v>1650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213</v>
      </c>
      <c r="W37" s="103">
        <v>213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 x14ac:dyDescent="0.15">
      <c r="A38" s="115" t="s">
        <v>34</v>
      </c>
      <c r="B38" s="113" t="s">
        <v>345</v>
      </c>
      <c r="C38" s="101" t="s">
        <v>346</v>
      </c>
      <c r="D38" s="103">
        <f>SUM(E38,+H38,+K38)</f>
        <v>321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321</v>
      </c>
      <c r="L38" s="103">
        <v>285</v>
      </c>
      <c r="M38" s="103">
        <v>36</v>
      </c>
      <c r="N38" s="103">
        <f>SUM(O38,+V38,+AC38)</f>
        <v>321</v>
      </c>
      <c r="O38" s="103">
        <f>SUM(P38:U38)</f>
        <v>285</v>
      </c>
      <c r="P38" s="103">
        <v>285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36</v>
      </c>
      <c r="W38" s="103">
        <v>36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13</v>
      </c>
      <c r="AG38" s="103">
        <v>13</v>
      </c>
      <c r="AH38" s="103">
        <v>0</v>
      </c>
      <c r="AI38" s="103">
        <v>0</v>
      </c>
      <c r="AJ38" s="103">
        <f>SUM(AK38:AS38)</f>
        <v>13</v>
      </c>
      <c r="AK38" s="103">
        <v>0</v>
      </c>
      <c r="AL38" s="103">
        <v>0</v>
      </c>
      <c r="AM38" s="103">
        <v>0</v>
      </c>
      <c r="AN38" s="103">
        <v>13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 x14ac:dyDescent="0.15">
      <c r="A39" s="115" t="s">
        <v>34</v>
      </c>
      <c r="B39" s="113" t="s">
        <v>348</v>
      </c>
      <c r="C39" s="101" t="s">
        <v>349</v>
      </c>
      <c r="D39" s="103">
        <f>SUM(E39,+H39,+K39)</f>
        <v>2769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2769</v>
      </c>
      <c r="L39" s="103">
        <v>2240</v>
      </c>
      <c r="M39" s="103">
        <v>529</v>
      </c>
      <c r="N39" s="103">
        <f>SUM(O39,+V39,+AC39)</f>
        <v>2769</v>
      </c>
      <c r="O39" s="103">
        <f>SUM(P39:U39)</f>
        <v>2240</v>
      </c>
      <c r="P39" s="103">
        <v>2240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529</v>
      </c>
      <c r="W39" s="103">
        <v>529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8</v>
      </c>
      <c r="AG39" s="103">
        <v>8</v>
      </c>
      <c r="AH39" s="103">
        <v>0</v>
      </c>
      <c r="AI39" s="103">
        <v>0</v>
      </c>
      <c r="AJ39" s="103">
        <f>SUM(AK39:AS39)</f>
        <v>406</v>
      </c>
      <c r="AK39" s="103">
        <v>406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8</v>
      </c>
      <c r="AU39" s="103">
        <v>8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 x14ac:dyDescent="0.15">
      <c r="A40" s="115" t="s">
        <v>34</v>
      </c>
      <c r="B40" s="113" t="s">
        <v>351</v>
      </c>
      <c r="C40" s="101" t="s">
        <v>352</v>
      </c>
      <c r="D40" s="103">
        <f>SUM(E40,+H40,+K40)</f>
        <v>2026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2026</v>
      </c>
      <c r="L40" s="103">
        <v>1741</v>
      </c>
      <c r="M40" s="103">
        <v>285</v>
      </c>
      <c r="N40" s="103">
        <f>SUM(O40,+V40,+AC40)</f>
        <v>2026</v>
      </c>
      <c r="O40" s="103">
        <f>SUM(P40:U40)</f>
        <v>1741</v>
      </c>
      <c r="P40" s="103">
        <v>1741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285</v>
      </c>
      <c r="W40" s="103">
        <v>285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4</v>
      </c>
      <c r="AG40" s="103">
        <v>4</v>
      </c>
      <c r="AH40" s="103">
        <v>0</v>
      </c>
      <c r="AI40" s="103">
        <v>0</v>
      </c>
      <c r="AJ40" s="103">
        <f>SUM(AK40:AS40)</f>
        <v>218</v>
      </c>
      <c r="AK40" s="103">
        <v>218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4</v>
      </c>
      <c r="AU40" s="103">
        <v>4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 x14ac:dyDescent="0.15">
      <c r="A41" s="115" t="s">
        <v>34</v>
      </c>
      <c r="B41" s="113" t="s">
        <v>354</v>
      </c>
      <c r="C41" s="101" t="s">
        <v>355</v>
      </c>
      <c r="D41" s="103">
        <f>SUM(E41,+H41,+K41)</f>
        <v>1840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1840</v>
      </c>
      <c r="L41" s="103">
        <v>1473</v>
      </c>
      <c r="M41" s="103">
        <v>367</v>
      </c>
      <c r="N41" s="103">
        <f>SUM(O41,+V41,+AC41)</f>
        <v>1840</v>
      </c>
      <c r="O41" s="103">
        <f>SUM(P41:U41)</f>
        <v>1473</v>
      </c>
      <c r="P41" s="103">
        <v>1473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367</v>
      </c>
      <c r="W41" s="103">
        <v>367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73</v>
      </c>
      <c r="AG41" s="103">
        <v>73</v>
      </c>
      <c r="AH41" s="103">
        <v>0</v>
      </c>
      <c r="AI41" s="103">
        <v>0</v>
      </c>
      <c r="AJ41" s="103">
        <f>SUM(AK41:AS41)</f>
        <v>73</v>
      </c>
      <c r="AK41" s="103">
        <v>0</v>
      </c>
      <c r="AL41" s="103">
        <v>0</v>
      </c>
      <c r="AM41" s="103">
        <v>0</v>
      </c>
      <c r="AN41" s="103">
        <v>73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 x14ac:dyDescent="0.15">
      <c r="A42" s="115" t="s">
        <v>34</v>
      </c>
      <c r="B42" s="113" t="s">
        <v>357</v>
      </c>
      <c r="C42" s="101" t="s">
        <v>358</v>
      </c>
      <c r="D42" s="103">
        <f>SUM(E42,+H42,+K42)</f>
        <v>7066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7066</v>
      </c>
      <c r="L42" s="103">
        <v>4358</v>
      </c>
      <c r="M42" s="103">
        <v>2708</v>
      </c>
      <c r="N42" s="103">
        <f>SUM(O42,+V42,+AC42)</f>
        <v>7066</v>
      </c>
      <c r="O42" s="103">
        <f>SUM(P42:U42)</f>
        <v>4358</v>
      </c>
      <c r="P42" s="103">
        <v>4358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2708</v>
      </c>
      <c r="W42" s="103">
        <v>2708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340</v>
      </c>
      <c r="AG42" s="103">
        <v>340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340</v>
      </c>
      <c r="AU42" s="103">
        <v>0</v>
      </c>
      <c r="AV42" s="103">
        <v>340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 x14ac:dyDescent="0.15">
      <c r="A43" s="115" t="s">
        <v>34</v>
      </c>
      <c r="B43" s="113" t="s">
        <v>360</v>
      </c>
      <c r="C43" s="101" t="s">
        <v>361</v>
      </c>
      <c r="D43" s="103">
        <f>SUM(E43,+H43,+K43)</f>
        <v>3061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3061</v>
      </c>
      <c r="L43" s="103">
        <v>1865</v>
      </c>
      <c r="M43" s="103">
        <v>1196</v>
      </c>
      <c r="N43" s="103">
        <f>SUM(O43,+V43,+AC43)</f>
        <v>3061</v>
      </c>
      <c r="O43" s="103">
        <f>SUM(P43:U43)</f>
        <v>1865</v>
      </c>
      <c r="P43" s="103">
        <v>1865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1196</v>
      </c>
      <c r="W43" s="103">
        <v>1196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156</v>
      </c>
      <c r="AG43" s="103">
        <v>156</v>
      </c>
      <c r="AH43" s="103">
        <v>0</v>
      </c>
      <c r="AI43" s="103">
        <v>0</v>
      </c>
      <c r="AJ43" s="103">
        <f>SUM(AK43:AS43)</f>
        <v>156</v>
      </c>
      <c r="AK43" s="103">
        <v>0</v>
      </c>
      <c r="AL43" s="103">
        <v>0</v>
      </c>
      <c r="AM43" s="103">
        <v>3</v>
      </c>
      <c r="AN43" s="103">
        <v>0</v>
      </c>
      <c r="AO43" s="103">
        <v>0</v>
      </c>
      <c r="AP43" s="103">
        <v>0</v>
      </c>
      <c r="AQ43" s="103">
        <v>135</v>
      </c>
      <c r="AR43" s="103">
        <v>0</v>
      </c>
      <c r="AS43" s="103">
        <v>18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 x14ac:dyDescent="0.15">
      <c r="A44" s="115" t="s">
        <v>34</v>
      </c>
      <c r="B44" s="113" t="s">
        <v>363</v>
      </c>
      <c r="C44" s="101" t="s">
        <v>364</v>
      </c>
      <c r="D44" s="103">
        <f>SUM(E44,+H44,+K44)</f>
        <v>1901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1901</v>
      </c>
      <c r="L44" s="103">
        <v>1395</v>
      </c>
      <c r="M44" s="103">
        <v>506</v>
      </c>
      <c r="N44" s="103">
        <f>SUM(O44,+V44,+AC44)</f>
        <v>1901</v>
      </c>
      <c r="O44" s="103">
        <f>SUM(P44:U44)</f>
        <v>1395</v>
      </c>
      <c r="P44" s="103">
        <v>1395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506</v>
      </c>
      <c r="W44" s="103">
        <v>506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89</v>
      </c>
      <c r="AK44" s="103">
        <v>0</v>
      </c>
      <c r="AL44" s="103">
        <v>89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 x14ac:dyDescent="0.15">
      <c r="A45" s="115" t="s">
        <v>34</v>
      </c>
      <c r="B45" s="113" t="s">
        <v>366</v>
      </c>
      <c r="C45" s="101" t="s">
        <v>367</v>
      </c>
      <c r="D45" s="103">
        <f>SUM(E45,+H45,+K45)</f>
        <v>542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542</v>
      </c>
      <c r="L45" s="103">
        <v>351</v>
      </c>
      <c r="M45" s="103">
        <v>191</v>
      </c>
      <c r="N45" s="103">
        <f>SUM(O45,+V45,+AC45)</f>
        <v>542</v>
      </c>
      <c r="O45" s="103">
        <f>SUM(P45:U45)</f>
        <v>351</v>
      </c>
      <c r="P45" s="103">
        <v>351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191</v>
      </c>
      <c r="W45" s="103">
        <v>191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28</v>
      </c>
      <c r="AG45" s="103">
        <v>28</v>
      </c>
      <c r="AH45" s="103">
        <v>0</v>
      </c>
      <c r="AI45" s="103">
        <v>0</v>
      </c>
      <c r="AJ45" s="103">
        <f>SUM(AK45:AS45)</f>
        <v>28</v>
      </c>
      <c r="AK45" s="103">
        <v>0</v>
      </c>
      <c r="AL45" s="103">
        <v>0</v>
      </c>
      <c r="AM45" s="103">
        <v>1</v>
      </c>
      <c r="AN45" s="103">
        <v>0</v>
      </c>
      <c r="AO45" s="103">
        <v>0</v>
      </c>
      <c r="AP45" s="103">
        <v>0</v>
      </c>
      <c r="AQ45" s="103">
        <v>24</v>
      </c>
      <c r="AR45" s="103">
        <v>0</v>
      </c>
      <c r="AS45" s="103">
        <v>3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 x14ac:dyDescent="0.15">
      <c r="A46" s="115" t="s">
        <v>34</v>
      </c>
      <c r="B46" s="113" t="s">
        <v>369</v>
      </c>
      <c r="C46" s="101" t="s">
        <v>370</v>
      </c>
      <c r="D46" s="103">
        <f>SUM(E46,+H46,+K46)</f>
        <v>625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625</v>
      </c>
      <c r="L46" s="103">
        <v>438</v>
      </c>
      <c r="M46" s="103">
        <v>187</v>
      </c>
      <c r="N46" s="103">
        <f>SUM(O46,+V46,+AC46)</f>
        <v>625</v>
      </c>
      <c r="O46" s="103">
        <f>SUM(P46:U46)</f>
        <v>438</v>
      </c>
      <c r="P46" s="103">
        <v>438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187</v>
      </c>
      <c r="W46" s="103">
        <v>187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32</v>
      </c>
      <c r="AG46" s="103">
        <v>32</v>
      </c>
      <c r="AH46" s="103">
        <v>0</v>
      </c>
      <c r="AI46" s="103">
        <v>0</v>
      </c>
      <c r="AJ46" s="103">
        <f>SUM(AK46:AS46)</f>
        <v>32</v>
      </c>
      <c r="AK46" s="103">
        <v>0</v>
      </c>
      <c r="AL46" s="103">
        <v>0</v>
      </c>
      <c r="AM46" s="103">
        <v>1</v>
      </c>
      <c r="AN46" s="103">
        <v>0</v>
      </c>
      <c r="AO46" s="103">
        <v>0</v>
      </c>
      <c r="AP46" s="103">
        <v>0</v>
      </c>
      <c r="AQ46" s="103">
        <v>27</v>
      </c>
      <c r="AR46" s="103">
        <v>0</v>
      </c>
      <c r="AS46" s="103">
        <v>4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 x14ac:dyDescent="0.15">
      <c r="A47" s="115" t="s">
        <v>34</v>
      </c>
      <c r="B47" s="113" t="s">
        <v>372</v>
      </c>
      <c r="C47" s="101" t="s">
        <v>373</v>
      </c>
      <c r="D47" s="103">
        <f>SUM(E47,+H47,+K47)</f>
        <v>4438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4438</v>
      </c>
      <c r="L47" s="103">
        <v>1902</v>
      </c>
      <c r="M47" s="103">
        <v>2536</v>
      </c>
      <c r="N47" s="103">
        <f>SUM(O47,+V47,+AC47)</f>
        <v>4438</v>
      </c>
      <c r="O47" s="103">
        <f>SUM(P47:U47)</f>
        <v>1902</v>
      </c>
      <c r="P47" s="103">
        <v>1902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2536</v>
      </c>
      <c r="W47" s="103">
        <v>2536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268</v>
      </c>
      <c r="AG47" s="103">
        <v>268</v>
      </c>
      <c r="AH47" s="103">
        <v>0</v>
      </c>
      <c r="AI47" s="103">
        <v>0</v>
      </c>
      <c r="AJ47" s="103">
        <f>SUM(AK47:AS47)</f>
        <v>268</v>
      </c>
      <c r="AK47" s="103">
        <v>268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268</v>
      </c>
      <c r="AU47" s="103">
        <v>268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 x14ac:dyDescent="0.15">
      <c r="A48" s="115" t="s">
        <v>34</v>
      </c>
      <c r="B48" s="113" t="s">
        <v>375</v>
      </c>
      <c r="C48" s="101" t="s">
        <v>376</v>
      </c>
      <c r="D48" s="103">
        <f>SUM(E48,+H48,+K48)</f>
        <v>2762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2762</v>
      </c>
      <c r="L48" s="103">
        <v>679</v>
      </c>
      <c r="M48" s="103">
        <v>2083</v>
      </c>
      <c r="N48" s="103">
        <f>SUM(O48,+V48,+AC48)</f>
        <v>2762</v>
      </c>
      <c r="O48" s="103">
        <f>SUM(P48:U48)</f>
        <v>679</v>
      </c>
      <c r="P48" s="103">
        <v>679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2083</v>
      </c>
      <c r="W48" s="103">
        <v>2083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167</v>
      </c>
      <c r="AG48" s="103">
        <v>167</v>
      </c>
      <c r="AH48" s="103">
        <v>0</v>
      </c>
      <c r="AI48" s="103">
        <v>0</v>
      </c>
      <c r="AJ48" s="103">
        <f>SUM(AK48:AS48)</f>
        <v>167</v>
      </c>
      <c r="AK48" s="103">
        <v>0</v>
      </c>
      <c r="AL48" s="103">
        <v>0</v>
      </c>
      <c r="AM48" s="103">
        <v>2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165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165</v>
      </c>
      <c r="BA48" s="103">
        <v>165</v>
      </c>
      <c r="BB48" s="103">
        <v>0</v>
      </c>
      <c r="BC48" s="103">
        <v>0</v>
      </c>
    </row>
    <row r="49" spans="1:55" s="105" customFormat="1" ht="13.5" customHeight="1" x14ac:dyDescent="0.15">
      <c r="A49" s="115" t="s">
        <v>34</v>
      </c>
      <c r="B49" s="113" t="s">
        <v>378</v>
      </c>
      <c r="C49" s="101" t="s">
        <v>379</v>
      </c>
      <c r="D49" s="103">
        <f>SUM(E49,+H49,+K49)</f>
        <v>1540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1540</v>
      </c>
      <c r="L49" s="103">
        <v>355</v>
      </c>
      <c r="M49" s="103">
        <v>1185</v>
      </c>
      <c r="N49" s="103">
        <f>SUM(O49,+V49,+AC49)</f>
        <v>1580</v>
      </c>
      <c r="O49" s="103">
        <f>SUM(P49:U49)</f>
        <v>355</v>
      </c>
      <c r="P49" s="103">
        <v>355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1185</v>
      </c>
      <c r="W49" s="103">
        <v>1185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40</v>
      </c>
      <c r="AD49" s="103">
        <v>40</v>
      </c>
      <c r="AE49" s="103">
        <v>0</v>
      </c>
      <c r="AF49" s="103">
        <f>SUM(AG49:AI49)</f>
        <v>76</v>
      </c>
      <c r="AG49" s="103">
        <v>76</v>
      </c>
      <c r="AH49" s="103">
        <v>0</v>
      </c>
      <c r="AI49" s="103">
        <v>0</v>
      </c>
      <c r="AJ49" s="103">
        <f>SUM(AK49:AS49)</f>
        <v>76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76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 x14ac:dyDescent="0.15">
      <c r="A50" s="115" t="s">
        <v>34</v>
      </c>
      <c r="B50" s="113" t="s">
        <v>381</v>
      </c>
      <c r="C50" s="101" t="s">
        <v>382</v>
      </c>
      <c r="D50" s="103">
        <f>SUM(E50,+H50,+K50)</f>
        <v>2039</v>
      </c>
      <c r="E50" s="103">
        <f>SUM(F50:G50)</f>
        <v>0</v>
      </c>
      <c r="F50" s="103">
        <v>0</v>
      </c>
      <c r="G50" s="103">
        <v>0</v>
      </c>
      <c r="H50" s="103">
        <f>SUM(I50:J50)</f>
        <v>695</v>
      </c>
      <c r="I50" s="103">
        <v>695</v>
      </c>
      <c r="J50" s="103">
        <v>0</v>
      </c>
      <c r="K50" s="103">
        <f>SUM(L50:M50)</f>
        <v>1344</v>
      </c>
      <c r="L50" s="103">
        <v>0</v>
      </c>
      <c r="M50" s="103">
        <v>1344</v>
      </c>
      <c r="N50" s="103">
        <f>SUM(O50,+V50,+AC50)</f>
        <v>2039</v>
      </c>
      <c r="O50" s="103">
        <f>SUM(P50:U50)</f>
        <v>695</v>
      </c>
      <c r="P50" s="103">
        <v>695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1344</v>
      </c>
      <c r="W50" s="103">
        <v>1344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195</v>
      </c>
      <c r="AG50" s="103">
        <v>195</v>
      </c>
      <c r="AH50" s="103">
        <v>0</v>
      </c>
      <c r="AI50" s="103">
        <v>0</v>
      </c>
      <c r="AJ50" s="103">
        <f>SUM(AK50:AS50)</f>
        <v>195</v>
      </c>
      <c r="AK50" s="103">
        <v>0</v>
      </c>
      <c r="AL50" s="103">
        <v>0</v>
      </c>
      <c r="AM50" s="103">
        <v>195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24</v>
      </c>
      <c r="BA50" s="103">
        <v>24</v>
      </c>
      <c r="BB50" s="103">
        <v>0</v>
      </c>
      <c r="BC50" s="103">
        <v>0</v>
      </c>
    </row>
    <row r="51" spans="1:55" s="105" customFormat="1" ht="13.5" customHeight="1" x14ac:dyDescent="0.15">
      <c r="A51" s="115" t="s">
        <v>34</v>
      </c>
      <c r="B51" s="113" t="s">
        <v>384</v>
      </c>
      <c r="C51" s="101" t="s">
        <v>385</v>
      </c>
      <c r="D51" s="103">
        <f>SUM(E51,+H51,+K51)</f>
        <v>404</v>
      </c>
      <c r="E51" s="103">
        <f>SUM(F51:G51)</f>
        <v>0</v>
      </c>
      <c r="F51" s="103">
        <v>0</v>
      </c>
      <c r="G51" s="103">
        <v>0</v>
      </c>
      <c r="H51" s="103">
        <f>SUM(I51:J51)</f>
        <v>83</v>
      </c>
      <c r="I51" s="103">
        <v>83</v>
      </c>
      <c r="J51" s="103">
        <v>0</v>
      </c>
      <c r="K51" s="103">
        <f>SUM(L51:M51)</f>
        <v>321</v>
      </c>
      <c r="L51" s="103">
        <v>0</v>
      </c>
      <c r="M51" s="103">
        <v>321</v>
      </c>
      <c r="N51" s="103">
        <f>SUM(O51,+V51,+AC51)</f>
        <v>404</v>
      </c>
      <c r="O51" s="103">
        <f>SUM(P51:U51)</f>
        <v>83</v>
      </c>
      <c r="P51" s="103">
        <v>83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321</v>
      </c>
      <c r="W51" s="103">
        <v>321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39</v>
      </c>
      <c r="AG51" s="103">
        <v>39</v>
      </c>
      <c r="AH51" s="103">
        <v>0</v>
      </c>
      <c r="AI51" s="103">
        <v>0</v>
      </c>
      <c r="AJ51" s="103">
        <f>SUM(AK51:AS51)</f>
        <v>39</v>
      </c>
      <c r="AK51" s="103">
        <v>0</v>
      </c>
      <c r="AL51" s="103">
        <v>0</v>
      </c>
      <c r="AM51" s="103">
        <v>39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5</v>
      </c>
      <c r="BA51" s="103">
        <v>5</v>
      </c>
      <c r="BB51" s="103">
        <v>0</v>
      </c>
      <c r="BC51" s="103">
        <v>0</v>
      </c>
    </row>
    <row r="52" spans="1:55" s="105" customFormat="1" ht="13.5" customHeight="1" x14ac:dyDescent="0.15">
      <c r="A52" s="115" t="s">
        <v>34</v>
      </c>
      <c r="B52" s="113" t="s">
        <v>387</v>
      </c>
      <c r="C52" s="101" t="s">
        <v>388</v>
      </c>
      <c r="D52" s="103">
        <f>SUM(E52,+H52,+K52)</f>
        <v>686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686</v>
      </c>
      <c r="L52" s="103">
        <v>159</v>
      </c>
      <c r="M52" s="103">
        <v>527</v>
      </c>
      <c r="N52" s="103">
        <f>SUM(O52,+V52,+AC52)</f>
        <v>686</v>
      </c>
      <c r="O52" s="103">
        <f>SUM(P52:U52)</f>
        <v>159</v>
      </c>
      <c r="P52" s="103">
        <v>159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527</v>
      </c>
      <c r="W52" s="103">
        <v>527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0</v>
      </c>
      <c r="AG52" s="103">
        <v>0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3</v>
      </c>
      <c r="BA52" s="103">
        <v>3</v>
      </c>
      <c r="BB52" s="103">
        <v>0</v>
      </c>
      <c r="BC52" s="103">
        <v>0</v>
      </c>
    </row>
    <row r="53" spans="1:55" s="105" customFormat="1" ht="13.5" customHeight="1" x14ac:dyDescent="0.15">
      <c r="A53" s="115" t="s">
        <v>34</v>
      </c>
      <c r="B53" s="113" t="s">
        <v>390</v>
      </c>
      <c r="C53" s="101" t="s">
        <v>391</v>
      </c>
      <c r="D53" s="103">
        <f>SUM(E53,+H53,+K53)</f>
        <v>1943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1943</v>
      </c>
      <c r="L53" s="103">
        <v>176</v>
      </c>
      <c r="M53" s="103">
        <v>1767</v>
      </c>
      <c r="N53" s="103">
        <f>SUM(O53,+V53,+AC53)</f>
        <v>1943</v>
      </c>
      <c r="O53" s="103">
        <f>SUM(P53:U53)</f>
        <v>176</v>
      </c>
      <c r="P53" s="103">
        <v>176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1767</v>
      </c>
      <c r="W53" s="103">
        <v>1767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96</v>
      </c>
      <c r="AG53" s="103">
        <v>96</v>
      </c>
      <c r="AH53" s="103">
        <v>0</v>
      </c>
      <c r="AI53" s="103">
        <v>0</v>
      </c>
      <c r="AJ53" s="103">
        <f>SUM(AK53:AS53)</f>
        <v>96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96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 x14ac:dyDescent="0.15">
      <c r="A54" s="115" t="s">
        <v>34</v>
      </c>
      <c r="B54" s="113" t="s">
        <v>393</v>
      </c>
      <c r="C54" s="101" t="s">
        <v>394</v>
      </c>
      <c r="D54" s="103">
        <f>SUM(E54,+H54,+K54)</f>
        <v>332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332</v>
      </c>
      <c r="L54" s="103">
        <v>80</v>
      </c>
      <c r="M54" s="103">
        <v>252</v>
      </c>
      <c r="N54" s="103">
        <f>SUM(O54,+V54,+AC54)</f>
        <v>332</v>
      </c>
      <c r="O54" s="103">
        <f>SUM(P54:U54)</f>
        <v>80</v>
      </c>
      <c r="P54" s="103">
        <v>80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252</v>
      </c>
      <c r="W54" s="103">
        <v>252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17</v>
      </c>
      <c r="AG54" s="103">
        <v>17</v>
      </c>
      <c r="AH54" s="103">
        <v>0</v>
      </c>
      <c r="AI54" s="103">
        <v>0</v>
      </c>
      <c r="AJ54" s="103">
        <f>SUM(AK54:AS54)</f>
        <v>17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17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17</v>
      </c>
      <c r="BA54" s="103">
        <v>17</v>
      </c>
      <c r="BB54" s="103">
        <v>0</v>
      </c>
      <c r="BC54" s="103">
        <v>0</v>
      </c>
    </row>
    <row r="55" spans="1:55" s="105" customFormat="1" ht="13.5" customHeight="1" x14ac:dyDescent="0.15">
      <c r="A55" s="115" t="s">
        <v>34</v>
      </c>
      <c r="B55" s="113" t="s">
        <v>396</v>
      </c>
      <c r="C55" s="101" t="s">
        <v>397</v>
      </c>
      <c r="D55" s="103">
        <f>SUM(E55,+H55,+K55)</f>
        <v>282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282</v>
      </c>
      <c r="L55" s="103">
        <v>211</v>
      </c>
      <c r="M55" s="103">
        <v>71</v>
      </c>
      <c r="N55" s="103">
        <f>SUM(O55,+V55,+AC55)</f>
        <v>296</v>
      </c>
      <c r="O55" s="103">
        <f>SUM(P55:U55)</f>
        <v>211</v>
      </c>
      <c r="P55" s="103">
        <v>211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71</v>
      </c>
      <c r="W55" s="103">
        <v>71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14</v>
      </c>
      <c r="AD55" s="103">
        <v>14</v>
      </c>
      <c r="AE55" s="103">
        <v>0</v>
      </c>
      <c r="AF55" s="103">
        <f>SUM(AG55:AI55)</f>
        <v>1</v>
      </c>
      <c r="AG55" s="103">
        <v>1</v>
      </c>
      <c r="AH55" s="103">
        <v>0</v>
      </c>
      <c r="AI55" s="103">
        <v>0</v>
      </c>
      <c r="AJ55" s="103">
        <f>SUM(AK55:AS55)</f>
        <v>0</v>
      </c>
      <c r="AK55" s="103">
        <v>0</v>
      </c>
      <c r="AL55" s="103">
        <v>0</v>
      </c>
      <c r="AM55" s="103">
        <v>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1</v>
      </c>
      <c r="AU55" s="103">
        <v>1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 x14ac:dyDescent="0.15">
      <c r="A56" s="115" t="s">
        <v>34</v>
      </c>
      <c r="B56" s="113" t="s">
        <v>399</v>
      </c>
      <c r="C56" s="101" t="s">
        <v>400</v>
      </c>
      <c r="D56" s="103">
        <f>SUM(E56,+H56,+K56)</f>
        <v>852</v>
      </c>
      <c r="E56" s="103">
        <f>SUM(F56:G56)</f>
        <v>0</v>
      </c>
      <c r="F56" s="103">
        <v>0</v>
      </c>
      <c r="G56" s="103">
        <v>0</v>
      </c>
      <c r="H56" s="103">
        <f>SUM(I56:J56)</f>
        <v>852</v>
      </c>
      <c r="I56" s="103">
        <v>357</v>
      </c>
      <c r="J56" s="103">
        <v>495</v>
      </c>
      <c r="K56" s="103">
        <f>SUM(L56:M56)</f>
        <v>0</v>
      </c>
      <c r="L56" s="103">
        <v>0</v>
      </c>
      <c r="M56" s="103">
        <v>0</v>
      </c>
      <c r="N56" s="103">
        <f>SUM(O56,+V56,+AC56)</f>
        <v>879</v>
      </c>
      <c r="O56" s="103">
        <f>SUM(P56:U56)</f>
        <v>357</v>
      </c>
      <c r="P56" s="103">
        <v>357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495</v>
      </c>
      <c r="W56" s="103">
        <v>495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27</v>
      </c>
      <c r="AD56" s="103">
        <v>27</v>
      </c>
      <c r="AE56" s="103">
        <v>0</v>
      </c>
      <c r="AF56" s="103">
        <f>SUM(AG56:AI56)</f>
        <v>6</v>
      </c>
      <c r="AG56" s="103">
        <v>6</v>
      </c>
      <c r="AH56" s="103">
        <v>0</v>
      </c>
      <c r="AI56" s="103">
        <v>0</v>
      </c>
      <c r="AJ56" s="103">
        <f>SUM(AK56:AS56)</f>
        <v>0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6</v>
      </c>
      <c r="AU56" s="103">
        <v>6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 x14ac:dyDescent="0.15">
      <c r="A57" s="115" t="s">
        <v>34</v>
      </c>
      <c r="B57" s="113" t="s">
        <v>402</v>
      </c>
      <c r="C57" s="101" t="s">
        <v>403</v>
      </c>
      <c r="D57" s="103">
        <f>SUM(E57,+H57,+K57)</f>
        <v>894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894</v>
      </c>
      <c r="L57" s="103">
        <v>193</v>
      </c>
      <c r="M57" s="103">
        <v>701</v>
      </c>
      <c r="N57" s="103">
        <f>SUM(O57,+V57,+AC57)</f>
        <v>894</v>
      </c>
      <c r="O57" s="103">
        <f>SUM(P57:U57)</f>
        <v>193</v>
      </c>
      <c r="P57" s="103">
        <v>193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701</v>
      </c>
      <c r="W57" s="103">
        <v>701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54</v>
      </c>
      <c r="AG57" s="103">
        <v>54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54</v>
      </c>
      <c r="AU57" s="103">
        <v>54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 x14ac:dyDescent="0.15">
      <c r="A58" s="115" t="s">
        <v>34</v>
      </c>
      <c r="B58" s="113" t="s">
        <v>405</v>
      </c>
      <c r="C58" s="101" t="s">
        <v>406</v>
      </c>
      <c r="D58" s="103">
        <f>SUM(E58,+H58,+K58)</f>
        <v>1049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1049</v>
      </c>
      <c r="L58" s="103">
        <v>236</v>
      </c>
      <c r="M58" s="103">
        <v>813</v>
      </c>
      <c r="N58" s="103">
        <f>SUM(O58,+V58,+AC58)</f>
        <v>1062</v>
      </c>
      <c r="O58" s="103">
        <f>SUM(P58:U58)</f>
        <v>236</v>
      </c>
      <c r="P58" s="103">
        <v>236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813</v>
      </c>
      <c r="W58" s="103">
        <v>813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13</v>
      </c>
      <c r="AD58" s="103">
        <v>13</v>
      </c>
      <c r="AE58" s="103">
        <v>0</v>
      </c>
      <c r="AF58" s="103">
        <f>SUM(AG58:AI58)</f>
        <v>6</v>
      </c>
      <c r="AG58" s="103">
        <v>6</v>
      </c>
      <c r="AH58" s="103">
        <v>0</v>
      </c>
      <c r="AI58" s="103">
        <v>0</v>
      </c>
      <c r="AJ58" s="103">
        <f>SUM(AK58:AS58)</f>
        <v>6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6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 x14ac:dyDescent="0.15">
      <c r="A59" s="115" t="s">
        <v>34</v>
      </c>
      <c r="B59" s="113" t="s">
        <v>408</v>
      </c>
      <c r="C59" s="101" t="s">
        <v>409</v>
      </c>
      <c r="D59" s="103">
        <f>SUM(E59,+H59,+K59)</f>
        <v>590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590</v>
      </c>
      <c r="L59" s="103">
        <v>417</v>
      </c>
      <c r="M59" s="103">
        <v>173</v>
      </c>
      <c r="N59" s="103">
        <f>SUM(O59,+V59,+AC59)</f>
        <v>590</v>
      </c>
      <c r="O59" s="103">
        <f>SUM(P59:U59)</f>
        <v>417</v>
      </c>
      <c r="P59" s="103">
        <v>417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173</v>
      </c>
      <c r="W59" s="103">
        <v>173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35</v>
      </c>
      <c r="AG59" s="103">
        <v>35</v>
      </c>
      <c r="AH59" s="103">
        <v>0</v>
      </c>
      <c r="AI59" s="103">
        <v>0</v>
      </c>
      <c r="AJ59" s="103">
        <f>SUM(AK59:AS59)</f>
        <v>35</v>
      </c>
      <c r="AK59" s="103">
        <v>0</v>
      </c>
      <c r="AL59" s="103">
        <v>0</v>
      </c>
      <c r="AM59" s="103">
        <v>0</v>
      </c>
      <c r="AN59" s="103">
        <v>35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 x14ac:dyDescent="0.15">
      <c r="A60" s="115" t="s">
        <v>34</v>
      </c>
      <c r="B60" s="113" t="s">
        <v>411</v>
      </c>
      <c r="C60" s="101" t="s">
        <v>412</v>
      </c>
      <c r="D60" s="103">
        <f>SUM(E60,+H60,+K60)</f>
        <v>2081</v>
      </c>
      <c r="E60" s="103">
        <f>SUM(F60:G60)</f>
        <v>1434</v>
      </c>
      <c r="F60" s="103">
        <v>1434</v>
      </c>
      <c r="G60" s="103">
        <v>0</v>
      </c>
      <c r="H60" s="103">
        <f>SUM(I60:J60)</f>
        <v>647</v>
      </c>
      <c r="I60" s="103">
        <v>0</v>
      </c>
      <c r="J60" s="103">
        <v>647</v>
      </c>
      <c r="K60" s="103">
        <f>SUM(L60:M60)</f>
        <v>0</v>
      </c>
      <c r="L60" s="103">
        <v>0</v>
      </c>
      <c r="M60" s="103">
        <v>0</v>
      </c>
      <c r="N60" s="103">
        <f>SUM(O60,+V60,+AC60)</f>
        <v>2081</v>
      </c>
      <c r="O60" s="103">
        <f>SUM(P60:U60)</f>
        <v>1434</v>
      </c>
      <c r="P60" s="103">
        <v>1434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647</v>
      </c>
      <c r="W60" s="103">
        <v>647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116</v>
      </c>
      <c r="AG60" s="103">
        <v>116</v>
      </c>
      <c r="AH60" s="103">
        <v>0</v>
      </c>
      <c r="AI60" s="103">
        <v>0</v>
      </c>
      <c r="AJ60" s="103">
        <f>SUM(AK60:AS60)</f>
        <v>116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116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 x14ac:dyDescent="0.15">
      <c r="A61" s="115" t="s">
        <v>34</v>
      </c>
      <c r="B61" s="113" t="s">
        <v>414</v>
      </c>
      <c r="C61" s="101" t="s">
        <v>415</v>
      </c>
      <c r="D61" s="103">
        <f>SUM(E61,+H61,+K61)</f>
        <v>3052</v>
      </c>
      <c r="E61" s="103">
        <f>SUM(F61:G61)</f>
        <v>0</v>
      </c>
      <c r="F61" s="103">
        <v>0</v>
      </c>
      <c r="G61" s="103">
        <v>0</v>
      </c>
      <c r="H61" s="103">
        <f>SUM(I61:J61)</f>
        <v>3052</v>
      </c>
      <c r="I61" s="103">
        <v>799</v>
      </c>
      <c r="J61" s="103">
        <v>2253</v>
      </c>
      <c r="K61" s="103">
        <f>SUM(L61:M61)</f>
        <v>0</v>
      </c>
      <c r="L61" s="103">
        <v>0</v>
      </c>
      <c r="M61" s="103">
        <v>0</v>
      </c>
      <c r="N61" s="103">
        <f>SUM(O61,+V61,+AC61)</f>
        <v>3052</v>
      </c>
      <c r="O61" s="103">
        <f>SUM(P61:U61)</f>
        <v>799</v>
      </c>
      <c r="P61" s="103">
        <v>799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2253</v>
      </c>
      <c r="W61" s="103">
        <v>2253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169</v>
      </c>
      <c r="AG61" s="103">
        <v>169</v>
      </c>
      <c r="AH61" s="103">
        <v>0</v>
      </c>
      <c r="AI61" s="103">
        <v>0</v>
      </c>
      <c r="AJ61" s="103">
        <f>SUM(AK61:AS61)</f>
        <v>169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169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 x14ac:dyDescent="0.15">
      <c r="A62" s="115" t="s">
        <v>34</v>
      </c>
      <c r="B62" s="113" t="s">
        <v>417</v>
      </c>
      <c r="C62" s="101" t="s">
        <v>418</v>
      </c>
      <c r="D62" s="103">
        <f>SUM(E62,+H62,+K62)</f>
        <v>981</v>
      </c>
      <c r="E62" s="103">
        <f>SUM(F62:G62)</f>
        <v>0</v>
      </c>
      <c r="F62" s="103">
        <v>0</v>
      </c>
      <c r="G62" s="103">
        <v>0</v>
      </c>
      <c r="H62" s="103">
        <f>SUM(I62:J62)</f>
        <v>981</v>
      </c>
      <c r="I62" s="103">
        <v>376</v>
      </c>
      <c r="J62" s="103">
        <v>605</v>
      </c>
      <c r="K62" s="103">
        <f>SUM(L62:M62)</f>
        <v>0</v>
      </c>
      <c r="L62" s="103">
        <v>0</v>
      </c>
      <c r="M62" s="103">
        <v>0</v>
      </c>
      <c r="N62" s="103">
        <f>SUM(O62,+V62,+AC62)</f>
        <v>981</v>
      </c>
      <c r="O62" s="103">
        <f>SUM(P62:U62)</f>
        <v>376</v>
      </c>
      <c r="P62" s="103">
        <v>376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605</v>
      </c>
      <c r="W62" s="103">
        <v>605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54</v>
      </c>
      <c r="AG62" s="103">
        <v>54</v>
      </c>
      <c r="AH62" s="103">
        <v>0</v>
      </c>
      <c r="AI62" s="103">
        <v>0</v>
      </c>
      <c r="AJ62" s="103">
        <f>SUM(AK62:AS62)</f>
        <v>54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54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 x14ac:dyDescent="0.15">
      <c r="A63" s="115" t="s">
        <v>34</v>
      </c>
      <c r="B63" s="113" t="s">
        <v>420</v>
      </c>
      <c r="C63" s="101" t="s">
        <v>421</v>
      </c>
      <c r="D63" s="103">
        <f>SUM(E63,+H63,+K63)</f>
        <v>576</v>
      </c>
      <c r="E63" s="103">
        <f>SUM(F63:G63)</f>
        <v>0</v>
      </c>
      <c r="F63" s="103">
        <v>0</v>
      </c>
      <c r="G63" s="103">
        <v>0</v>
      </c>
      <c r="H63" s="103">
        <f>SUM(I63:J63)</f>
        <v>576</v>
      </c>
      <c r="I63" s="103">
        <v>132</v>
      </c>
      <c r="J63" s="103">
        <v>444</v>
      </c>
      <c r="K63" s="103">
        <f>SUM(L63:M63)</f>
        <v>0</v>
      </c>
      <c r="L63" s="103">
        <v>0</v>
      </c>
      <c r="M63" s="103">
        <v>0</v>
      </c>
      <c r="N63" s="103">
        <f>SUM(O63,+V63,+AC63)</f>
        <v>576</v>
      </c>
      <c r="O63" s="103">
        <f>SUM(P63:U63)</f>
        <v>132</v>
      </c>
      <c r="P63" s="103">
        <v>132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444</v>
      </c>
      <c r="W63" s="103">
        <v>444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32</v>
      </c>
      <c r="AG63" s="103">
        <v>32</v>
      </c>
      <c r="AH63" s="103">
        <v>0</v>
      </c>
      <c r="AI63" s="103">
        <v>0</v>
      </c>
      <c r="AJ63" s="103">
        <f>SUM(AK63:AS63)</f>
        <v>32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32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 x14ac:dyDescent="0.15">
      <c r="A64" s="115" t="s">
        <v>34</v>
      </c>
      <c r="B64" s="113" t="s">
        <v>423</v>
      </c>
      <c r="C64" s="101" t="s">
        <v>424</v>
      </c>
      <c r="D64" s="103">
        <f>SUM(E64,+H64,+K64)</f>
        <v>1606</v>
      </c>
      <c r="E64" s="103">
        <f>SUM(F64:G64)</f>
        <v>0</v>
      </c>
      <c r="F64" s="103">
        <v>0</v>
      </c>
      <c r="G64" s="103">
        <v>0</v>
      </c>
      <c r="H64" s="103">
        <f>SUM(I64:J64)</f>
        <v>1606</v>
      </c>
      <c r="I64" s="103">
        <v>441</v>
      </c>
      <c r="J64" s="103">
        <v>1165</v>
      </c>
      <c r="K64" s="103">
        <f>SUM(L64:M64)</f>
        <v>0</v>
      </c>
      <c r="L64" s="103">
        <v>0</v>
      </c>
      <c r="M64" s="103">
        <v>0</v>
      </c>
      <c r="N64" s="103">
        <f>SUM(O64,+V64,+AC64)</f>
        <v>1606</v>
      </c>
      <c r="O64" s="103">
        <f>SUM(P64:U64)</f>
        <v>441</v>
      </c>
      <c r="P64" s="103">
        <v>441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1165</v>
      </c>
      <c r="W64" s="103">
        <v>1165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89</v>
      </c>
      <c r="AG64" s="103">
        <v>89</v>
      </c>
      <c r="AH64" s="103">
        <v>0</v>
      </c>
      <c r="AI64" s="103">
        <v>0</v>
      </c>
      <c r="AJ64" s="103">
        <f>SUM(AK64:AS64)</f>
        <v>89</v>
      </c>
      <c r="AK64" s="103">
        <v>0</v>
      </c>
      <c r="AL64" s="103">
        <v>0</v>
      </c>
      <c r="AM64" s="103">
        <v>0</v>
      </c>
      <c r="AN64" s="103">
        <v>89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 x14ac:dyDescent="0.15">
      <c r="A65" s="115" t="s">
        <v>34</v>
      </c>
      <c r="B65" s="113" t="s">
        <v>426</v>
      </c>
      <c r="C65" s="101" t="s">
        <v>427</v>
      </c>
      <c r="D65" s="103">
        <f>SUM(E65,+H65,+K65)</f>
        <v>4462</v>
      </c>
      <c r="E65" s="103">
        <f>SUM(F65:G65)</f>
        <v>0</v>
      </c>
      <c r="F65" s="103">
        <v>0</v>
      </c>
      <c r="G65" s="103">
        <v>0</v>
      </c>
      <c r="H65" s="103">
        <f>SUM(I65:J65)</f>
        <v>4462</v>
      </c>
      <c r="I65" s="103">
        <v>1847</v>
      </c>
      <c r="J65" s="103">
        <v>2615</v>
      </c>
      <c r="K65" s="103">
        <f>SUM(L65:M65)</f>
        <v>0</v>
      </c>
      <c r="L65" s="103">
        <v>0</v>
      </c>
      <c r="M65" s="103">
        <v>0</v>
      </c>
      <c r="N65" s="103">
        <f>SUM(O65,+V65,+AC65)</f>
        <v>4464</v>
      </c>
      <c r="O65" s="103">
        <f>SUM(P65:U65)</f>
        <v>1847</v>
      </c>
      <c r="P65" s="103">
        <v>1847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2615</v>
      </c>
      <c r="W65" s="103">
        <v>2615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2</v>
      </c>
      <c r="AD65" s="103">
        <v>2</v>
      </c>
      <c r="AE65" s="103">
        <v>0</v>
      </c>
      <c r="AF65" s="103">
        <f>SUM(AG65:AI65)</f>
        <v>248</v>
      </c>
      <c r="AG65" s="103">
        <v>248</v>
      </c>
      <c r="AH65" s="103">
        <v>0</v>
      </c>
      <c r="AI65" s="103">
        <v>0</v>
      </c>
      <c r="AJ65" s="103">
        <f>SUM(AK65:AS65)</f>
        <v>248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248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 x14ac:dyDescent="0.15">
      <c r="A66" s="115" t="s">
        <v>34</v>
      </c>
      <c r="B66" s="113" t="s">
        <v>429</v>
      </c>
      <c r="C66" s="101" t="s">
        <v>430</v>
      </c>
      <c r="D66" s="103">
        <f>SUM(E66,+H66,+K66)</f>
        <v>640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640</v>
      </c>
      <c r="L66" s="103">
        <v>333</v>
      </c>
      <c r="M66" s="103">
        <v>307</v>
      </c>
      <c r="N66" s="103">
        <f>SUM(O66,+V66,+AC66)</f>
        <v>640</v>
      </c>
      <c r="O66" s="103">
        <f>SUM(P66:U66)</f>
        <v>333</v>
      </c>
      <c r="P66" s="103">
        <v>333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307</v>
      </c>
      <c r="W66" s="103">
        <v>307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 x14ac:dyDescent="0.15">
      <c r="A67" s="115" t="s">
        <v>34</v>
      </c>
      <c r="B67" s="113" t="s">
        <v>432</v>
      </c>
      <c r="C67" s="101" t="s">
        <v>433</v>
      </c>
      <c r="D67" s="103">
        <f>SUM(E67,+H67,+K67)</f>
        <v>546</v>
      </c>
      <c r="E67" s="103">
        <f>SUM(F67:G67)</f>
        <v>0</v>
      </c>
      <c r="F67" s="103">
        <v>0</v>
      </c>
      <c r="G67" s="103">
        <v>0</v>
      </c>
      <c r="H67" s="103">
        <f>SUM(I67:J67)</f>
        <v>0</v>
      </c>
      <c r="I67" s="103">
        <v>0</v>
      </c>
      <c r="J67" s="103">
        <v>0</v>
      </c>
      <c r="K67" s="103">
        <f>SUM(L67:M67)</f>
        <v>546</v>
      </c>
      <c r="L67" s="103">
        <v>160</v>
      </c>
      <c r="M67" s="103">
        <v>386</v>
      </c>
      <c r="N67" s="103">
        <f>SUM(O67,+V67,+AC67)</f>
        <v>546</v>
      </c>
      <c r="O67" s="103">
        <f>SUM(P67:U67)</f>
        <v>160</v>
      </c>
      <c r="P67" s="103">
        <v>160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386</v>
      </c>
      <c r="W67" s="103">
        <v>386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0</v>
      </c>
      <c r="AD67" s="103">
        <v>0</v>
      </c>
      <c r="AE67" s="103">
        <v>0</v>
      </c>
      <c r="AF67" s="103">
        <f>SUM(AG67:AI67)</f>
        <v>29</v>
      </c>
      <c r="AG67" s="103">
        <v>29</v>
      </c>
      <c r="AH67" s="103">
        <v>0</v>
      </c>
      <c r="AI67" s="103">
        <v>0</v>
      </c>
      <c r="AJ67" s="103">
        <f>SUM(AK67:AS67)</f>
        <v>29</v>
      </c>
      <c r="AK67" s="103">
        <v>0</v>
      </c>
      <c r="AL67" s="103">
        <v>0</v>
      </c>
      <c r="AM67" s="103">
        <v>29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0</v>
      </c>
      <c r="AT67" s="103">
        <f>SUM(AU67:AY67)</f>
        <v>2</v>
      </c>
      <c r="AU67" s="103">
        <v>0</v>
      </c>
      <c r="AV67" s="103">
        <v>0</v>
      </c>
      <c r="AW67" s="103">
        <v>2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 x14ac:dyDescent="0.15">
      <c r="A68" s="115" t="s">
        <v>34</v>
      </c>
      <c r="B68" s="113" t="s">
        <v>435</v>
      </c>
      <c r="C68" s="101" t="s">
        <v>436</v>
      </c>
      <c r="D68" s="103">
        <f>SUM(E68,+H68,+K68)</f>
        <v>595</v>
      </c>
      <c r="E68" s="103">
        <f>SUM(F68:G68)</f>
        <v>0</v>
      </c>
      <c r="F68" s="103">
        <v>0</v>
      </c>
      <c r="G68" s="103">
        <v>0</v>
      </c>
      <c r="H68" s="103">
        <f>SUM(I68:J68)</f>
        <v>0</v>
      </c>
      <c r="I68" s="103">
        <v>0</v>
      </c>
      <c r="J68" s="103">
        <v>0</v>
      </c>
      <c r="K68" s="103">
        <f>SUM(L68:M68)</f>
        <v>595</v>
      </c>
      <c r="L68" s="103">
        <v>382</v>
      </c>
      <c r="M68" s="103">
        <v>213</v>
      </c>
      <c r="N68" s="103">
        <f>SUM(O68,+V68,+AC68)</f>
        <v>595</v>
      </c>
      <c r="O68" s="103">
        <f>SUM(P68:U68)</f>
        <v>382</v>
      </c>
      <c r="P68" s="103">
        <v>382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213</v>
      </c>
      <c r="W68" s="103">
        <v>213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0</v>
      </c>
      <c r="AD68" s="103">
        <v>0</v>
      </c>
      <c r="AE68" s="103">
        <v>0</v>
      </c>
      <c r="AF68" s="103">
        <f>SUM(AG68:AI68)</f>
        <v>0</v>
      </c>
      <c r="AG68" s="103">
        <v>0</v>
      </c>
      <c r="AH68" s="103">
        <v>0</v>
      </c>
      <c r="AI68" s="103">
        <v>0</v>
      </c>
      <c r="AJ68" s="103">
        <f>SUM(AK68:AS68)</f>
        <v>0</v>
      </c>
      <c r="AK68" s="103">
        <v>0</v>
      </c>
      <c r="AL68" s="103">
        <v>0</v>
      </c>
      <c r="AM68" s="103">
        <v>0</v>
      </c>
      <c r="AN68" s="103">
        <v>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 x14ac:dyDescent="0.15">
      <c r="A69" s="115" t="s">
        <v>34</v>
      </c>
      <c r="B69" s="113" t="s">
        <v>438</v>
      </c>
      <c r="C69" s="101" t="s">
        <v>439</v>
      </c>
      <c r="D69" s="103">
        <f>SUM(E69,+H69,+K69)</f>
        <v>134</v>
      </c>
      <c r="E69" s="103">
        <f>SUM(F69:G69)</f>
        <v>0</v>
      </c>
      <c r="F69" s="103">
        <v>0</v>
      </c>
      <c r="G69" s="103">
        <v>0</v>
      </c>
      <c r="H69" s="103">
        <f>SUM(I69:J69)</f>
        <v>0</v>
      </c>
      <c r="I69" s="103">
        <v>0</v>
      </c>
      <c r="J69" s="103">
        <v>0</v>
      </c>
      <c r="K69" s="103">
        <f>SUM(L69:M69)</f>
        <v>134</v>
      </c>
      <c r="L69" s="103">
        <v>126</v>
      </c>
      <c r="M69" s="103">
        <v>8</v>
      </c>
      <c r="N69" s="103">
        <f>SUM(O69,+V69,+AC69)</f>
        <v>134</v>
      </c>
      <c r="O69" s="103">
        <f>SUM(P69:U69)</f>
        <v>126</v>
      </c>
      <c r="P69" s="103">
        <v>126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8</v>
      </c>
      <c r="W69" s="103">
        <v>8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0</v>
      </c>
      <c r="AG69" s="103">
        <v>0</v>
      </c>
      <c r="AH69" s="103">
        <v>0</v>
      </c>
      <c r="AI69" s="103">
        <v>0</v>
      </c>
      <c r="AJ69" s="103">
        <f>SUM(AK69:AS69)</f>
        <v>0</v>
      </c>
      <c r="AK69" s="103">
        <v>0</v>
      </c>
      <c r="AL69" s="103">
        <v>0</v>
      </c>
      <c r="AM69" s="103">
        <v>0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0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 x14ac:dyDescent="0.15">
      <c r="A70" s="115" t="s">
        <v>34</v>
      </c>
      <c r="B70" s="113" t="s">
        <v>441</v>
      </c>
      <c r="C70" s="101" t="s">
        <v>442</v>
      </c>
      <c r="D70" s="103">
        <f>SUM(E70,+H70,+K70)</f>
        <v>1813</v>
      </c>
      <c r="E70" s="103">
        <f>SUM(F70:G70)</f>
        <v>0</v>
      </c>
      <c r="F70" s="103">
        <v>0</v>
      </c>
      <c r="G70" s="103">
        <v>0</v>
      </c>
      <c r="H70" s="103">
        <f>SUM(I70:J70)</f>
        <v>0</v>
      </c>
      <c r="I70" s="103">
        <v>0</v>
      </c>
      <c r="J70" s="103">
        <v>0</v>
      </c>
      <c r="K70" s="103">
        <f>SUM(L70:M70)</f>
        <v>1813</v>
      </c>
      <c r="L70" s="103">
        <v>564</v>
      </c>
      <c r="M70" s="103">
        <v>1249</v>
      </c>
      <c r="N70" s="103">
        <f>SUM(O70,+V70,+AC70)</f>
        <v>1813</v>
      </c>
      <c r="O70" s="103">
        <f>SUM(P70:U70)</f>
        <v>564</v>
      </c>
      <c r="P70" s="103">
        <v>564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>SUM(W70:AB70)</f>
        <v>1249</v>
      </c>
      <c r="W70" s="103">
        <v>1249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>SUM(AD70:AE70)</f>
        <v>0</v>
      </c>
      <c r="AD70" s="103">
        <v>0</v>
      </c>
      <c r="AE70" s="103">
        <v>0</v>
      </c>
      <c r="AF70" s="103">
        <f>SUM(AG70:AI70)</f>
        <v>129</v>
      </c>
      <c r="AG70" s="103">
        <v>129</v>
      </c>
      <c r="AH70" s="103">
        <v>0</v>
      </c>
      <c r="AI70" s="103">
        <v>0</v>
      </c>
      <c r="AJ70" s="103">
        <f>SUM(AK70:AS70)</f>
        <v>129</v>
      </c>
      <c r="AK70" s="103">
        <v>0</v>
      </c>
      <c r="AL70" s="103">
        <v>0</v>
      </c>
      <c r="AM70" s="103">
        <v>0</v>
      </c>
      <c r="AN70" s="103">
        <v>0</v>
      </c>
      <c r="AO70" s="103">
        <v>0</v>
      </c>
      <c r="AP70" s="103">
        <v>0</v>
      </c>
      <c r="AQ70" s="103">
        <v>129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 x14ac:dyDescent="0.15">
      <c r="A71" s="115" t="s">
        <v>34</v>
      </c>
      <c r="B71" s="113" t="s">
        <v>444</v>
      </c>
      <c r="C71" s="101" t="s">
        <v>445</v>
      </c>
      <c r="D71" s="103">
        <f>SUM(E71,+H71,+K71)</f>
        <v>1005</v>
      </c>
      <c r="E71" s="103">
        <f>SUM(F71:G71)</f>
        <v>0</v>
      </c>
      <c r="F71" s="103">
        <v>0</v>
      </c>
      <c r="G71" s="103">
        <v>0</v>
      </c>
      <c r="H71" s="103">
        <f>SUM(I71:J71)</f>
        <v>0</v>
      </c>
      <c r="I71" s="103">
        <v>0</v>
      </c>
      <c r="J71" s="103">
        <v>0</v>
      </c>
      <c r="K71" s="103">
        <f>SUM(L71:M71)</f>
        <v>1005</v>
      </c>
      <c r="L71" s="103">
        <v>612</v>
      </c>
      <c r="M71" s="103">
        <v>393</v>
      </c>
      <c r="N71" s="103">
        <f>SUM(O71,+V71,+AC71)</f>
        <v>1005</v>
      </c>
      <c r="O71" s="103">
        <f>SUM(P71:U71)</f>
        <v>612</v>
      </c>
      <c r="P71" s="103">
        <v>612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3">
        <f>SUM(W71:AB71)</f>
        <v>393</v>
      </c>
      <c r="W71" s="103">
        <v>393</v>
      </c>
      <c r="X71" s="103">
        <v>0</v>
      </c>
      <c r="Y71" s="103">
        <v>0</v>
      </c>
      <c r="Z71" s="103">
        <v>0</v>
      </c>
      <c r="AA71" s="103">
        <v>0</v>
      </c>
      <c r="AB71" s="103">
        <v>0</v>
      </c>
      <c r="AC71" s="103">
        <f>SUM(AD71:AE71)</f>
        <v>0</v>
      </c>
      <c r="AD71" s="103">
        <v>0</v>
      </c>
      <c r="AE71" s="103">
        <v>0</v>
      </c>
      <c r="AF71" s="103">
        <f>SUM(AG71:AI71)</f>
        <v>4</v>
      </c>
      <c r="AG71" s="103">
        <v>4</v>
      </c>
      <c r="AH71" s="103">
        <v>0</v>
      </c>
      <c r="AI71" s="103">
        <v>0</v>
      </c>
      <c r="AJ71" s="103">
        <f>SUM(AK71:AS71)</f>
        <v>54</v>
      </c>
      <c r="AK71" s="103">
        <v>54</v>
      </c>
      <c r="AL71" s="103">
        <v>0</v>
      </c>
      <c r="AM71" s="103">
        <v>0</v>
      </c>
      <c r="AN71" s="103">
        <v>0</v>
      </c>
      <c r="AO71" s="103">
        <v>0</v>
      </c>
      <c r="AP71" s="103">
        <v>0</v>
      </c>
      <c r="AQ71" s="103">
        <v>0</v>
      </c>
      <c r="AR71" s="103">
        <v>0</v>
      </c>
      <c r="AS71" s="103">
        <v>0</v>
      </c>
      <c r="AT71" s="103">
        <f>SUM(AU71:AY71)</f>
        <v>4</v>
      </c>
      <c r="AU71" s="103">
        <v>4</v>
      </c>
      <c r="AV71" s="103">
        <v>0</v>
      </c>
      <c r="AW71" s="103">
        <v>0</v>
      </c>
      <c r="AX71" s="103">
        <v>0</v>
      </c>
      <c r="AY71" s="103">
        <v>0</v>
      </c>
      <c r="AZ71" s="103">
        <f>SUM(BA71:BC71)</f>
        <v>0</v>
      </c>
      <c r="BA71" s="103">
        <v>0</v>
      </c>
      <c r="BB71" s="103">
        <v>0</v>
      </c>
      <c r="BC71" s="103">
        <v>0</v>
      </c>
    </row>
    <row r="72" spans="1:55" s="105" customFormat="1" ht="13.5" customHeight="1" x14ac:dyDescent="0.15">
      <c r="A72" s="115" t="s">
        <v>34</v>
      </c>
      <c r="B72" s="113" t="s">
        <v>447</v>
      </c>
      <c r="C72" s="101" t="s">
        <v>448</v>
      </c>
      <c r="D72" s="103">
        <f>SUM(E72,+H72,+K72)</f>
        <v>831</v>
      </c>
      <c r="E72" s="103">
        <f>SUM(F72:G72)</f>
        <v>0</v>
      </c>
      <c r="F72" s="103">
        <v>0</v>
      </c>
      <c r="G72" s="103">
        <v>0</v>
      </c>
      <c r="H72" s="103">
        <f>SUM(I72:J72)</f>
        <v>831</v>
      </c>
      <c r="I72" s="103">
        <v>794</v>
      </c>
      <c r="J72" s="103">
        <v>37</v>
      </c>
      <c r="K72" s="103">
        <f>SUM(L72:M72)</f>
        <v>0</v>
      </c>
      <c r="L72" s="103">
        <v>0</v>
      </c>
      <c r="M72" s="103">
        <v>0</v>
      </c>
      <c r="N72" s="103">
        <f>SUM(O72,+V72,+AC72)</f>
        <v>831</v>
      </c>
      <c r="O72" s="103">
        <f>SUM(P72:U72)</f>
        <v>794</v>
      </c>
      <c r="P72" s="103">
        <v>794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3">
        <f>SUM(W72:AB72)</f>
        <v>37</v>
      </c>
      <c r="W72" s="103">
        <v>37</v>
      </c>
      <c r="X72" s="103">
        <v>0</v>
      </c>
      <c r="Y72" s="103">
        <v>0</v>
      </c>
      <c r="Z72" s="103">
        <v>0</v>
      </c>
      <c r="AA72" s="103">
        <v>0</v>
      </c>
      <c r="AB72" s="103">
        <v>0</v>
      </c>
      <c r="AC72" s="103">
        <f>SUM(AD72:AE72)</f>
        <v>0</v>
      </c>
      <c r="AD72" s="103">
        <v>0</v>
      </c>
      <c r="AE72" s="103">
        <v>0</v>
      </c>
      <c r="AF72" s="103">
        <f>SUM(AG72:AI72)</f>
        <v>44</v>
      </c>
      <c r="AG72" s="103">
        <v>44</v>
      </c>
      <c r="AH72" s="103">
        <v>0</v>
      </c>
      <c r="AI72" s="103">
        <v>0</v>
      </c>
      <c r="AJ72" s="103">
        <f>SUM(AK72:AS72)</f>
        <v>831</v>
      </c>
      <c r="AK72" s="103">
        <v>831</v>
      </c>
      <c r="AL72" s="103">
        <v>0</v>
      </c>
      <c r="AM72" s="103">
        <v>0</v>
      </c>
      <c r="AN72" s="103">
        <v>0</v>
      </c>
      <c r="AO72" s="103">
        <v>0</v>
      </c>
      <c r="AP72" s="103">
        <v>0</v>
      </c>
      <c r="AQ72" s="103">
        <v>0</v>
      </c>
      <c r="AR72" s="103">
        <v>0</v>
      </c>
      <c r="AS72" s="103">
        <v>0</v>
      </c>
      <c r="AT72" s="103">
        <f>SUM(AU72:AY72)</f>
        <v>44</v>
      </c>
      <c r="AU72" s="103">
        <v>44</v>
      </c>
      <c r="AV72" s="103">
        <v>0</v>
      </c>
      <c r="AW72" s="103">
        <v>0</v>
      </c>
      <c r="AX72" s="103">
        <v>0</v>
      </c>
      <c r="AY72" s="103">
        <v>0</v>
      </c>
      <c r="AZ72" s="103">
        <f>SUM(BA72:BC72)</f>
        <v>0</v>
      </c>
      <c r="BA72" s="103">
        <v>0</v>
      </c>
      <c r="BB72" s="103">
        <v>0</v>
      </c>
      <c r="BC72" s="103">
        <v>0</v>
      </c>
    </row>
    <row r="73" spans="1:55" s="105" customFormat="1" ht="13.5" customHeight="1" x14ac:dyDescent="0.15">
      <c r="A73" s="115" t="s">
        <v>34</v>
      </c>
      <c r="B73" s="113" t="s">
        <v>450</v>
      </c>
      <c r="C73" s="101" t="s">
        <v>451</v>
      </c>
      <c r="D73" s="103">
        <f>SUM(E73,+H73,+K73)</f>
        <v>2753</v>
      </c>
      <c r="E73" s="103">
        <f>SUM(F73:G73)</f>
        <v>0</v>
      </c>
      <c r="F73" s="103">
        <v>0</v>
      </c>
      <c r="G73" s="103">
        <v>0</v>
      </c>
      <c r="H73" s="103">
        <f>SUM(I73:J73)</f>
        <v>1146</v>
      </c>
      <c r="I73" s="103">
        <v>1146</v>
      </c>
      <c r="J73" s="103">
        <v>0</v>
      </c>
      <c r="K73" s="103">
        <f>SUM(L73:M73)</f>
        <v>1607</v>
      </c>
      <c r="L73" s="103">
        <v>0</v>
      </c>
      <c r="M73" s="103">
        <v>1607</v>
      </c>
      <c r="N73" s="103">
        <f>SUM(O73,+V73,+AC73)</f>
        <v>2753</v>
      </c>
      <c r="O73" s="103">
        <f>SUM(P73:U73)</f>
        <v>1146</v>
      </c>
      <c r="P73" s="103">
        <v>1146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3">
        <f>SUM(W73:AB73)</f>
        <v>1607</v>
      </c>
      <c r="W73" s="103">
        <v>1607</v>
      </c>
      <c r="X73" s="103">
        <v>0</v>
      </c>
      <c r="Y73" s="103">
        <v>0</v>
      </c>
      <c r="Z73" s="103">
        <v>0</v>
      </c>
      <c r="AA73" s="103">
        <v>0</v>
      </c>
      <c r="AB73" s="103">
        <v>0</v>
      </c>
      <c r="AC73" s="103">
        <f>SUM(AD73:AE73)</f>
        <v>0</v>
      </c>
      <c r="AD73" s="103">
        <v>0</v>
      </c>
      <c r="AE73" s="103">
        <v>0</v>
      </c>
      <c r="AF73" s="103">
        <f>SUM(AG73:AI73)</f>
        <v>4</v>
      </c>
      <c r="AG73" s="103">
        <v>4</v>
      </c>
      <c r="AH73" s="103">
        <v>0</v>
      </c>
      <c r="AI73" s="103">
        <v>0</v>
      </c>
      <c r="AJ73" s="103">
        <f>SUM(AK73:AS73)</f>
        <v>0</v>
      </c>
      <c r="AK73" s="103">
        <v>0</v>
      </c>
      <c r="AL73" s="103">
        <v>0</v>
      </c>
      <c r="AM73" s="103">
        <v>0</v>
      </c>
      <c r="AN73" s="103">
        <v>0</v>
      </c>
      <c r="AO73" s="103">
        <v>0</v>
      </c>
      <c r="AP73" s="103">
        <v>0</v>
      </c>
      <c r="AQ73" s="103">
        <v>0</v>
      </c>
      <c r="AR73" s="103">
        <v>0</v>
      </c>
      <c r="AS73" s="103">
        <v>0</v>
      </c>
      <c r="AT73" s="103">
        <f>SUM(AU73:AY73)</f>
        <v>4</v>
      </c>
      <c r="AU73" s="103">
        <v>4</v>
      </c>
      <c r="AV73" s="103">
        <v>0</v>
      </c>
      <c r="AW73" s="103">
        <v>0</v>
      </c>
      <c r="AX73" s="103">
        <v>0</v>
      </c>
      <c r="AY73" s="103">
        <v>0</v>
      </c>
      <c r="AZ73" s="103">
        <f>SUM(BA73:BC73)</f>
        <v>0</v>
      </c>
      <c r="BA73" s="103">
        <v>0</v>
      </c>
      <c r="BB73" s="103">
        <v>0</v>
      </c>
      <c r="BC73" s="103">
        <v>0</v>
      </c>
    </row>
    <row r="74" spans="1:55" s="105" customFormat="1" ht="13.5" customHeight="1" x14ac:dyDescent="0.15">
      <c r="A74" s="115" t="s">
        <v>34</v>
      </c>
      <c r="B74" s="113" t="s">
        <v>453</v>
      </c>
      <c r="C74" s="101" t="s">
        <v>454</v>
      </c>
      <c r="D74" s="103">
        <f>SUM(E74,+H74,+K74)</f>
        <v>1468</v>
      </c>
      <c r="E74" s="103">
        <f>SUM(F74:G74)</f>
        <v>0</v>
      </c>
      <c r="F74" s="103">
        <v>0</v>
      </c>
      <c r="G74" s="103">
        <v>0</v>
      </c>
      <c r="H74" s="103">
        <f>SUM(I74:J74)</f>
        <v>663</v>
      </c>
      <c r="I74" s="103">
        <v>663</v>
      </c>
      <c r="J74" s="103">
        <v>0</v>
      </c>
      <c r="K74" s="103">
        <f>SUM(L74:M74)</f>
        <v>805</v>
      </c>
      <c r="L74" s="103">
        <v>0</v>
      </c>
      <c r="M74" s="103">
        <v>805</v>
      </c>
      <c r="N74" s="103">
        <f>SUM(O74,+V74,+AC74)</f>
        <v>1487</v>
      </c>
      <c r="O74" s="103">
        <f>SUM(P74:U74)</f>
        <v>663</v>
      </c>
      <c r="P74" s="103">
        <v>663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3">
        <f>SUM(W74:AB74)</f>
        <v>805</v>
      </c>
      <c r="W74" s="103">
        <v>805</v>
      </c>
      <c r="X74" s="103">
        <v>0</v>
      </c>
      <c r="Y74" s="103">
        <v>0</v>
      </c>
      <c r="Z74" s="103">
        <v>0</v>
      </c>
      <c r="AA74" s="103">
        <v>0</v>
      </c>
      <c r="AB74" s="103">
        <v>0</v>
      </c>
      <c r="AC74" s="103">
        <f>SUM(AD74:AE74)</f>
        <v>19</v>
      </c>
      <c r="AD74" s="103">
        <v>19</v>
      </c>
      <c r="AE74" s="103">
        <v>0</v>
      </c>
      <c r="AF74" s="103">
        <f>SUM(AG74:AI74)</f>
        <v>1</v>
      </c>
      <c r="AG74" s="103">
        <v>1</v>
      </c>
      <c r="AH74" s="103">
        <v>0</v>
      </c>
      <c r="AI74" s="103">
        <v>0</v>
      </c>
      <c r="AJ74" s="103">
        <f>SUM(AK74:AS74)</f>
        <v>1</v>
      </c>
      <c r="AK74" s="103">
        <v>0</v>
      </c>
      <c r="AL74" s="103">
        <v>0</v>
      </c>
      <c r="AM74" s="103">
        <v>1</v>
      </c>
      <c r="AN74" s="103">
        <v>0</v>
      </c>
      <c r="AO74" s="103">
        <v>0</v>
      </c>
      <c r="AP74" s="103">
        <v>0</v>
      </c>
      <c r="AQ74" s="103">
        <v>0</v>
      </c>
      <c r="AR74" s="103">
        <v>0</v>
      </c>
      <c r="AS74" s="103">
        <v>0</v>
      </c>
      <c r="AT74" s="103">
        <f>SUM(AU74:AY74)</f>
        <v>0</v>
      </c>
      <c r="AU74" s="103">
        <v>0</v>
      </c>
      <c r="AV74" s="103">
        <v>0</v>
      </c>
      <c r="AW74" s="103">
        <v>0</v>
      </c>
      <c r="AX74" s="103">
        <v>0</v>
      </c>
      <c r="AY74" s="103">
        <v>0</v>
      </c>
      <c r="AZ74" s="103">
        <f>SUM(BA74:BC74)</f>
        <v>0</v>
      </c>
      <c r="BA74" s="103">
        <v>0</v>
      </c>
      <c r="BB74" s="103">
        <v>0</v>
      </c>
      <c r="BC74" s="103">
        <v>0</v>
      </c>
    </row>
    <row r="75" spans="1:55" s="105" customFormat="1" ht="13.5" customHeight="1" x14ac:dyDescent="0.15">
      <c r="A75" s="115" t="s">
        <v>34</v>
      </c>
      <c r="B75" s="113" t="s">
        <v>456</v>
      </c>
      <c r="C75" s="101" t="s">
        <v>457</v>
      </c>
      <c r="D75" s="103">
        <f>SUM(E75,+H75,+K75)</f>
        <v>5558</v>
      </c>
      <c r="E75" s="103">
        <f>SUM(F75:G75)</f>
        <v>0</v>
      </c>
      <c r="F75" s="103">
        <v>0</v>
      </c>
      <c r="G75" s="103">
        <v>0</v>
      </c>
      <c r="H75" s="103">
        <f>SUM(I75:J75)</f>
        <v>0</v>
      </c>
      <c r="I75" s="103">
        <v>0</v>
      </c>
      <c r="J75" s="103">
        <v>0</v>
      </c>
      <c r="K75" s="103">
        <f>SUM(L75:M75)</f>
        <v>5558</v>
      </c>
      <c r="L75" s="103">
        <v>4713</v>
      </c>
      <c r="M75" s="103">
        <v>845</v>
      </c>
      <c r="N75" s="103">
        <f>SUM(O75,+V75,+AC75)</f>
        <v>5558</v>
      </c>
      <c r="O75" s="103">
        <f>SUM(P75:U75)</f>
        <v>4713</v>
      </c>
      <c r="P75" s="103">
        <v>4713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3">
        <f>SUM(W75:AB75)</f>
        <v>845</v>
      </c>
      <c r="W75" s="103">
        <v>845</v>
      </c>
      <c r="X75" s="103">
        <v>0</v>
      </c>
      <c r="Y75" s="103">
        <v>0</v>
      </c>
      <c r="Z75" s="103">
        <v>0</v>
      </c>
      <c r="AA75" s="103">
        <v>0</v>
      </c>
      <c r="AB75" s="103">
        <v>0</v>
      </c>
      <c r="AC75" s="103">
        <f>SUM(AD75:AE75)</f>
        <v>0</v>
      </c>
      <c r="AD75" s="103">
        <v>0</v>
      </c>
      <c r="AE75" s="103">
        <v>0</v>
      </c>
      <c r="AF75" s="103">
        <f>SUM(AG75:AI75)</f>
        <v>9</v>
      </c>
      <c r="AG75" s="103">
        <v>9</v>
      </c>
      <c r="AH75" s="103">
        <v>0</v>
      </c>
      <c r="AI75" s="103">
        <v>0</v>
      </c>
      <c r="AJ75" s="103">
        <f>SUM(AK75:AS75)</f>
        <v>48</v>
      </c>
      <c r="AK75" s="103">
        <v>0</v>
      </c>
      <c r="AL75" s="103">
        <v>39</v>
      </c>
      <c r="AM75" s="103">
        <v>9</v>
      </c>
      <c r="AN75" s="103">
        <v>0</v>
      </c>
      <c r="AO75" s="103">
        <v>0</v>
      </c>
      <c r="AP75" s="103">
        <v>0</v>
      </c>
      <c r="AQ75" s="103">
        <v>0</v>
      </c>
      <c r="AR75" s="103">
        <v>0</v>
      </c>
      <c r="AS75" s="103">
        <v>0</v>
      </c>
      <c r="AT75" s="103">
        <f>SUM(AU75:AY75)</f>
        <v>0</v>
      </c>
      <c r="AU75" s="103">
        <v>0</v>
      </c>
      <c r="AV75" s="103">
        <v>0</v>
      </c>
      <c r="AW75" s="103">
        <v>0</v>
      </c>
      <c r="AX75" s="103">
        <v>0</v>
      </c>
      <c r="AY75" s="103">
        <v>0</v>
      </c>
      <c r="AZ75" s="103">
        <f>SUM(BA75:BC75)</f>
        <v>39</v>
      </c>
      <c r="BA75" s="103">
        <v>39</v>
      </c>
      <c r="BB75" s="103">
        <v>0</v>
      </c>
      <c r="BC75" s="103">
        <v>0</v>
      </c>
    </row>
    <row r="76" spans="1:55" s="105" customFormat="1" ht="13.5" customHeight="1" x14ac:dyDescent="0.15">
      <c r="A76" s="115" t="s">
        <v>34</v>
      </c>
      <c r="B76" s="113" t="s">
        <v>459</v>
      </c>
      <c r="C76" s="101" t="s">
        <v>460</v>
      </c>
      <c r="D76" s="103">
        <f>SUM(E76,+H76,+K76)</f>
        <v>732</v>
      </c>
      <c r="E76" s="103">
        <f>SUM(F76:G76)</f>
        <v>0</v>
      </c>
      <c r="F76" s="103">
        <v>0</v>
      </c>
      <c r="G76" s="103">
        <v>0</v>
      </c>
      <c r="H76" s="103">
        <f>SUM(I76:J76)</f>
        <v>0</v>
      </c>
      <c r="I76" s="103">
        <v>0</v>
      </c>
      <c r="J76" s="103">
        <v>0</v>
      </c>
      <c r="K76" s="103">
        <f>SUM(L76:M76)</f>
        <v>732</v>
      </c>
      <c r="L76" s="103">
        <v>483</v>
      </c>
      <c r="M76" s="103">
        <v>249</v>
      </c>
      <c r="N76" s="103">
        <f>SUM(O76,+V76,+AC76)</f>
        <v>732</v>
      </c>
      <c r="O76" s="103">
        <f>SUM(P76:U76)</f>
        <v>483</v>
      </c>
      <c r="P76" s="103">
        <v>0</v>
      </c>
      <c r="Q76" s="103">
        <v>0</v>
      </c>
      <c r="R76" s="103">
        <v>0</v>
      </c>
      <c r="S76" s="103">
        <v>483</v>
      </c>
      <c r="T76" s="103">
        <v>0</v>
      </c>
      <c r="U76" s="103">
        <v>0</v>
      </c>
      <c r="V76" s="103">
        <f>SUM(W76:AB76)</f>
        <v>249</v>
      </c>
      <c r="W76" s="103">
        <v>0</v>
      </c>
      <c r="X76" s="103">
        <v>0</v>
      </c>
      <c r="Y76" s="103">
        <v>0</v>
      </c>
      <c r="Z76" s="103">
        <v>249</v>
      </c>
      <c r="AA76" s="103">
        <v>0</v>
      </c>
      <c r="AB76" s="103">
        <v>0</v>
      </c>
      <c r="AC76" s="103">
        <f>SUM(AD76:AE76)</f>
        <v>0</v>
      </c>
      <c r="AD76" s="103">
        <v>0</v>
      </c>
      <c r="AE76" s="103">
        <v>0</v>
      </c>
      <c r="AF76" s="103">
        <f>SUM(AG76:AI76)</f>
        <v>0</v>
      </c>
      <c r="AG76" s="103">
        <v>0</v>
      </c>
      <c r="AH76" s="103">
        <v>0</v>
      </c>
      <c r="AI76" s="103">
        <v>0</v>
      </c>
      <c r="AJ76" s="103">
        <f>SUM(AK76:AS76)</f>
        <v>0</v>
      </c>
      <c r="AK76" s="103">
        <v>0</v>
      </c>
      <c r="AL76" s="103">
        <v>0</v>
      </c>
      <c r="AM76" s="103">
        <v>0</v>
      </c>
      <c r="AN76" s="103">
        <v>0</v>
      </c>
      <c r="AO76" s="103">
        <v>0</v>
      </c>
      <c r="AP76" s="103">
        <v>0</v>
      </c>
      <c r="AQ76" s="103">
        <v>0</v>
      </c>
      <c r="AR76" s="103">
        <v>0</v>
      </c>
      <c r="AS76" s="103">
        <v>0</v>
      </c>
      <c r="AT76" s="103">
        <f>SUM(AU76:AY76)</f>
        <v>0</v>
      </c>
      <c r="AU76" s="103">
        <v>0</v>
      </c>
      <c r="AV76" s="103">
        <v>0</v>
      </c>
      <c r="AW76" s="103">
        <v>0</v>
      </c>
      <c r="AX76" s="103">
        <v>0</v>
      </c>
      <c r="AY76" s="103">
        <v>0</v>
      </c>
      <c r="AZ76" s="103">
        <f>SUM(BA76:BC76)</f>
        <v>0</v>
      </c>
      <c r="BA76" s="103">
        <v>0</v>
      </c>
      <c r="BB76" s="103">
        <v>0</v>
      </c>
      <c r="BC76" s="103">
        <v>0</v>
      </c>
    </row>
    <row r="77" spans="1:55" s="105" customFormat="1" ht="13.5" customHeight="1" x14ac:dyDescent="0.15">
      <c r="A77" s="115" t="s">
        <v>34</v>
      </c>
      <c r="B77" s="113" t="s">
        <v>462</v>
      </c>
      <c r="C77" s="101" t="s">
        <v>463</v>
      </c>
      <c r="D77" s="103">
        <f>SUM(E77,+H77,+K77)</f>
        <v>716</v>
      </c>
      <c r="E77" s="103">
        <f>SUM(F77:G77)</f>
        <v>0</v>
      </c>
      <c r="F77" s="103">
        <v>0</v>
      </c>
      <c r="G77" s="103">
        <v>0</v>
      </c>
      <c r="H77" s="103">
        <f>SUM(I77:J77)</f>
        <v>716</v>
      </c>
      <c r="I77" s="103">
        <v>463</v>
      </c>
      <c r="J77" s="103">
        <v>253</v>
      </c>
      <c r="K77" s="103">
        <f>SUM(L77:M77)</f>
        <v>0</v>
      </c>
      <c r="L77" s="103">
        <v>0</v>
      </c>
      <c r="M77" s="103">
        <v>0</v>
      </c>
      <c r="N77" s="103">
        <f>SUM(O77,+V77,+AC77)</f>
        <v>716</v>
      </c>
      <c r="O77" s="103">
        <f>SUM(P77:U77)</f>
        <v>463</v>
      </c>
      <c r="P77" s="103">
        <v>0</v>
      </c>
      <c r="Q77" s="103">
        <v>0</v>
      </c>
      <c r="R77" s="103">
        <v>0</v>
      </c>
      <c r="S77" s="103">
        <v>463</v>
      </c>
      <c r="T77" s="103">
        <v>0</v>
      </c>
      <c r="U77" s="103">
        <v>0</v>
      </c>
      <c r="V77" s="103">
        <f>SUM(W77:AB77)</f>
        <v>253</v>
      </c>
      <c r="W77" s="103">
        <v>0</v>
      </c>
      <c r="X77" s="103">
        <v>0</v>
      </c>
      <c r="Y77" s="103">
        <v>0</v>
      </c>
      <c r="Z77" s="103">
        <v>253</v>
      </c>
      <c r="AA77" s="103">
        <v>0</v>
      </c>
      <c r="AB77" s="103">
        <v>0</v>
      </c>
      <c r="AC77" s="103">
        <f>SUM(AD77:AE77)</f>
        <v>0</v>
      </c>
      <c r="AD77" s="103">
        <v>0</v>
      </c>
      <c r="AE77" s="103">
        <v>0</v>
      </c>
      <c r="AF77" s="103">
        <f>SUM(AG77:AI77)</f>
        <v>0</v>
      </c>
      <c r="AG77" s="103">
        <v>0</v>
      </c>
      <c r="AH77" s="103">
        <v>0</v>
      </c>
      <c r="AI77" s="103">
        <v>0</v>
      </c>
      <c r="AJ77" s="103">
        <f>SUM(AK77:AS77)</f>
        <v>0</v>
      </c>
      <c r="AK77" s="103">
        <v>0</v>
      </c>
      <c r="AL77" s="103">
        <v>0</v>
      </c>
      <c r="AM77" s="103">
        <v>0</v>
      </c>
      <c r="AN77" s="103">
        <v>0</v>
      </c>
      <c r="AO77" s="103">
        <v>0</v>
      </c>
      <c r="AP77" s="103">
        <v>0</v>
      </c>
      <c r="AQ77" s="103">
        <v>0</v>
      </c>
      <c r="AR77" s="103">
        <v>0</v>
      </c>
      <c r="AS77" s="103">
        <v>0</v>
      </c>
      <c r="AT77" s="103">
        <f>SUM(AU77:AY77)</f>
        <v>0</v>
      </c>
      <c r="AU77" s="103">
        <v>0</v>
      </c>
      <c r="AV77" s="103">
        <v>0</v>
      </c>
      <c r="AW77" s="103">
        <v>0</v>
      </c>
      <c r="AX77" s="103">
        <v>0</v>
      </c>
      <c r="AY77" s="103">
        <v>0</v>
      </c>
      <c r="AZ77" s="103">
        <f>SUM(BA77:BC77)</f>
        <v>0</v>
      </c>
      <c r="BA77" s="103">
        <v>0</v>
      </c>
      <c r="BB77" s="103">
        <v>0</v>
      </c>
      <c r="BC77" s="103">
        <v>0</v>
      </c>
    </row>
    <row r="78" spans="1:55" s="105" customFormat="1" ht="13.5" customHeight="1" x14ac:dyDescent="0.15">
      <c r="A78" s="115" t="s">
        <v>34</v>
      </c>
      <c r="B78" s="113" t="s">
        <v>465</v>
      </c>
      <c r="C78" s="101" t="s">
        <v>466</v>
      </c>
      <c r="D78" s="103">
        <f>SUM(E78,+H78,+K78)</f>
        <v>2542</v>
      </c>
      <c r="E78" s="103">
        <f>SUM(F78:G78)</f>
        <v>0</v>
      </c>
      <c r="F78" s="103">
        <v>0</v>
      </c>
      <c r="G78" s="103">
        <v>0</v>
      </c>
      <c r="H78" s="103">
        <f>SUM(I78:J78)</f>
        <v>0</v>
      </c>
      <c r="I78" s="103">
        <v>0</v>
      </c>
      <c r="J78" s="103">
        <v>0</v>
      </c>
      <c r="K78" s="103">
        <f>SUM(L78:M78)</f>
        <v>2542</v>
      </c>
      <c r="L78" s="103">
        <v>1519</v>
      </c>
      <c r="M78" s="103">
        <v>1023</v>
      </c>
      <c r="N78" s="103">
        <f>SUM(O78,+V78,+AC78)</f>
        <v>2542</v>
      </c>
      <c r="O78" s="103">
        <f>SUM(P78:U78)</f>
        <v>1519</v>
      </c>
      <c r="P78" s="103">
        <v>1519</v>
      </c>
      <c r="Q78" s="103">
        <v>0</v>
      </c>
      <c r="R78" s="103">
        <v>0</v>
      </c>
      <c r="S78" s="103">
        <v>0</v>
      </c>
      <c r="T78" s="103">
        <v>0</v>
      </c>
      <c r="U78" s="103">
        <v>0</v>
      </c>
      <c r="V78" s="103">
        <f>SUM(W78:AB78)</f>
        <v>1023</v>
      </c>
      <c r="W78" s="103">
        <v>1023</v>
      </c>
      <c r="X78" s="103">
        <v>0</v>
      </c>
      <c r="Y78" s="103">
        <v>0</v>
      </c>
      <c r="Z78" s="103">
        <v>0</v>
      </c>
      <c r="AA78" s="103">
        <v>0</v>
      </c>
      <c r="AB78" s="103">
        <v>0</v>
      </c>
      <c r="AC78" s="103">
        <f>SUM(AD78:AE78)</f>
        <v>0</v>
      </c>
      <c r="AD78" s="103">
        <v>0</v>
      </c>
      <c r="AE78" s="103">
        <v>0</v>
      </c>
      <c r="AF78" s="103">
        <f>SUM(AG78:AI78)</f>
        <v>92</v>
      </c>
      <c r="AG78" s="103">
        <v>92</v>
      </c>
      <c r="AH78" s="103">
        <v>0</v>
      </c>
      <c r="AI78" s="103">
        <v>0</v>
      </c>
      <c r="AJ78" s="103">
        <f>SUM(AK78:AS78)</f>
        <v>92</v>
      </c>
      <c r="AK78" s="103">
        <v>0</v>
      </c>
      <c r="AL78" s="103">
        <v>0</v>
      </c>
      <c r="AM78" s="103">
        <v>0</v>
      </c>
      <c r="AN78" s="103">
        <v>92</v>
      </c>
      <c r="AO78" s="103">
        <v>0</v>
      </c>
      <c r="AP78" s="103">
        <v>0</v>
      </c>
      <c r="AQ78" s="103">
        <v>0</v>
      </c>
      <c r="AR78" s="103">
        <v>0</v>
      </c>
      <c r="AS78" s="103">
        <v>0</v>
      </c>
      <c r="AT78" s="103">
        <f>SUM(AU78:AY78)</f>
        <v>0</v>
      </c>
      <c r="AU78" s="103">
        <v>0</v>
      </c>
      <c r="AV78" s="103">
        <v>0</v>
      </c>
      <c r="AW78" s="103">
        <v>0</v>
      </c>
      <c r="AX78" s="103">
        <v>0</v>
      </c>
      <c r="AY78" s="103">
        <v>0</v>
      </c>
      <c r="AZ78" s="103">
        <f>SUM(BA78:BC78)</f>
        <v>0</v>
      </c>
      <c r="BA78" s="103">
        <v>0</v>
      </c>
      <c r="BB78" s="103">
        <v>0</v>
      </c>
      <c r="BC78" s="103">
        <v>0</v>
      </c>
    </row>
    <row r="79" spans="1:55" s="105" customFormat="1" ht="13.5" customHeight="1" x14ac:dyDescent="0.15">
      <c r="A79" s="115" t="s">
        <v>34</v>
      </c>
      <c r="B79" s="113" t="s">
        <v>468</v>
      </c>
      <c r="C79" s="101" t="s">
        <v>469</v>
      </c>
      <c r="D79" s="103">
        <f>SUM(E79,+H79,+K79)</f>
        <v>625</v>
      </c>
      <c r="E79" s="103">
        <f>SUM(F79:G79)</f>
        <v>0</v>
      </c>
      <c r="F79" s="103">
        <v>0</v>
      </c>
      <c r="G79" s="103">
        <v>0</v>
      </c>
      <c r="H79" s="103">
        <f>SUM(I79:J79)</f>
        <v>0</v>
      </c>
      <c r="I79" s="103">
        <v>0</v>
      </c>
      <c r="J79" s="103">
        <v>0</v>
      </c>
      <c r="K79" s="103">
        <f>SUM(L79:M79)</f>
        <v>625</v>
      </c>
      <c r="L79" s="103">
        <v>408</v>
      </c>
      <c r="M79" s="103">
        <v>217</v>
      </c>
      <c r="N79" s="103">
        <f>SUM(O79,+V79,+AC79)</f>
        <v>625</v>
      </c>
      <c r="O79" s="103">
        <f>SUM(P79:U79)</f>
        <v>408</v>
      </c>
      <c r="P79" s="103">
        <v>408</v>
      </c>
      <c r="Q79" s="103">
        <v>0</v>
      </c>
      <c r="R79" s="103">
        <v>0</v>
      </c>
      <c r="S79" s="103">
        <v>0</v>
      </c>
      <c r="T79" s="103">
        <v>0</v>
      </c>
      <c r="U79" s="103">
        <v>0</v>
      </c>
      <c r="V79" s="103">
        <f>SUM(W79:AB79)</f>
        <v>217</v>
      </c>
      <c r="W79" s="103">
        <v>217</v>
      </c>
      <c r="X79" s="103">
        <v>0</v>
      </c>
      <c r="Y79" s="103">
        <v>0</v>
      </c>
      <c r="Z79" s="103">
        <v>0</v>
      </c>
      <c r="AA79" s="103">
        <v>0</v>
      </c>
      <c r="AB79" s="103">
        <v>0</v>
      </c>
      <c r="AC79" s="103">
        <f>SUM(AD79:AE79)</f>
        <v>0</v>
      </c>
      <c r="AD79" s="103">
        <v>0</v>
      </c>
      <c r="AE79" s="103">
        <v>0</v>
      </c>
      <c r="AF79" s="103">
        <f>SUM(AG79:AI79)</f>
        <v>0</v>
      </c>
      <c r="AG79" s="103">
        <v>0</v>
      </c>
      <c r="AH79" s="103">
        <v>0</v>
      </c>
      <c r="AI79" s="103">
        <v>0</v>
      </c>
      <c r="AJ79" s="103">
        <f>SUM(AK79:AS79)</f>
        <v>3</v>
      </c>
      <c r="AK79" s="103">
        <v>3</v>
      </c>
      <c r="AL79" s="103">
        <v>0</v>
      </c>
      <c r="AM79" s="103">
        <v>0</v>
      </c>
      <c r="AN79" s="103">
        <v>0</v>
      </c>
      <c r="AO79" s="103">
        <v>0</v>
      </c>
      <c r="AP79" s="103">
        <v>0</v>
      </c>
      <c r="AQ79" s="103">
        <v>0</v>
      </c>
      <c r="AR79" s="103">
        <v>0</v>
      </c>
      <c r="AS79" s="103">
        <v>0</v>
      </c>
      <c r="AT79" s="103">
        <f>SUM(AU79:AY79)</f>
        <v>0</v>
      </c>
      <c r="AU79" s="103">
        <v>0</v>
      </c>
      <c r="AV79" s="103">
        <v>0</v>
      </c>
      <c r="AW79" s="103">
        <v>0</v>
      </c>
      <c r="AX79" s="103">
        <v>0</v>
      </c>
      <c r="AY79" s="103">
        <v>0</v>
      </c>
      <c r="AZ79" s="103">
        <f>SUM(BA79:BC79)</f>
        <v>0</v>
      </c>
      <c r="BA79" s="103">
        <v>0</v>
      </c>
      <c r="BB79" s="103">
        <v>0</v>
      </c>
      <c r="BC79" s="103">
        <v>0</v>
      </c>
    </row>
    <row r="80" spans="1:55" s="105" customFormat="1" ht="13.5" customHeight="1" x14ac:dyDescent="0.15">
      <c r="A80" s="115" t="s">
        <v>34</v>
      </c>
      <c r="B80" s="113" t="s">
        <v>471</v>
      </c>
      <c r="C80" s="101" t="s">
        <v>472</v>
      </c>
      <c r="D80" s="103">
        <f>SUM(E80,+H80,+K80)</f>
        <v>51</v>
      </c>
      <c r="E80" s="103">
        <f>SUM(F80:G80)</f>
        <v>0</v>
      </c>
      <c r="F80" s="103">
        <v>0</v>
      </c>
      <c r="G80" s="103">
        <v>0</v>
      </c>
      <c r="H80" s="103">
        <f>SUM(I80:J80)</f>
        <v>51</v>
      </c>
      <c r="I80" s="103">
        <v>46</v>
      </c>
      <c r="J80" s="103">
        <v>5</v>
      </c>
      <c r="K80" s="103">
        <f>SUM(L80:M80)</f>
        <v>0</v>
      </c>
      <c r="L80" s="103">
        <v>0</v>
      </c>
      <c r="M80" s="103">
        <v>0</v>
      </c>
      <c r="N80" s="103">
        <f>SUM(O80,+V80,+AC80)</f>
        <v>51</v>
      </c>
      <c r="O80" s="103">
        <f>SUM(P80:U80)</f>
        <v>46</v>
      </c>
      <c r="P80" s="103">
        <v>46</v>
      </c>
      <c r="Q80" s="103">
        <v>0</v>
      </c>
      <c r="R80" s="103">
        <v>0</v>
      </c>
      <c r="S80" s="103">
        <v>0</v>
      </c>
      <c r="T80" s="103">
        <v>0</v>
      </c>
      <c r="U80" s="103">
        <v>0</v>
      </c>
      <c r="V80" s="103">
        <f>SUM(W80:AB80)</f>
        <v>5</v>
      </c>
      <c r="W80" s="103">
        <v>5</v>
      </c>
      <c r="X80" s="103">
        <v>0</v>
      </c>
      <c r="Y80" s="103">
        <v>0</v>
      </c>
      <c r="Z80" s="103">
        <v>0</v>
      </c>
      <c r="AA80" s="103">
        <v>0</v>
      </c>
      <c r="AB80" s="103">
        <v>0</v>
      </c>
      <c r="AC80" s="103">
        <f>SUM(AD80:AE80)</f>
        <v>0</v>
      </c>
      <c r="AD80" s="103">
        <v>0</v>
      </c>
      <c r="AE80" s="103">
        <v>0</v>
      </c>
      <c r="AF80" s="103">
        <f>SUM(AG80:AI80)</f>
        <v>0</v>
      </c>
      <c r="AG80" s="103">
        <v>0</v>
      </c>
      <c r="AH80" s="103">
        <v>0</v>
      </c>
      <c r="AI80" s="103">
        <v>0</v>
      </c>
      <c r="AJ80" s="103">
        <f>SUM(AK80:AS80)</f>
        <v>0</v>
      </c>
      <c r="AK80" s="103">
        <v>0</v>
      </c>
      <c r="AL80" s="103">
        <v>0</v>
      </c>
      <c r="AM80" s="103">
        <v>0</v>
      </c>
      <c r="AN80" s="103">
        <v>0</v>
      </c>
      <c r="AO80" s="103">
        <v>0</v>
      </c>
      <c r="AP80" s="103">
        <v>0</v>
      </c>
      <c r="AQ80" s="103">
        <v>0</v>
      </c>
      <c r="AR80" s="103">
        <v>0</v>
      </c>
      <c r="AS80" s="103">
        <v>0</v>
      </c>
      <c r="AT80" s="103">
        <f>SUM(AU80:AY80)</f>
        <v>0</v>
      </c>
      <c r="AU80" s="103">
        <v>0</v>
      </c>
      <c r="AV80" s="103">
        <v>0</v>
      </c>
      <c r="AW80" s="103">
        <v>0</v>
      </c>
      <c r="AX80" s="103">
        <v>0</v>
      </c>
      <c r="AY80" s="103">
        <v>0</v>
      </c>
      <c r="AZ80" s="103">
        <f>SUM(BA80:BC80)</f>
        <v>0</v>
      </c>
      <c r="BA80" s="103">
        <v>0</v>
      </c>
      <c r="BB80" s="103">
        <v>0</v>
      </c>
      <c r="BC80" s="103">
        <v>0</v>
      </c>
    </row>
    <row r="81" spans="1:55" s="105" customFormat="1" ht="13.5" customHeight="1" x14ac:dyDescent="0.15">
      <c r="A81" s="115" t="s">
        <v>34</v>
      </c>
      <c r="B81" s="113" t="s">
        <v>474</v>
      </c>
      <c r="C81" s="101" t="s">
        <v>475</v>
      </c>
      <c r="D81" s="103">
        <f>SUM(E81,+H81,+K81)</f>
        <v>3937</v>
      </c>
      <c r="E81" s="103">
        <f>SUM(F81:G81)</f>
        <v>0</v>
      </c>
      <c r="F81" s="103">
        <v>0</v>
      </c>
      <c r="G81" s="103">
        <v>0</v>
      </c>
      <c r="H81" s="103">
        <f>SUM(I81:J81)</f>
        <v>0</v>
      </c>
      <c r="I81" s="103">
        <v>0</v>
      </c>
      <c r="J81" s="103">
        <v>0</v>
      </c>
      <c r="K81" s="103">
        <f>SUM(L81:M81)</f>
        <v>3937</v>
      </c>
      <c r="L81" s="103">
        <v>2819</v>
      </c>
      <c r="M81" s="103">
        <v>1118</v>
      </c>
      <c r="N81" s="103">
        <f>SUM(O81,+V81,+AC81)</f>
        <v>3937</v>
      </c>
      <c r="O81" s="103">
        <f>SUM(P81:U81)</f>
        <v>2819</v>
      </c>
      <c r="P81" s="103">
        <v>2819</v>
      </c>
      <c r="Q81" s="103">
        <v>0</v>
      </c>
      <c r="R81" s="103">
        <v>0</v>
      </c>
      <c r="S81" s="103">
        <v>0</v>
      </c>
      <c r="T81" s="103">
        <v>0</v>
      </c>
      <c r="U81" s="103">
        <v>0</v>
      </c>
      <c r="V81" s="103">
        <f>SUM(W81:AB81)</f>
        <v>1118</v>
      </c>
      <c r="W81" s="103">
        <v>1118</v>
      </c>
      <c r="X81" s="103">
        <v>0</v>
      </c>
      <c r="Y81" s="103">
        <v>0</v>
      </c>
      <c r="Z81" s="103">
        <v>0</v>
      </c>
      <c r="AA81" s="103">
        <v>0</v>
      </c>
      <c r="AB81" s="103">
        <v>0</v>
      </c>
      <c r="AC81" s="103">
        <f>SUM(AD81:AE81)</f>
        <v>0</v>
      </c>
      <c r="AD81" s="103">
        <v>0</v>
      </c>
      <c r="AE81" s="103">
        <v>0</v>
      </c>
      <c r="AF81" s="103">
        <f>SUM(AG81:AI81)</f>
        <v>138</v>
      </c>
      <c r="AG81" s="103">
        <v>138</v>
      </c>
      <c r="AH81" s="103">
        <v>0</v>
      </c>
      <c r="AI81" s="103">
        <v>0</v>
      </c>
      <c r="AJ81" s="103">
        <f>SUM(AK81:AS81)</f>
        <v>138</v>
      </c>
      <c r="AK81" s="103">
        <v>0</v>
      </c>
      <c r="AL81" s="103">
        <v>0</v>
      </c>
      <c r="AM81" s="103">
        <v>138</v>
      </c>
      <c r="AN81" s="103">
        <v>0</v>
      </c>
      <c r="AO81" s="103">
        <v>0</v>
      </c>
      <c r="AP81" s="103">
        <v>0</v>
      </c>
      <c r="AQ81" s="103">
        <v>0</v>
      </c>
      <c r="AR81" s="103">
        <v>0</v>
      </c>
      <c r="AS81" s="103">
        <v>0</v>
      </c>
      <c r="AT81" s="103">
        <f>SUM(AU81:AY81)</f>
        <v>12</v>
      </c>
      <c r="AU81" s="103">
        <v>0</v>
      </c>
      <c r="AV81" s="103">
        <v>0</v>
      </c>
      <c r="AW81" s="103">
        <v>12</v>
      </c>
      <c r="AX81" s="103">
        <v>0</v>
      </c>
      <c r="AY81" s="103">
        <v>0</v>
      </c>
      <c r="AZ81" s="103">
        <f>SUM(BA81:BC81)</f>
        <v>0</v>
      </c>
      <c r="BA81" s="103">
        <v>0</v>
      </c>
      <c r="BB81" s="103">
        <v>0</v>
      </c>
      <c r="BC81" s="103">
        <v>0</v>
      </c>
    </row>
    <row r="82" spans="1:55" s="105" customFormat="1" ht="13.5" customHeight="1" x14ac:dyDescent="0.15">
      <c r="A82" s="115" t="s">
        <v>34</v>
      </c>
      <c r="B82" s="113" t="s">
        <v>477</v>
      </c>
      <c r="C82" s="101" t="s">
        <v>478</v>
      </c>
      <c r="D82" s="103">
        <f>SUM(E82,+H82,+K82)</f>
        <v>428</v>
      </c>
      <c r="E82" s="103">
        <f>SUM(F82:G82)</f>
        <v>0</v>
      </c>
      <c r="F82" s="103">
        <v>0</v>
      </c>
      <c r="G82" s="103">
        <v>0</v>
      </c>
      <c r="H82" s="103">
        <f>SUM(I82:J82)</f>
        <v>0</v>
      </c>
      <c r="I82" s="103">
        <v>0</v>
      </c>
      <c r="J82" s="103">
        <v>0</v>
      </c>
      <c r="K82" s="103">
        <f>SUM(L82:M82)</f>
        <v>428</v>
      </c>
      <c r="L82" s="103">
        <v>339</v>
      </c>
      <c r="M82" s="103">
        <v>89</v>
      </c>
      <c r="N82" s="103">
        <f>SUM(O82,+V82,+AC82)</f>
        <v>428</v>
      </c>
      <c r="O82" s="103">
        <f>SUM(P82:U82)</f>
        <v>339</v>
      </c>
      <c r="P82" s="103">
        <v>339</v>
      </c>
      <c r="Q82" s="103">
        <v>0</v>
      </c>
      <c r="R82" s="103">
        <v>0</v>
      </c>
      <c r="S82" s="103">
        <v>0</v>
      </c>
      <c r="T82" s="103">
        <v>0</v>
      </c>
      <c r="U82" s="103">
        <v>0</v>
      </c>
      <c r="V82" s="103">
        <f>SUM(W82:AB82)</f>
        <v>89</v>
      </c>
      <c r="W82" s="103">
        <v>89</v>
      </c>
      <c r="X82" s="103">
        <v>0</v>
      </c>
      <c r="Y82" s="103">
        <v>0</v>
      </c>
      <c r="Z82" s="103">
        <v>0</v>
      </c>
      <c r="AA82" s="103">
        <v>0</v>
      </c>
      <c r="AB82" s="103">
        <v>0</v>
      </c>
      <c r="AC82" s="103">
        <f>SUM(AD82:AE82)</f>
        <v>0</v>
      </c>
      <c r="AD82" s="103">
        <v>0</v>
      </c>
      <c r="AE82" s="103">
        <v>0</v>
      </c>
      <c r="AF82" s="103">
        <f>SUM(AG82:AI82)</f>
        <v>0</v>
      </c>
      <c r="AG82" s="103">
        <v>0</v>
      </c>
      <c r="AH82" s="103">
        <v>0</v>
      </c>
      <c r="AI82" s="103">
        <v>0</v>
      </c>
      <c r="AJ82" s="103">
        <f>SUM(AK82:AS82)</f>
        <v>0</v>
      </c>
      <c r="AK82" s="103">
        <v>0</v>
      </c>
      <c r="AL82" s="103">
        <v>0</v>
      </c>
      <c r="AM82" s="103">
        <v>0</v>
      </c>
      <c r="AN82" s="103">
        <v>0</v>
      </c>
      <c r="AO82" s="103">
        <v>0</v>
      </c>
      <c r="AP82" s="103">
        <v>0</v>
      </c>
      <c r="AQ82" s="103">
        <v>0</v>
      </c>
      <c r="AR82" s="103">
        <v>0</v>
      </c>
      <c r="AS82" s="103">
        <v>0</v>
      </c>
      <c r="AT82" s="103">
        <f>SUM(AU82:AY82)</f>
        <v>0</v>
      </c>
      <c r="AU82" s="103">
        <v>0</v>
      </c>
      <c r="AV82" s="103">
        <v>0</v>
      </c>
      <c r="AW82" s="103">
        <v>0</v>
      </c>
      <c r="AX82" s="103">
        <v>0</v>
      </c>
      <c r="AY82" s="103">
        <v>0</v>
      </c>
      <c r="AZ82" s="103">
        <f>SUM(BA82:BC82)</f>
        <v>0</v>
      </c>
      <c r="BA82" s="103">
        <v>0</v>
      </c>
      <c r="BB82" s="103">
        <v>0</v>
      </c>
      <c r="BC82" s="103">
        <v>0</v>
      </c>
    </row>
    <row r="83" spans="1:55" s="105" customFormat="1" ht="13.5" customHeight="1" x14ac:dyDescent="0.15">
      <c r="A83" s="115" t="s">
        <v>34</v>
      </c>
      <c r="B83" s="113" t="s">
        <v>480</v>
      </c>
      <c r="C83" s="101" t="s">
        <v>481</v>
      </c>
      <c r="D83" s="103">
        <f>SUM(E83,+H83,+K83)</f>
        <v>1349</v>
      </c>
      <c r="E83" s="103">
        <f>SUM(F83:G83)</f>
        <v>0</v>
      </c>
      <c r="F83" s="103">
        <v>0</v>
      </c>
      <c r="G83" s="103">
        <v>0</v>
      </c>
      <c r="H83" s="103">
        <f>SUM(I83:J83)</f>
        <v>0</v>
      </c>
      <c r="I83" s="103">
        <v>0</v>
      </c>
      <c r="J83" s="103">
        <v>0</v>
      </c>
      <c r="K83" s="103">
        <f>SUM(L83:M83)</f>
        <v>1349</v>
      </c>
      <c r="L83" s="103">
        <v>1011</v>
      </c>
      <c r="M83" s="103">
        <v>338</v>
      </c>
      <c r="N83" s="103">
        <f>SUM(O83,+V83,+AC83)</f>
        <v>1349</v>
      </c>
      <c r="O83" s="103">
        <f>SUM(P83:U83)</f>
        <v>1011</v>
      </c>
      <c r="P83" s="103">
        <v>1011</v>
      </c>
      <c r="Q83" s="103">
        <v>0</v>
      </c>
      <c r="R83" s="103">
        <v>0</v>
      </c>
      <c r="S83" s="103">
        <v>0</v>
      </c>
      <c r="T83" s="103">
        <v>0</v>
      </c>
      <c r="U83" s="103">
        <v>0</v>
      </c>
      <c r="V83" s="103">
        <f>SUM(W83:AB83)</f>
        <v>338</v>
      </c>
      <c r="W83" s="103">
        <v>338</v>
      </c>
      <c r="X83" s="103">
        <v>0</v>
      </c>
      <c r="Y83" s="103">
        <v>0</v>
      </c>
      <c r="Z83" s="103">
        <v>0</v>
      </c>
      <c r="AA83" s="103">
        <v>0</v>
      </c>
      <c r="AB83" s="103">
        <v>0</v>
      </c>
      <c r="AC83" s="103">
        <f>SUM(AD83:AE83)</f>
        <v>0</v>
      </c>
      <c r="AD83" s="103">
        <v>0</v>
      </c>
      <c r="AE83" s="103">
        <v>0</v>
      </c>
      <c r="AF83" s="103">
        <f>SUM(AG83:AI83)</f>
        <v>49</v>
      </c>
      <c r="AG83" s="103">
        <v>49</v>
      </c>
      <c r="AH83" s="103">
        <v>0</v>
      </c>
      <c r="AI83" s="103">
        <v>0</v>
      </c>
      <c r="AJ83" s="103">
        <f>SUM(AK83:AS83)</f>
        <v>49</v>
      </c>
      <c r="AK83" s="103">
        <v>0</v>
      </c>
      <c r="AL83" s="103">
        <v>0</v>
      </c>
      <c r="AM83" s="103">
        <v>49</v>
      </c>
      <c r="AN83" s="103">
        <v>0</v>
      </c>
      <c r="AO83" s="103">
        <v>0</v>
      </c>
      <c r="AP83" s="103">
        <v>0</v>
      </c>
      <c r="AQ83" s="103">
        <v>0</v>
      </c>
      <c r="AR83" s="103">
        <v>0</v>
      </c>
      <c r="AS83" s="103">
        <v>0</v>
      </c>
      <c r="AT83" s="103">
        <f>SUM(AU83:AY83)</f>
        <v>4</v>
      </c>
      <c r="AU83" s="103">
        <v>0</v>
      </c>
      <c r="AV83" s="103">
        <v>0</v>
      </c>
      <c r="AW83" s="103">
        <v>4</v>
      </c>
      <c r="AX83" s="103">
        <v>0</v>
      </c>
      <c r="AY83" s="103">
        <v>0</v>
      </c>
      <c r="AZ83" s="103">
        <f>SUM(BA83:BC83)</f>
        <v>0</v>
      </c>
      <c r="BA83" s="103">
        <v>0</v>
      </c>
      <c r="BB83" s="103">
        <v>0</v>
      </c>
      <c r="BC83" s="103">
        <v>0</v>
      </c>
    </row>
    <row r="84" spans="1:55" s="105" customFormat="1" ht="13.5" customHeight="1" x14ac:dyDescent="0.15">
      <c r="A84" s="115" t="s">
        <v>34</v>
      </c>
      <c r="B84" s="113" t="s">
        <v>483</v>
      </c>
      <c r="C84" s="101" t="s">
        <v>484</v>
      </c>
      <c r="D84" s="103">
        <f>SUM(E84,+H84,+K84)</f>
        <v>1706</v>
      </c>
      <c r="E84" s="103">
        <f>SUM(F84:G84)</f>
        <v>0</v>
      </c>
      <c r="F84" s="103">
        <v>0</v>
      </c>
      <c r="G84" s="103">
        <v>0</v>
      </c>
      <c r="H84" s="103">
        <f>SUM(I84:J84)</f>
        <v>548</v>
      </c>
      <c r="I84" s="103">
        <v>548</v>
      </c>
      <c r="J84" s="103">
        <v>0</v>
      </c>
      <c r="K84" s="103">
        <f>SUM(L84:M84)</f>
        <v>1158</v>
      </c>
      <c r="L84" s="103">
        <v>0</v>
      </c>
      <c r="M84" s="103">
        <v>1158</v>
      </c>
      <c r="N84" s="103">
        <f>SUM(O84,+V84,+AC84)</f>
        <v>1706</v>
      </c>
      <c r="O84" s="103">
        <f>SUM(P84:U84)</f>
        <v>548</v>
      </c>
      <c r="P84" s="103">
        <v>548</v>
      </c>
      <c r="Q84" s="103">
        <v>0</v>
      </c>
      <c r="R84" s="103">
        <v>0</v>
      </c>
      <c r="S84" s="103">
        <v>0</v>
      </c>
      <c r="T84" s="103">
        <v>0</v>
      </c>
      <c r="U84" s="103">
        <v>0</v>
      </c>
      <c r="V84" s="103">
        <f>SUM(W84:AB84)</f>
        <v>1158</v>
      </c>
      <c r="W84" s="103">
        <v>1158</v>
      </c>
      <c r="X84" s="103">
        <v>0</v>
      </c>
      <c r="Y84" s="103">
        <v>0</v>
      </c>
      <c r="Z84" s="103">
        <v>0</v>
      </c>
      <c r="AA84" s="103">
        <v>0</v>
      </c>
      <c r="AB84" s="103">
        <v>0</v>
      </c>
      <c r="AC84" s="103">
        <f>SUM(AD84:AE84)</f>
        <v>0</v>
      </c>
      <c r="AD84" s="103">
        <v>0</v>
      </c>
      <c r="AE84" s="103">
        <v>0</v>
      </c>
      <c r="AF84" s="103">
        <f>SUM(AG84:AI84)</f>
        <v>62</v>
      </c>
      <c r="AG84" s="103">
        <v>62</v>
      </c>
      <c r="AH84" s="103">
        <v>0</v>
      </c>
      <c r="AI84" s="103">
        <v>0</v>
      </c>
      <c r="AJ84" s="103">
        <f>SUM(AK84:AS84)</f>
        <v>62</v>
      </c>
      <c r="AK84" s="103">
        <v>0</v>
      </c>
      <c r="AL84" s="103">
        <v>0</v>
      </c>
      <c r="AM84" s="103">
        <v>5</v>
      </c>
      <c r="AN84" s="103">
        <v>57</v>
      </c>
      <c r="AO84" s="103">
        <v>0</v>
      </c>
      <c r="AP84" s="103">
        <v>0</v>
      </c>
      <c r="AQ84" s="103">
        <v>0</v>
      </c>
      <c r="AR84" s="103">
        <v>0</v>
      </c>
      <c r="AS84" s="103">
        <v>0</v>
      </c>
      <c r="AT84" s="103">
        <f>SUM(AU84:AY84)</f>
        <v>0</v>
      </c>
      <c r="AU84" s="103">
        <v>0</v>
      </c>
      <c r="AV84" s="103">
        <v>0</v>
      </c>
      <c r="AW84" s="103">
        <v>0</v>
      </c>
      <c r="AX84" s="103">
        <v>0</v>
      </c>
      <c r="AY84" s="103">
        <v>0</v>
      </c>
      <c r="AZ84" s="103">
        <f>SUM(BA84:BC84)</f>
        <v>0</v>
      </c>
      <c r="BA84" s="103">
        <v>0</v>
      </c>
      <c r="BB84" s="103">
        <v>0</v>
      </c>
      <c r="BC84" s="103">
        <v>0</v>
      </c>
    </row>
    <row r="85" spans="1:55" s="105" customFormat="1" ht="13.5" customHeight="1" x14ac:dyDescent="0.15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 x14ac:dyDescent="0.15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 x14ac:dyDescent="0.15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 x14ac:dyDescent="0.15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 x14ac:dyDescent="0.15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 x14ac:dyDescent="0.15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 x14ac:dyDescent="0.15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 x14ac:dyDescent="0.15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 x14ac:dyDescent="0.15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 x14ac:dyDescent="0.15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 x14ac:dyDescent="0.15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 x14ac:dyDescent="0.15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 x14ac:dyDescent="0.15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 x14ac:dyDescent="0.15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 x14ac:dyDescent="0.15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 x14ac:dyDescent="0.15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 x14ac:dyDescent="0.15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 x14ac:dyDescent="0.15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 x14ac:dyDescent="0.15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 x14ac:dyDescent="0.15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 x14ac:dyDescent="0.15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 x14ac:dyDescent="0.15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 x14ac:dyDescent="0.15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 x14ac:dyDescent="0.15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 x14ac:dyDescent="0.15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 x14ac:dyDescent="0.15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 x14ac:dyDescent="0.15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 x14ac:dyDescent="0.15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 x14ac:dyDescent="0.15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 x14ac:dyDescent="0.15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 x14ac:dyDescent="0.15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 x14ac:dyDescent="0.15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 x14ac:dyDescent="0.15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 x14ac:dyDescent="0.15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 x14ac:dyDescent="0.15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 x14ac:dyDescent="0.15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 x14ac:dyDescent="0.15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 x14ac:dyDescent="0.15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 x14ac:dyDescent="0.15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 x14ac:dyDescent="0.15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 x14ac:dyDescent="0.15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 x14ac:dyDescent="0.15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 x14ac:dyDescent="0.15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 x14ac:dyDescent="0.15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 x14ac:dyDescent="0.15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 x14ac:dyDescent="0.15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 x14ac:dyDescent="0.15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 x14ac:dyDescent="0.15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 x14ac:dyDescent="0.15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 x14ac:dyDescent="0.15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 x14ac:dyDescent="0.15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 x14ac:dyDescent="0.15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 x14ac:dyDescent="0.15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 x14ac:dyDescent="0.15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 x14ac:dyDescent="0.15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 x14ac:dyDescent="0.15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 x14ac:dyDescent="0.15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 x14ac:dyDescent="0.15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 x14ac:dyDescent="0.15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 x14ac:dyDescent="0.15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 x14ac:dyDescent="0.15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 x14ac:dyDescent="0.15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 x14ac:dyDescent="0.15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 x14ac:dyDescent="0.15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 x14ac:dyDescent="0.15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 x14ac:dyDescent="0.15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 x14ac:dyDescent="0.15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 x14ac:dyDescent="0.15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 x14ac:dyDescent="0.15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 x14ac:dyDescent="0.15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 x14ac:dyDescent="0.15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 x14ac:dyDescent="0.15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 x14ac:dyDescent="0.15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 x14ac:dyDescent="0.15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 x14ac:dyDescent="0.15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 x14ac:dyDescent="0.15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 x14ac:dyDescent="0.15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 x14ac:dyDescent="0.15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 x14ac:dyDescent="0.15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 x14ac:dyDescent="0.15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 x14ac:dyDescent="0.15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 x14ac:dyDescent="0.15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 x14ac:dyDescent="0.15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 x14ac:dyDescent="0.15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 x14ac:dyDescent="0.15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 x14ac:dyDescent="0.15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 x14ac:dyDescent="0.15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 x14ac:dyDescent="0.15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 x14ac:dyDescent="0.15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 x14ac:dyDescent="0.15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 x14ac:dyDescent="0.15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 x14ac:dyDescent="0.15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 x14ac:dyDescent="0.15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 x14ac:dyDescent="0.15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 x14ac:dyDescent="0.15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 x14ac:dyDescent="0.15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 x14ac:dyDescent="0.15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 x14ac:dyDescent="0.15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 x14ac:dyDescent="0.15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 x14ac:dyDescent="0.15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 x14ac:dyDescent="0.15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 x14ac:dyDescent="0.15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 x14ac:dyDescent="0.15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 x14ac:dyDescent="0.15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 x14ac:dyDescent="0.15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 x14ac:dyDescent="0.15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 x14ac:dyDescent="0.15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 x14ac:dyDescent="0.15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 x14ac:dyDescent="0.15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 x14ac:dyDescent="0.15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 x14ac:dyDescent="0.15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 x14ac:dyDescent="0.15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 x14ac:dyDescent="0.15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 x14ac:dyDescent="0.15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 x14ac:dyDescent="0.15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 x14ac:dyDescent="0.15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 x14ac:dyDescent="0.15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 x14ac:dyDescent="0.15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 x14ac:dyDescent="0.15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 x14ac:dyDescent="0.15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 x14ac:dyDescent="0.15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 x14ac:dyDescent="0.15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 x14ac:dyDescent="0.15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 x14ac:dyDescent="0.15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 x14ac:dyDescent="0.15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 x14ac:dyDescent="0.15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 x14ac:dyDescent="0.15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 x14ac:dyDescent="0.15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 x14ac:dyDescent="0.15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 x14ac:dyDescent="0.15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 x14ac:dyDescent="0.15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 x14ac:dyDescent="0.15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 x14ac:dyDescent="0.15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 x14ac:dyDescent="0.15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 x14ac:dyDescent="0.15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 x14ac:dyDescent="0.15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 x14ac:dyDescent="0.15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 x14ac:dyDescent="0.15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 x14ac:dyDescent="0.15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 x14ac:dyDescent="0.15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 x14ac:dyDescent="0.15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 x14ac:dyDescent="0.15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 x14ac:dyDescent="0.15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 x14ac:dyDescent="0.15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 x14ac:dyDescent="0.15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 x14ac:dyDescent="0.15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 x14ac:dyDescent="0.15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 x14ac:dyDescent="0.15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 x14ac:dyDescent="0.15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 x14ac:dyDescent="0.15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 x14ac:dyDescent="0.15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 x14ac:dyDescent="0.15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 x14ac:dyDescent="0.15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 x14ac:dyDescent="0.15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 x14ac:dyDescent="0.15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 x14ac:dyDescent="0.15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 x14ac:dyDescent="0.15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 x14ac:dyDescent="0.15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 x14ac:dyDescent="0.15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 x14ac:dyDescent="0.15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 x14ac:dyDescent="0.15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 x14ac:dyDescent="0.15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 x14ac:dyDescent="0.15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 x14ac:dyDescent="0.15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 x14ac:dyDescent="0.15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 x14ac:dyDescent="0.15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 x14ac:dyDescent="0.15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 x14ac:dyDescent="0.15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 x14ac:dyDescent="0.15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 x14ac:dyDescent="0.15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 x14ac:dyDescent="0.15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 x14ac:dyDescent="0.15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 x14ac:dyDescent="0.15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 x14ac:dyDescent="0.15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 x14ac:dyDescent="0.15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 x14ac:dyDescent="0.15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 x14ac:dyDescent="0.15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 x14ac:dyDescent="0.15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 x14ac:dyDescent="0.15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 x14ac:dyDescent="0.15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 x14ac:dyDescent="0.15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 x14ac:dyDescent="0.15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 x14ac:dyDescent="0.15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 x14ac:dyDescent="0.15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 x14ac:dyDescent="0.15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 x14ac:dyDescent="0.15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 x14ac:dyDescent="0.15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 x14ac:dyDescent="0.15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 x14ac:dyDescent="0.15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 x14ac:dyDescent="0.15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 x14ac:dyDescent="0.15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 x14ac:dyDescent="0.15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 x14ac:dyDescent="0.15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 x14ac:dyDescent="0.15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 x14ac:dyDescent="0.15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 x14ac:dyDescent="0.15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 x14ac:dyDescent="0.15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 x14ac:dyDescent="0.15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 x14ac:dyDescent="0.15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 x14ac:dyDescent="0.15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 x14ac:dyDescent="0.15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 x14ac:dyDescent="0.15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 x14ac:dyDescent="0.15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 x14ac:dyDescent="0.15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 x14ac:dyDescent="0.15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 x14ac:dyDescent="0.15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 x14ac:dyDescent="0.15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 x14ac:dyDescent="0.15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 x14ac:dyDescent="0.15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 x14ac:dyDescent="0.15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 x14ac:dyDescent="0.15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 x14ac:dyDescent="0.15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 x14ac:dyDescent="0.15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 x14ac:dyDescent="0.15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 x14ac:dyDescent="0.15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 x14ac:dyDescent="0.15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 x14ac:dyDescent="0.15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 x14ac:dyDescent="0.15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 x14ac:dyDescent="0.15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 x14ac:dyDescent="0.15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 x14ac:dyDescent="0.15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 x14ac:dyDescent="0.15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 x14ac:dyDescent="0.15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 x14ac:dyDescent="0.15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 x14ac:dyDescent="0.15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 x14ac:dyDescent="0.15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 x14ac:dyDescent="0.15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 x14ac:dyDescent="0.15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 x14ac:dyDescent="0.15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 x14ac:dyDescent="0.15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 x14ac:dyDescent="0.15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 x14ac:dyDescent="0.15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 x14ac:dyDescent="0.15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 x14ac:dyDescent="0.15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 x14ac:dyDescent="0.15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 x14ac:dyDescent="0.15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 x14ac:dyDescent="0.15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 x14ac:dyDescent="0.15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 x14ac:dyDescent="0.15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 x14ac:dyDescent="0.15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 x14ac:dyDescent="0.15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 x14ac:dyDescent="0.15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 x14ac:dyDescent="0.15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 x14ac:dyDescent="0.15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 x14ac:dyDescent="0.15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 x14ac:dyDescent="0.15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 x14ac:dyDescent="0.15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 x14ac:dyDescent="0.15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 x14ac:dyDescent="0.15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 x14ac:dyDescent="0.15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 x14ac:dyDescent="0.15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 x14ac:dyDescent="0.15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 x14ac:dyDescent="0.15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 x14ac:dyDescent="0.15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 x14ac:dyDescent="0.15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 x14ac:dyDescent="0.15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 x14ac:dyDescent="0.15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 x14ac:dyDescent="0.15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 x14ac:dyDescent="0.15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 x14ac:dyDescent="0.15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 x14ac:dyDescent="0.15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 x14ac:dyDescent="0.15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 x14ac:dyDescent="0.15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 x14ac:dyDescent="0.15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 x14ac:dyDescent="0.15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 x14ac:dyDescent="0.15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 x14ac:dyDescent="0.15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 x14ac:dyDescent="0.15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 x14ac:dyDescent="0.15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 x14ac:dyDescent="0.15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 x14ac:dyDescent="0.15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 x14ac:dyDescent="0.15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 x14ac:dyDescent="0.15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 x14ac:dyDescent="0.15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 x14ac:dyDescent="0.15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 x14ac:dyDescent="0.15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 x14ac:dyDescent="0.15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 x14ac:dyDescent="0.15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 x14ac:dyDescent="0.15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 x14ac:dyDescent="0.15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 x14ac:dyDescent="0.15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 x14ac:dyDescent="0.15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 x14ac:dyDescent="0.15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 x14ac:dyDescent="0.15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 x14ac:dyDescent="0.15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 x14ac:dyDescent="0.15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 x14ac:dyDescent="0.15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 x14ac:dyDescent="0.15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 x14ac:dyDescent="0.15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 x14ac:dyDescent="0.15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 x14ac:dyDescent="0.15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 x14ac:dyDescent="0.15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 x14ac:dyDescent="0.15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 x14ac:dyDescent="0.15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 x14ac:dyDescent="0.15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 x14ac:dyDescent="0.15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 x14ac:dyDescent="0.15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 x14ac:dyDescent="0.15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 x14ac:dyDescent="0.15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 x14ac:dyDescent="0.15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 x14ac:dyDescent="0.15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 x14ac:dyDescent="0.15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 x14ac:dyDescent="0.15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 x14ac:dyDescent="0.15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 x14ac:dyDescent="0.15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 x14ac:dyDescent="0.15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 x14ac:dyDescent="0.15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 x14ac:dyDescent="0.15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 x14ac:dyDescent="0.15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 x14ac:dyDescent="0.15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 x14ac:dyDescent="0.15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 x14ac:dyDescent="0.15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 x14ac:dyDescent="0.15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 x14ac:dyDescent="0.15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 x14ac:dyDescent="0.15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 x14ac:dyDescent="0.15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 x14ac:dyDescent="0.15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 x14ac:dyDescent="0.15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 x14ac:dyDescent="0.15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 x14ac:dyDescent="0.15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 x14ac:dyDescent="0.15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 x14ac:dyDescent="0.15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 x14ac:dyDescent="0.15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 x14ac:dyDescent="0.15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 x14ac:dyDescent="0.15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 x14ac:dyDescent="0.15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 x14ac:dyDescent="0.15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 x14ac:dyDescent="0.15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 x14ac:dyDescent="0.15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 x14ac:dyDescent="0.15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 x14ac:dyDescent="0.15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 x14ac:dyDescent="0.15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 x14ac:dyDescent="0.15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 x14ac:dyDescent="0.15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 x14ac:dyDescent="0.15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 x14ac:dyDescent="0.15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 x14ac:dyDescent="0.15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 x14ac:dyDescent="0.15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 x14ac:dyDescent="0.15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 x14ac:dyDescent="0.15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 x14ac:dyDescent="0.15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 x14ac:dyDescent="0.15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 x14ac:dyDescent="0.15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 x14ac:dyDescent="0.15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 x14ac:dyDescent="0.15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 x14ac:dyDescent="0.15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 x14ac:dyDescent="0.15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 x14ac:dyDescent="0.15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 x14ac:dyDescent="0.15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 x14ac:dyDescent="0.15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 x14ac:dyDescent="0.15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 x14ac:dyDescent="0.15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 x14ac:dyDescent="0.15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 x14ac:dyDescent="0.15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 x14ac:dyDescent="0.15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 x14ac:dyDescent="0.15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 x14ac:dyDescent="0.15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 x14ac:dyDescent="0.15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 x14ac:dyDescent="0.15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 x14ac:dyDescent="0.15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 x14ac:dyDescent="0.15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 x14ac:dyDescent="0.15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 x14ac:dyDescent="0.15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 x14ac:dyDescent="0.15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 x14ac:dyDescent="0.15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 x14ac:dyDescent="0.15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 x14ac:dyDescent="0.15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 x14ac:dyDescent="0.15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 x14ac:dyDescent="0.15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 x14ac:dyDescent="0.15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 x14ac:dyDescent="0.15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 x14ac:dyDescent="0.15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 x14ac:dyDescent="0.15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 x14ac:dyDescent="0.15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 x14ac:dyDescent="0.15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 x14ac:dyDescent="0.15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 x14ac:dyDescent="0.15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 x14ac:dyDescent="0.15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 x14ac:dyDescent="0.15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 x14ac:dyDescent="0.15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 x14ac:dyDescent="0.15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 x14ac:dyDescent="0.15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 x14ac:dyDescent="0.15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 x14ac:dyDescent="0.15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 x14ac:dyDescent="0.15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 x14ac:dyDescent="0.15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 x14ac:dyDescent="0.15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 x14ac:dyDescent="0.15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 x14ac:dyDescent="0.15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 x14ac:dyDescent="0.15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 x14ac:dyDescent="0.15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 x14ac:dyDescent="0.15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 x14ac:dyDescent="0.15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 x14ac:dyDescent="0.15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 x14ac:dyDescent="0.15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 x14ac:dyDescent="0.15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 x14ac:dyDescent="0.15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 x14ac:dyDescent="0.15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 x14ac:dyDescent="0.15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 x14ac:dyDescent="0.15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 x14ac:dyDescent="0.15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 x14ac:dyDescent="0.15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 x14ac:dyDescent="0.15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 x14ac:dyDescent="0.15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 x14ac:dyDescent="0.15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 x14ac:dyDescent="0.15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 x14ac:dyDescent="0.15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 x14ac:dyDescent="0.15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 x14ac:dyDescent="0.15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 x14ac:dyDescent="0.15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 x14ac:dyDescent="0.15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 x14ac:dyDescent="0.15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 x14ac:dyDescent="0.15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 x14ac:dyDescent="0.15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 x14ac:dyDescent="0.15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 x14ac:dyDescent="0.15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 x14ac:dyDescent="0.15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 x14ac:dyDescent="0.15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 x14ac:dyDescent="0.15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 x14ac:dyDescent="0.15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 x14ac:dyDescent="0.15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 x14ac:dyDescent="0.15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 x14ac:dyDescent="0.15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 x14ac:dyDescent="0.15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 x14ac:dyDescent="0.15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 x14ac:dyDescent="0.15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 x14ac:dyDescent="0.15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 x14ac:dyDescent="0.15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 x14ac:dyDescent="0.15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 x14ac:dyDescent="0.15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 x14ac:dyDescent="0.15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 x14ac:dyDescent="0.15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 x14ac:dyDescent="0.15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 x14ac:dyDescent="0.15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 x14ac:dyDescent="0.15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 x14ac:dyDescent="0.15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 x14ac:dyDescent="0.15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 x14ac:dyDescent="0.15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 x14ac:dyDescent="0.15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 x14ac:dyDescent="0.15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 x14ac:dyDescent="0.15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 x14ac:dyDescent="0.15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 x14ac:dyDescent="0.15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 x14ac:dyDescent="0.15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 x14ac:dyDescent="0.15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 x14ac:dyDescent="0.15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 x14ac:dyDescent="0.15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 x14ac:dyDescent="0.15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 x14ac:dyDescent="0.15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 x14ac:dyDescent="0.15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 x14ac:dyDescent="0.15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 x14ac:dyDescent="0.15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 x14ac:dyDescent="0.15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 x14ac:dyDescent="0.15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 x14ac:dyDescent="0.15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 x14ac:dyDescent="0.15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 x14ac:dyDescent="0.15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 x14ac:dyDescent="0.15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 x14ac:dyDescent="0.15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 x14ac:dyDescent="0.15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 x14ac:dyDescent="0.15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 x14ac:dyDescent="0.15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 x14ac:dyDescent="0.15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 x14ac:dyDescent="0.15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 x14ac:dyDescent="0.15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 x14ac:dyDescent="0.15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 x14ac:dyDescent="0.15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 x14ac:dyDescent="0.15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 x14ac:dyDescent="0.15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 x14ac:dyDescent="0.15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 x14ac:dyDescent="0.15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 x14ac:dyDescent="0.15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 x14ac:dyDescent="0.15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 x14ac:dyDescent="0.15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 x14ac:dyDescent="0.15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 x14ac:dyDescent="0.15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 x14ac:dyDescent="0.15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 x14ac:dyDescent="0.15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 x14ac:dyDescent="0.15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 x14ac:dyDescent="0.15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 x14ac:dyDescent="0.15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 x14ac:dyDescent="0.15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 x14ac:dyDescent="0.15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 x14ac:dyDescent="0.15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 x14ac:dyDescent="0.15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 x14ac:dyDescent="0.15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 x14ac:dyDescent="0.15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 x14ac:dyDescent="0.15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 x14ac:dyDescent="0.15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 x14ac:dyDescent="0.15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 x14ac:dyDescent="0.15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 x14ac:dyDescent="0.15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 x14ac:dyDescent="0.15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 x14ac:dyDescent="0.15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 x14ac:dyDescent="0.15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 x14ac:dyDescent="0.15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 x14ac:dyDescent="0.15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 x14ac:dyDescent="0.15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 x14ac:dyDescent="0.15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 x14ac:dyDescent="0.15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 x14ac:dyDescent="0.15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 x14ac:dyDescent="0.15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 x14ac:dyDescent="0.15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 x14ac:dyDescent="0.15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 x14ac:dyDescent="0.15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 x14ac:dyDescent="0.15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 x14ac:dyDescent="0.15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 x14ac:dyDescent="0.15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 x14ac:dyDescent="0.15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 x14ac:dyDescent="0.15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 x14ac:dyDescent="0.15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 x14ac:dyDescent="0.15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 x14ac:dyDescent="0.15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 x14ac:dyDescent="0.15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 x14ac:dyDescent="0.15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 x14ac:dyDescent="0.15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 x14ac:dyDescent="0.15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 x14ac:dyDescent="0.15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 x14ac:dyDescent="0.15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 x14ac:dyDescent="0.15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 x14ac:dyDescent="0.15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 x14ac:dyDescent="0.15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 x14ac:dyDescent="0.15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 x14ac:dyDescent="0.15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 x14ac:dyDescent="0.15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 x14ac:dyDescent="0.15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 x14ac:dyDescent="0.15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 x14ac:dyDescent="0.15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 x14ac:dyDescent="0.15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 x14ac:dyDescent="0.15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 x14ac:dyDescent="0.15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 x14ac:dyDescent="0.15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 x14ac:dyDescent="0.15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 x14ac:dyDescent="0.15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 x14ac:dyDescent="0.15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 x14ac:dyDescent="0.15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 x14ac:dyDescent="0.15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 x14ac:dyDescent="0.15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 x14ac:dyDescent="0.15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 x14ac:dyDescent="0.15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 x14ac:dyDescent="0.15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 x14ac:dyDescent="0.15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 x14ac:dyDescent="0.15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 x14ac:dyDescent="0.15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 x14ac:dyDescent="0.15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 x14ac:dyDescent="0.15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 x14ac:dyDescent="0.15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 x14ac:dyDescent="0.15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 x14ac:dyDescent="0.15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 x14ac:dyDescent="0.15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 x14ac:dyDescent="0.15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 x14ac:dyDescent="0.15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 x14ac:dyDescent="0.15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 x14ac:dyDescent="0.15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 x14ac:dyDescent="0.15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 x14ac:dyDescent="0.15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 x14ac:dyDescent="0.15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 x14ac:dyDescent="0.15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 x14ac:dyDescent="0.15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 x14ac:dyDescent="0.15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 x14ac:dyDescent="0.15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 x14ac:dyDescent="0.15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 x14ac:dyDescent="0.15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 x14ac:dyDescent="0.15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 x14ac:dyDescent="0.15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 x14ac:dyDescent="0.15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 x14ac:dyDescent="0.15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 x14ac:dyDescent="0.15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 x14ac:dyDescent="0.15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 x14ac:dyDescent="0.15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 x14ac:dyDescent="0.15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 x14ac:dyDescent="0.15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 x14ac:dyDescent="0.15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 x14ac:dyDescent="0.15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 x14ac:dyDescent="0.15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 x14ac:dyDescent="0.15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 x14ac:dyDescent="0.15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 x14ac:dyDescent="0.15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 x14ac:dyDescent="0.15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 x14ac:dyDescent="0.15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 x14ac:dyDescent="0.15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 x14ac:dyDescent="0.15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 x14ac:dyDescent="0.15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 x14ac:dyDescent="0.15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 x14ac:dyDescent="0.15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 x14ac:dyDescent="0.15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 x14ac:dyDescent="0.15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 x14ac:dyDescent="0.15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 x14ac:dyDescent="0.15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 x14ac:dyDescent="0.15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 x14ac:dyDescent="0.15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 x14ac:dyDescent="0.15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 x14ac:dyDescent="0.15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 x14ac:dyDescent="0.15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 x14ac:dyDescent="0.15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 x14ac:dyDescent="0.15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 x14ac:dyDescent="0.15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 x14ac:dyDescent="0.15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 x14ac:dyDescent="0.15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 x14ac:dyDescent="0.15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 x14ac:dyDescent="0.15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 x14ac:dyDescent="0.15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 x14ac:dyDescent="0.15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 x14ac:dyDescent="0.15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 x14ac:dyDescent="0.15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 x14ac:dyDescent="0.15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 x14ac:dyDescent="0.15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 x14ac:dyDescent="0.15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 x14ac:dyDescent="0.15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 x14ac:dyDescent="0.15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 x14ac:dyDescent="0.15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 x14ac:dyDescent="0.15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 x14ac:dyDescent="0.15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 x14ac:dyDescent="0.15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 x14ac:dyDescent="0.15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 x14ac:dyDescent="0.15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 x14ac:dyDescent="0.15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 x14ac:dyDescent="0.15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 x14ac:dyDescent="0.15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 x14ac:dyDescent="0.15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 x14ac:dyDescent="0.15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 x14ac:dyDescent="0.15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 x14ac:dyDescent="0.15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 x14ac:dyDescent="0.15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 x14ac:dyDescent="0.15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 x14ac:dyDescent="0.15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 x14ac:dyDescent="0.15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 x14ac:dyDescent="0.15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 x14ac:dyDescent="0.15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 x14ac:dyDescent="0.15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 x14ac:dyDescent="0.15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 x14ac:dyDescent="0.15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 x14ac:dyDescent="0.15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 x14ac:dyDescent="0.15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 x14ac:dyDescent="0.15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 x14ac:dyDescent="0.15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 x14ac:dyDescent="0.15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 x14ac:dyDescent="0.15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 x14ac:dyDescent="0.15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 x14ac:dyDescent="0.15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 x14ac:dyDescent="0.15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 x14ac:dyDescent="0.15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 x14ac:dyDescent="0.15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 x14ac:dyDescent="0.15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 x14ac:dyDescent="0.15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 x14ac:dyDescent="0.15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 x14ac:dyDescent="0.15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 x14ac:dyDescent="0.15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 x14ac:dyDescent="0.15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 x14ac:dyDescent="0.15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 x14ac:dyDescent="0.15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 x14ac:dyDescent="0.15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 x14ac:dyDescent="0.15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 x14ac:dyDescent="0.15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 x14ac:dyDescent="0.15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 x14ac:dyDescent="0.15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 x14ac:dyDescent="0.15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 x14ac:dyDescent="0.15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 x14ac:dyDescent="0.15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 x14ac:dyDescent="0.15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 x14ac:dyDescent="0.15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 x14ac:dyDescent="0.15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 x14ac:dyDescent="0.15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 x14ac:dyDescent="0.15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 x14ac:dyDescent="0.15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 x14ac:dyDescent="0.15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 x14ac:dyDescent="0.15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 x14ac:dyDescent="0.15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 x14ac:dyDescent="0.15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 x14ac:dyDescent="0.15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 x14ac:dyDescent="0.15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 x14ac:dyDescent="0.15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 x14ac:dyDescent="0.15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 x14ac:dyDescent="0.15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 x14ac:dyDescent="0.15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 x14ac:dyDescent="0.15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 x14ac:dyDescent="0.15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 x14ac:dyDescent="0.15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 x14ac:dyDescent="0.15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 x14ac:dyDescent="0.15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 x14ac:dyDescent="0.15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 x14ac:dyDescent="0.15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 x14ac:dyDescent="0.15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 x14ac:dyDescent="0.15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 x14ac:dyDescent="0.15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 x14ac:dyDescent="0.15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 x14ac:dyDescent="0.15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 x14ac:dyDescent="0.15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 x14ac:dyDescent="0.15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 x14ac:dyDescent="0.15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 x14ac:dyDescent="0.15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 x14ac:dyDescent="0.15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 x14ac:dyDescent="0.15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 x14ac:dyDescent="0.15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 x14ac:dyDescent="0.15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 x14ac:dyDescent="0.15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 x14ac:dyDescent="0.15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 x14ac:dyDescent="0.15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 x14ac:dyDescent="0.15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 x14ac:dyDescent="0.15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 x14ac:dyDescent="0.15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 x14ac:dyDescent="0.15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 x14ac:dyDescent="0.15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 x14ac:dyDescent="0.15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 x14ac:dyDescent="0.15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 x14ac:dyDescent="0.15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 x14ac:dyDescent="0.15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 x14ac:dyDescent="0.15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 x14ac:dyDescent="0.15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 x14ac:dyDescent="0.15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 x14ac:dyDescent="0.15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 x14ac:dyDescent="0.15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 x14ac:dyDescent="0.15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 x14ac:dyDescent="0.15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 x14ac:dyDescent="0.15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 x14ac:dyDescent="0.15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 x14ac:dyDescent="0.15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 x14ac:dyDescent="0.15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 x14ac:dyDescent="0.15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 x14ac:dyDescent="0.15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 x14ac:dyDescent="0.15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 x14ac:dyDescent="0.15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 x14ac:dyDescent="0.15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 x14ac:dyDescent="0.15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 x14ac:dyDescent="0.15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 x14ac:dyDescent="0.15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 x14ac:dyDescent="0.15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 x14ac:dyDescent="0.15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 x14ac:dyDescent="0.15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 x14ac:dyDescent="0.15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 x14ac:dyDescent="0.15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 x14ac:dyDescent="0.15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 x14ac:dyDescent="0.15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 x14ac:dyDescent="0.15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 x14ac:dyDescent="0.15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 x14ac:dyDescent="0.15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 x14ac:dyDescent="0.15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 x14ac:dyDescent="0.15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 x14ac:dyDescent="0.15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 x14ac:dyDescent="0.15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 x14ac:dyDescent="0.15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 x14ac:dyDescent="0.15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 x14ac:dyDescent="0.15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 x14ac:dyDescent="0.15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 x14ac:dyDescent="0.15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 x14ac:dyDescent="0.15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 x14ac:dyDescent="0.15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 x14ac:dyDescent="0.15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 x14ac:dyDescent="0.15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 x14ac:dyDescent="0.15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 x14ac:dyDescent="0.15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 x14ac:dyDescent="0.15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 x14ac:dyDescent="0.15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 x14ac:dyDescent="0.15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 x14ac:dyDescent="0.15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 x14ac:dyDescent="0.15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 x14ac:dyDescent="0.15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 x14ac:dyDescent="0.15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 x14ac:dyDescent="0.15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 x14ac:dyDescent="0.15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 x14ac:dyDescent="0.15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 x14ac:dyDescent="0.15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 x14ac:dyDescent="0.15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 x14ac:dyDescent="0.15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 x14ac:dyDescent="0.15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 x14ac:dyDescent="0.15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 x14ac:dyDescent="0.15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 x14ac:dyDescent="0.15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 x14ac:dyDescent="0.15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 x14ac:dyDescent="0.15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 x14ac:dyDescent="0.15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 x14ac:dyDescent="0.15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 x14ac:dyDescent="0.15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 x14ac:dyDescent="0.15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 x14ac:dyDescent="0.15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 x14ac:dyDescent="0.15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 x14ac:dyDescent="0.15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 x14ac:dyDescent="0.15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 x14ac:dyDescent="0.15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 x14ac:dyDescent="0.15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 x14ac:dyDescent="0.15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 x14ac:dyDescent="0.15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 x14ac:dyDescent="0.15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 x14ac:dyDescent="0.15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 x14ac:dyDescent="0.15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 x14ac:dyDescent="0.15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 x14ac:dyDescent="0.15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 x14ac:dyDescent="0.15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 x14ac:dyDescent="0.15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 x14ac:dyDescent="0.15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 x14ac:dyDescent="0.15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 x14ac:dyDescent="0.15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 x14ac:dyDescent="0.15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 x14ac:dyDescent="0.15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 x14ac:dyDescent="0.15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 x14ac:dyDescent="0.15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 x14ac:dyDescent="0.15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 x14ac:dyDescent="0.15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 x14ac:dyDescent="0.15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 x14ac:dyDescent="0.15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 x14ac:dyDescent="0.15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 x14ac:dyDescent="0.15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 x14ac:dyDescent="0.15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 x14ac:dyDescent="0.15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 x14ac:dyDescent="0.15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 x14ac:dyDescent="0.15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 x14ac:dyDescent="0.15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 x14ac:dyDescent="0.15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 x14ac:dyDescent="0.15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 x14ac:dyDescent="0.15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 x14ac:dyDescent="0.15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 x14ac:dyDescent="0.15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 x14ac:dyDescent="0.15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 x14ac:dyDescent="0.15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 x14ac:dyDescent="0.15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 x14ac:dyDescent="0.15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 x14ac:dyDescent="0.15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 x14ac:dyDescent="0.15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 x14ac:dyDescent="0.15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 x14ac:dyDescent="0.15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 x14ac:dyDescent="0.15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 x14ac:dyDescent="0.15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 x14ac:dyDescent="0.15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 x14ac:dyDescent="0.15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 x14ac:dyDescent="0.15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 x14ac:dyDescent="0.15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 x14ac:dyDescent="0.15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 x14ac:dyDescent="0.15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 x14ac:dyDescent="0.15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 x14ac:dyDescent="0.15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 x14ac:dyDescent="0.15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 x14ac:dyDescent="0.15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 x14ac:dyDescent="0.15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 x14ac:dyDescent="0.15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 x14ac:dyDescent="0.15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 x14ac:dyDescent="0.15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 x14ac:dyDescent="0.15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 x14ac:dyDescent="0.15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 x14ac:dyDescent="0.15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 x14ac:dyDescent="0.15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 x14ac:dyDescent="0.15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 x14ac:dyDescent="0.15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 x14ac:dyDescent="0.15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 x14ac:dyDescent="0.15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 x14ac:dyDescent="0.15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 x14ac:dyDescent="0.15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 x14ac:dyDescent="0.15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 x14ac:dyDescent="0.15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 x14ac:dyDescent="0.15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 x14ac:dyDescent="0.15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 x14ac:dyDescent="0.15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 x14ac:dyDescent="0.15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 x14ac:dyDescent="0.15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 x14ac:dyDescent="0.15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 x14ac:dyDescent="0.15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 x14ac:dyDescent="0.15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 x14ac:dyDescent="0.15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 x14ac:dyDescent="0.15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 x14ac:dyDescent="0.15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 x14ac:dyDescent="0.15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 x14ac:dyDescent="0.15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 x14ac:dyDescent="0.15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 x14ac:dyDescent="0.15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 x14ac:dyDescent="0.15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 x14ac:dyDescent="0.15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 x14ac:dyDescent="0.15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 x14ac:dyDescent="0.15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 x14ac:dyDescent="0.15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 x14ac:dyDescent="0.15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 x14ac:dyDescent="0.15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 x14ac:dyDescent="0.15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 x14ac:dyDescent="0.15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 x14ac:dyDescent="0.15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 x14ac:dyDescent="0.15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 x14ac:dyDescent="0.15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 x14ac:dyDescent="0.15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 x14ac:dyDescent="0.15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 x14ac:dyDescent="0.15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 x14ac:dyDescent="0.15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 x14ac:dyDescent="0.15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 x14ac:dyDescent="0.15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 x14ac:dyDescent="0.15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 x14ac:dyDescent="0.15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 x14ac:dyDescent="0.15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 x14ac:dyDescent="0.15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 x14ac:dyDescent="0.15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 x14ac:dyDescent="0.15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 x14ac:dyDescent="0.15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 x14ac:dyDescent="0.15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 x14ac:dyDescent="0.15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 x14ac:dyDescent="0.15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 x14ac:dyDescent="0.15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 x14ac:dyDescent="0.15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 x14ac:dyDescent="0.15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 x14ac:dyDescent="0.15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 x14ac:dyDescent="0.15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 x14ac:dyDescent="0.15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 x14ac:dyDescent="0.15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 x14ac:dyDescent="0.15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 x14ac:dyDescent="0.15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 x14ac:dyDescent="0.15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 x14ac:dyDescent="0.15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 x14ac:dyDescent="0.15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 x14ac:dyDescent="0.15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 x14ac:dyDescent="0.15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 x14ac:dyDescent="0.15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 x14ac:dyDescent="0.15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 x14ac:dyDescent="0.15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 x14ac:dyDescent="0.15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 x14ac:dyDescent="0.15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 x14ac:dyDescent="0.15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 x14ac:dyDescent="0.15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 x14ac:dyDescent="0.15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 x14ac:dyDescent="0.15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 x14ac:dyDescent="0.15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 x14ac:dyDescent="0.15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84">
    <sortCondition ref="A8:A84"/>
    <sortCondition ref="B8:B84"/>
    <sortCondition ref="C8:C8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83" man="1"/>
    <brk id="31" min="1" max="83" man="1"/>
    <brk id="45" min="1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 x14ac:dyDescent="0.2"/>
    <row r="2" spans="1:36" ht="14.25" thickBot="1" x14ac:dyDescent="0.2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 x14ac:dyDescent="0.15">
      <c r="AD3" s="49"/>
    </row>
    <row r="4" spans="1:36" x14ac:dyDescent="0.15">
      <c r="B4" s="14"/>
      <c r="C4" s="15"/>
      <c r="AA4" s="46"/>
      <c r="AB4" s="50"/>
      <c r="AC4" s="50"/>
      <c r="AD4" s="50"/>
    </row>
    <row r="5" spans="1:36" ht="14.25" thickBot="1" x14ac:dyDescent="0.2">
      <c r="J5" s="16"/>
      <c r="AF5" s="11">
        <f>+水洗化人口等!B5</f>
        <v>0</v>
      </c>
      <c r="AG5" s="11">
        <v>5</v>
      </c>
    </row>
    <row r="6" spans="1:36" ht="27.75" thickBot="1" x14ac:dyDescent="0.2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 x14ac:dyDescent="0.15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20000</v>
      </c>
      <c r="AG7" s="11">
        <v>7</v>
      </c>
      <c r="AI7" s="45" t="s">
        <v>78</v>
      </c>
      <c r="AJ7" s="2" t="s">
        <v>52</v>
      </c>
    </row>
    <row r="8" spans="1:36" ht="16.5" customHeight="1" x14ac:dyDescent="0.15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20201</v>
      </c>
      <c r="AG8" s="11">
        <v>8</v>
      </c>
      <c r="AI8" s="45" t="s">
        <v>80</v>
      </c>
      <c r="AJ8" s="2" t="s">
        <v>51</v>
      </c>
    </row>
    <row r="9" spans="1:36" ht="16.5" customHeight="1" x14ac:dyDescent="0.15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20202</v>
      </c>
      <c r="AG9" s="11">
        <v>9</v>
      </c>
      <c r="AI9" s="45" t="s">
        <v>84</v>
      </c>
      <c r="AJ9" s="2" t="s">
        <v>50</v>
      </c>
    </row>
    <row r="10" spans="1:36" ht="16.5" customHeight="1" x14ac:dyDescent="0.15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20203</v>
      </c>
      <c r="AG10" s="11">
        <v>10</v>
      </c>
      <c r="AI10" s="45" t="s">
        <v>89</v>
      </c>
      <c r="AJ10" s="2" t="s">
        <v>49</v>
      </c>
    </row>
    <row r="11" spans="1:36" ht="16.5" customHeight="1" x14ac:dyDescent="0.15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20204</v>
      </c>
      <c r="AG11" s="11">
        <v>11</v>
      </c>
      <c r="AI11" s="45" t="s">
        <v>92</v>
      </c>
      <c r="AJ11" s="2" t="s">
        <v>48</v>
      </c>
    </row>
    <row r="12" spans="1:36" ht="16.5" customHeight="1" x14ac:dyDescent="0.15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20205</v>
      </c>
      <c r="AG12" s="11">
        <v>12</v>
      </c>
      <c r="AI12" s="45" t="s">
        <v>95</v>
      </c>
      <c r="AJ12" s="2" t="s">
        <v>47</v>
      </c>
    </row>
    <row r="13" spans="1:36" ht="16.5" customHeight="1" x14ac:dyDescent="0.15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20206</v>
      </c>
      <c r="AG13" s="11">
        <v>13</v>
      </c>
      <c r="AI13" s="45" t="s">
        <v>97</v>
      </c>
      <c r="AJ13" s="2" t="s">
        <v>46</v>
      </c>
    </row>
    <row r="14" spans="1:36" ht="16.5" customHeight="1" thickBot="1" x14ac:dyDescent="0.2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20207</v>
      </c>
      <c r="AG14" s="11">
        <v>14</v>
      </c>
      <c r="AI14" s="45" t="s">
        <v>101</v>
      </c>
      <c r="AJ14" s="2" t="s">
        <v>45</v>
      </c>
    </row>
    <row r="15" spans="1:36" ht="16.5" customHeight="1" thickBot="1" x14ac:dyDescent="0.2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20208</v>
      </c>
      <c r="AG15" s="11">
        <v>15</v>
      </c>
      <c r="AI15" s="45" t="s">
        <v>103</v>
      </c>
      <c r="AJ15" s="2" t="s">
        <v>44</v>
      </c>
    </row>
    <row r="16" spans="1:36" ht="16.5" customHeight="1" thickBot="1" x14ac:dyDescent="0.2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20209</v>
      </c>
      <c r="AG16" s="11">
        <v>16</v>
      </c>
      <c r="AI16" s="45" t="s">
        <v>105</v>
      </c>
      <c r="AJ16" s="2" t="s">
        <v>43</v>
      </c>
    </row>
    <row r="17" spans="3:36" ht="16.5" customHeight="1" thickBot="1" x14ac:dyDescent="0.2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20210</v>
      </c>
      <c r="AG17" s="11">
        <v>17</v>
      </c>
      <c r="AI17" s="45" t="s">
        <v>108</v>
      </c>
      <c r="AJ17" s="2" t="s">
        <v>42</v>
      </c>
    </row>
    <row r="18" spans="3:36" ht="30" customHeight="1" x14ac:dyDescent="0.15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20211</v>
      </c>
      <c r="AG18" s="11">
        <v>18</v>
      </c>
      <c r="AI18" s="45" t="s">
        <v>111</v>
      </c>
      <c r="AJ18" s="2" t="s">
        <v>41</v>
      </c>
    </row>
    <row r="19" spans="3:36" ht="16.5" customHeight="1" x14ac:dyDescent="0.15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20212</v>
      </c>
      <c r="AG19" s="11">
        <v>19</v>
      </c>
      <c r="AI19" s="45" t="s">
        <v>115</v>
      </c>
      <c r="AJ19" s="2" t="s">
        <v>40</v>
      </c>
    </row>
    <row r="20" spans="3:36" ht="16.5" customHeight="1" x14ac:dyDescent="0.15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20213</v>
      </c>
      <c r="AG20" s="11">
        <v>20</v>
      </c>
      <c r="AI20" s="45" t="s">
        <v>119</v>
      </c>
      <c r="AJ20" s="2" t="s">
        <v>39</v>
      </c>
    </row>
    <row r="21" spans="3:36" ht="16.5" customHeight="1" x14ac:dyDescent="0.15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20214</v>
      </c>
      <c r="AG21" s="11">
        <v>21</v>
      </c>
      <c r="AI21" s="45" t="s">
        <v>123</v>
      </c>
      <c r="AJ21" s="2" t="s">
        <v>38</v>
      </c>
    </row>
    <row r="22" spans="3:36" ht="16.5" customHeight="1" thickBot="1" x14ac:dyDescent="0.2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20215</v>
      </c>
      <c r="AG22" s="11">
        <v>22</v>
      </c>
      <c r="AI22" s="45" t="s">
        <v>126</v>
      </c>
      <c r="AJ22" s="2" t="s">
        <v>37</v>
      </c>
    </row>
    <row r="23" spans="3:36" ht="16.5" customHeight="1" x14ac:dyDescent="0.15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20217</v>
      </c>
      <c r="AG23" s="11">
        <v>23</v>
      </c>
      <c r="AI23" s="45" t="s">
        <v>129</v>
      </c>
      <c r="AJ23" s="2" t="s">
        <v>36</v>
      </c>
    </row>
    <row r="24" spans="3:36" ht="16.5" customHeight="1" thickBot="1" x14ac:dyDescent="0.2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20218</v>
      </c>
      <c r="AG24" s="11">
        <v>24</v>
      </c>
      <c r="AI24" s="45" t="s">
        <v>133</v>
      </c>
      <c r="AJ24" s="2" t="s">
        <v>35</v>
      </c>
    </row>
    <row r="25" spans="3:36" ht="16.5" customHeight="1" x14ac:dyDescent="0.15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20219</v>
      </c>
      <c r="AG25" s="11">
        <v>25</v>
      </c>
      <c r="AI25" s="45" t="s">
        <v>138</v>
      </c>
      <c r="AJ25" s="2" t="s">
        <v>34</v>
      </c>
    </row>
    <row r="26" spans="3:36" ht="16.5" customHeight="1" x14ac:dyDescent="0.15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20220</v>
      </c>
      <c r="AG26" s="11">
        <v>26</v>
      </c>
      <c r="AI26" s="45" t="s">
        <v>140</v>
      </c>
      <c r="AJ26" s="2" t="s">
        <v>33</v>
      </c>
    </row>
    <row r="27" spans="3:36" ht="16.5" customHeight="1" x14ac:dyDescent="0.15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20303</v>
      </c>
      <c r="AG27" s="11">
        <v>27</v>
      </c>
      <c r="AI27" s="45" t="s">
        <v>142</v>
      </c>
      <c r="AJ27" s="2" t="s">
        <v>32</v>
      </c>
    </row>
    <row r="28" spans="3:36" ht="16.5" customHeight="1" x14ac:dyDescent="0.15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20304</v>
      </c>
      <c r="AG28" s="11">
        <v>28</v>
      </c>
      <c r="AI28" s="45" t="s">
        <v>145</v>
      </c>
      <c r="AJ28" s="2" t="s">
        <v>31</v>
      </c>
    </row>
    <row r="29" spans="3:36" ht="16.5" customHeight="1" x14ac:dyDescent="0.15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20305</v>
      </c>
      <c r="AG29" s="11">
        <v>29</v>
      </c>
      <c r="AI29" s="45" t="s">
        <v>147</v>
      </c>
      <c r="AJ29" s="2" t="s">
        <v>30</v>
      </c>
    </row>
    <row r="30" spans="3:36" ht="16.5" customHeight="1" x14ac:dyDescent="0.15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20306</v>
      </c>
      <c r="AG30" s="11">
        <v>30</v>
      </c>
      <c r="AI30" s="45" t="s">
        <v>149</v>
      </c>
      <c r="AJ30" s="2" t="s">
        <v>29</v>
      </c>
    </row>
    <row r="31" spans="3:36" ht="16.5" customHeight="1" x14ac:dyDescent="0.15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20307</v>
      </c>
      <c r="AG31" s="11">
        <v>31</v>
      </c>
      <c r="AI31" s="45" t="s">
        <v>150</v>
      </c>
      <c r="AJ31" s="2" t="s">
        <v>28</v>
      </c>
    </row>
    <row r="32" spans="3:36" ht="16.5" customHeight="1" x14ac:dyDescent="0.15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20309</v>
      </c>
      <c r="AG32" s="11">
        <v>32</v>
      </c>
      <c r="AI32" s="45" t="s">
        <v>152</v>
      </c>
      <c r="AJ32" s="2" t="s">
        <v>27</v>
      </c>
    </row>
    <row r="33" spans="6:36" ht="16.5" customHeight="1" x14ac:dyDescent="0.15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20321</v>
      </c>
      <c r="AG33" s="11">
        <v>33</v>
      </c>
      <c r="AI33" s="45" t="s">
        <v>153</v>
      </c>
      <c r="AJ33" s="2" t="s">
        <v>26</v>
      </c>
    </row>
    <row r="34" spans="6:36" ht="16.5" customHeight="1" x14ac:dyDescent="0.15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20323</v>
      </c>
      <c r="AG34" s="11">
        <v>34</v>
      </c>
      <c r="AI34" s="45" t="s">
        <v>155</v>
      </c>
      <c r="AJ34" s="2" t="s">
        <v>25</v>
      </c>
    </row>
    <row r="35" spans="6:36" ht="16.5" customHeight="1" x14ac:dyDescent="0.15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20324</v>
      </c>
      <c r="AG35" s="11">
        <v>35</v>
      </c>
      <c r="AI35" s="45" t="s">
        <v>157</v>
      </c>
      <c r="AJ35" s="2" t="s">
        <v>24</v>
      </c>
    </row>
    <row r="36" spans="6:36" ht="16.5" customHeight="1" thickBot="1" x14ac:dyDescent="0.2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20349</v>
      </c>
      <c r="AG36" s="11">
        <v>36</v>
      </c>
      <c r="AI36" s="45" t="s">
        <v>159</v>
      </c>
      <c r="AJ36" s="2" t="s">
        <v>23</v>
      </c>
    </row>
    <row r="37" spans="6:36" x14ac:dyDescent="0.15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20350</v>
      </c>
      <c r="AG37" s="11">
        <v>37</v>
      </c>
      <c r="AI37" s="45" t="s">
        <v>161</v>
      </c>
      <c r="AJ37" s="2" t="s">
        <v>22</v>
      </c>
    </row>
    <row r="38" spans="6:36" x14ac:dyDescent="0.15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20361</v>
      </c>
      <c r="AG38" s="11">
        <v>38</v>
      </c>
      <c r="AI38" s="45" t="s">
        <v>163</v>
      </c>
      <c r="AJ38" s="2" t="s">
        <v>21</v>
      </c>
    </row>
    <row r="39" spans="6:36" x14ac:dyDescent="0.15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20362</v>
      </c>
      <c r="AG39" s="11">
        <v>39</v>
      </c>
      <c r="AI39" s="45" t="s">
        <v>165</v>
      </c>
      <c r="AJ39" s="2" t="s">
        <v>20</v>
      </c>
    </row>
    <row r="40" spans="6:36" x14ac:dyDescent="0.15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20363</v>
      </c>
      <c r="AG40" s="11">
        <v>40</v>
      </c>
      <c r="AI40" s="45" t="s">
        <v>167</v>
      </c>
      <c r="AJ40" s="2" t="s">
        <v>19</v>
      </c>
    </row>
    <row r="41" spans="6:36" x14ac:dyDescent="0.15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20382</v>
      </c>
      <c r="AG41" s="11">
        <v>41</v>
      </c>
      <c r="AI41" s="45" t="s">
        <v>169</v>
      </c>
      <c r="AJ41" s="2" t="s">
        <v>18</v>
      </c>
    </row>
    <row r="42" spans="6:36" x14ac:dyDescent="0.15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20383</v>
      </c>
      <c r="AG42" s="11">
        <v>42</v>
      </c>
      <c r="AI42" s="45" t="s">
        <v>171</v>
      </c>
      <c r="AJ42" s="2" t="s">
        <v>17</v>
      </c>
    </row>
    <row r="43" spans="6:36" x14ac:dyDescent="0.15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20384</v>
      </c>
      <c r="AG43" s="11">
        <v>43</v>
      </c>
      <c r="AI43" s="45" t="s">
        <v>173</v>
      </c>
      <c r="AJ43" s="2" t="s">
        <v>16</v>
      </c>
    </row>
    <row r="44" spans="6:36" x14ac:dyDescent="0.15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20385</v>
      </c>
      <c r="AG44" s="11">
        <v>44</v>
      </c>
      <c r="AI44" s="45" t="s">
        <v>175</v>
      </c>
      <c r="AJ44" s="2" t="s">
        <v>15</v>
      </c>
    </row>
    <row r="45" spans="6:36" x14ac:dyDescent="0.15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20386</v>
      </c>
      <c r="AG45" s="11">
        <v>45</v>
      </c>
      <c r="AI45" s="45" t="s">
        <v>177</v>
      </c>
      <c r="AJ45" s="2" t="s">
        <v>14</v>
      </c>
    </row>
    <row r="46" spans="6:36" x14ac:dyDescent="0.15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20388</v>
      </c>
      <c r="AG46" s="11">
        <v>46</v>
      </c>
      <c r="AI46" s="45" t="s">
        <v>179</v>
      </c>
      <c r="AJ46" s="2" t="s">
        <v>13</v>
      </c>
    </row>
    <row r="47" spans="6:36" x14ac:dyDescent="0.15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20402</v>
      </c>
      <c r="AG47" s="11">
        <v>47</v>
      </c>
      <c r="AI47" s="45" t="s">
        <v>181</v>
      </c>
      <c r="AJ47" s="2" t="s">
        <v>12</v>
      </c>
    </row>
    <row r="48" spans="6:36" x14ac:dyDescent="0.15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20403</v>
      </c>
      <c r="AG48" s="11">
        <v>48</v>
      </c>
      <c r="AI48" s="45" t="s">
        <v>183</v>
      </c>
      <c r="AJ48" s="2" t="s">
        <v>11</v>
      </c>
    </row>
    <row r="49" spans="27:36" x14ac:dyDescent="0.15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20404</v>
      </c>
      <c r="AG49" s="11">
        <v>49</v>
      </c>
      <c r="AI49" s="45" t="s">
        <v>185</v>
      </c>
      <c r="AJ49" s="2" t="s">
        <v>10</v>
      </c>
    </row>
    <row r="50" spans="27:36" x14ac:dyDescent="0.15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20407</v>
      </c>
      <c r="AG50" s="11">
        <v>50</v>
      </c>
      <c r="AI50" s="45" t="s">
        <v>187</v>
      </c>
      <c r="AJ50" s="2" t="s">
        <v>9</v>
      </c>
    </row>
    <row r="51" spans="27:36" x14ac:dyDescent="0.15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20409</v>
      </c>
      <c r="AG51" s="11">
        <v>51</v>
      </c>
      <c r="AI51" s="45" t="s">
        <v>189</v>
      </c>
      <c r="AJ51" s="2" t="s">
        <v>8</v>
      </c>
    </row>
    <row r="52" spans="27:36" x14ac:dyDescent="0.15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20410</v>
      </c>
      <c r="AG52" s="11">
        <v>52</v>
      </c>
      <c r="AI52" s="45" t="s">
        <v>191</v>
      </c>
      <c r="AJ52" s="2" t="s">
        <v>7</v>
      </c>
    </row>
    <row r="53" spans="27:36" x14ac:dyDescent="0.15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20411</v>
      </c>
      <c r="AG53" s="11">
        <v>53</v>
      </c>
    </row>
    <row r="54" spans="27:36" x14ac:dyDescent="0.15">
      <c r="AF54" s="11" t="str">
        <f>+水洗化人口等!B54</f>
        <v>20412</v>
      </c>
      <c r="AG54" s="11">
        <v>54</v>
      </c>
    </row>
    <row r="55" spans="27:36" x14ac:dyDescent="0.15">
      <c r="AF55" s="11" t="str">
        <f>+水洗化人口等!B55</f>
        <v>20413</v>
      </c>
      <c r="AG55" s="11">
        <v>55</v>
      </c>
    </row>
    <row r="56" spans="27:36" x14ac:dyDescent="0.15">
      <c r="AF56" s="11" t="str">
        <f>+水洗化人口等!B56</f>
        <v>20414</v>
      </c>
      <c r="AG56" s="11">
        <v>56</v>
      </c>
    </row>
    <row r="57" spans="27:36" x14ac:dyDescent="0.15">
      <c r="AF57" s="11" t="str">
        <f>+水洗化人口等!B57</f>
        <v>20415</v>
      </c>
      <c r="AG57" s="11">
        <v>57</v>
      </c>
    </row>
    <row r="58" spans="27:36" x14ac:dyDescent="0.15">
      <c r="AF58" s="11" t="str">
        <f>+水洗化人口等!B58</f>
        <v>20416</v>
      </c>
      <c r="AG58" s="11">
        <v>58</v>
      </c>
    </row>
    <row r="59" spans="27:36" x14ac:dyDescent="0.15">
      <c r="AF59" s="11" t="str">
        <f>+水洗化人口等!B59</f>
        <v>20417</v>
      </c>
      <c r="AG59" s="11">
        <v>59</v>
      </c>
    </row>
    <row r="60" spans="27:36" x14ac:dyDescent="0.15">
      <c r="AF60" s="11" t="str">
        <f>+水洗化人口等!B60</f>
        <v>20422</v>
      </c>
      <c r="AG60" s="11">
        <v>60</v>
      </c>
    </row>
    <row r="61" spans="27:36" x14ac:dyDescent="0.15">
      <c r="AF61" s="11" t="str">
        <f>+水洗化人口等!B61</f>
        <v>20423</v>
      </c>
      <c r="AG61" s="11">
        <v>61</v>
      </c>
    </row>
    <row r="62" spans="27:36" x14ac:dyDescent="0.15">
      <c r="AF62" s="11" t="str">
        <f>+水洗化人口等!B62</f>
        <v>20425</v>
      </c>
      <c r="AG62" s="11">
        <v>62</v>
      </c>
    </row>
    <row r="63" spans="27:36" x14ac:dyDescent="0.15">
      <c r="AF63" s="11" t="str">
        <f>+水洗化人口等!B63</f>
        <v>20429</v>
      </c>
      <c r="AG63" s="11">
        <v>63</v>
      </c>
    </row>
    <row r="64" spans="27:36" x14ac:dyDescent="0.15">
      <c r="AF64" s="11" t="str">
        <f>+水洗化人口等!B64</f>
        <v>20430</v>
      </c>
      <c r="AG64" s="11">
        <v>64</v>
      </c>
    </row>
    <row r="65" spans="32:33" x14ac:dyDescent="0.15">
      <c r="AF65" s="11" t="str">
        <f>+水洗化人口等!B65</f>
        <v>20432</v>
      </c>
      <c r="AG65" s="11">
        <v>65</v>
      </c>
    </row>
    <row r="66" spans="32:33" x14ac:dyDescent="0.15">
      <c r="AF66" s="11" t="str">
        <f>+水洗化人口等!B66</f>
        <v>20446</v>
      </c>
      <c r="AG66" s="11">
        <v>66</v>
      </c>
    </row>
    <row r="67" spans="32:33" x14ac:dyDescent="0.15">
      <c r="AF67" s="11" t="str">
        <f>+水洗化人口等!B67</f>
        <v>20448</v>
      </c>
      <c r="AG67" s="11">
        <v>67</v>
      </c>
    </row>
    <row r="68" spans="32:33" x14ac:dyDescent="0.15">
      <c r="AF68" s="11" t="str">
        <f>+水洗化人口等!B68</f>
        <v>20450</v>
      </c>
      <c r="AG68" s="11">
        <v>68</v>
      </c>
    </row>
    <row r="69" spans="32:33" x14ac:dyDescent="0.15">
      <c r="AF69" s="11" t="str">
        <f>+水洗化人口等!B69</f>
        <v>20451</v>
      </c>
      <c r="AG69" s="11">
        <v>69</v>
      </c>
    </row>
    <row r="70" spans="32:33" x14ac:dyDescent="0.15">
      <c r="AF70" s="11" t="str">
        <f>+水洗化人口等!B70</f>
        <v>20452</v>
      </c>
      <c r="AG70" s="11">
        <v>70</v>
      </c>
    </row>
    <row r="71" spans="32:33" x14ac:dyDescent="0.15">
      <c r="AF71" s="11" t="str">
        <f>+水洗化人口等!B71</f>
        <v>20481</v>
      </c>
      <c r="AG71" s="11">
        <v>71</v>
      </c>
    </row>
    <row r="72" spans="32:33" x14ac:dyDescent="0.15">
      <c r="AF72" s="11" t="str">
        <f>+水洗化人口等!B72</f>
        <v>20482</v>
      </c>
      <c r="AG72" s="11">
        <v>72</v>
      </c>
    </row>
    <row r="73" spans="32:33" x14ac:dyDescent="0.15">
      <c r="AF73" s="11" t="str">
        <f>+水洗化人口等!B73</f>
        <v>20485</v>
      </c>
      <c r="AG73" s="11">
        <v>73</v>
      </c>
    </row>
    <row r="74" spans="32:33" x14ac:dyDescent="0.15">
      <c r="AF74" s="11" t="str">
        <f>+水洗化人口等!B74</f>
        <v>20486</v>
      </c>
      <c r="AG74" s="11">
        <v>74</v>
      </c>
    </row>
    <row r="75" spans="32:33" x14ac:dyDescent="0.15">
      <c r="AF75" s="11" t="str">
        <f>+水洗化人口等!B75</f>
        <v>20521</v>
      </c>
      <c r="AG75" s="11">
        <v>75</v>
      </c>
    </row>
    <row r="76" spans="32:33" x14ac:dyDescent="0.15">
      <c r="AF76" s="11" t="str">
        <f>+水洗化人口等!B76</f>
        <v>20541</v>
      </c>
      <c r="AG76" s="11">
        <v>76</v>
      </c>
    </row>
    <row r="77" spans="32:33" x14ac:dyDescent="0.15">
      <c r="AF77" s="11" t="str">
        <f>+水洗化人口等!B77</f>
        <v>20543</v>
      </c>
      <c r="AG77" s="11">
        <v>77</v>
      </c>
    </row>
    <row r="78" spans="32:33" x14ac:dyDescent="0.15">
      <c r="AF78" s="11" t="str">
        <f>+水洗化人口等!B78</f>
        <v>20561</v>
      </c>
      <c r="AG78" s="11">
        <v>78</v>
      </c>
    </row>
    <row r="79" spans="32:33" x14ac:dyDescent="0.15">
      <c r="AF79" s="11" t="str">
        <f>+水洗化人口等!B79</f>
        <v>20562</v>
      </c>
      <c r="AG79" s="11">
        <v>79</v>
      </c>
    </row>
    <row r="80" spans="32:33" x14ac:dyDescent="0.15">
      <c r="AF80" s="11" t="str">
        <f>+水洗化人口等!B80</f>
        <v>20563</v>
      </c>
      <c r="AG80" s="11">
        <v>80</v>
      </c>
    </row>
    <row r="81" spans="32:33" x14ac:dyDescent="0.15">
      <c r="AF81" s="11" t="str">
        <f>+水洗化人口等!B81</f>
        <v>20583</v>
      </c>
      <c r="AG81" s="11">
        <v>81</v>
      </c>
    </row>
    <row r="82" spans="32:33" x14ac:dyDescent="0.15">
      <c r="AF82" s="11" t="str">
        <f>+水洗化人口等!B82</f>
        <v>20588</v>
      </c>
      <c r="AG82" s="11">
        <v>82</v>
      </c>
    </row>
    <row r="83" spans="32:33" x14ac:dyDescent="0.15">
      <c r="AF83" s="11" t="str">
        <f>+水洗化人口等!B83</f>
        <v>20590</v>
      </c>
      <c r="AG83" s="11">
        <v>83</v>
      </c>
    </row>
    <row r="84" spans="32:33" x14ac:dyDescent="0.15">
      <c r="AF84" s="11" t="str">
        <f>+水洗化人口等!B84</f>
        <v>20602</v>
      </c>
      <c r="AG84" s="11">
        <v>84</v>
      </c>
    </row>
    <row r="85" spans="32:33" x14ac:dyDescent="0.15">
      <c r="AF85" s="11">
        <f>+水洗化人口等!B85</f>
        <v>0</v>
      </c>
      <c r="AG85" s="11">
        <v>85</v>
      </c>
    </row>
    <row r="86" spans="32:33" x14ac:dyDescent="0.15">
      <c r="AF86" s="11">
        <f>+水洗化人口等!B86</f>
        <v>0</v>
      </c>
      <c r="AG86" s="11">
        <v>86</v>
      </c>
    </row>
    <row r="87" spans="32:33" x14ac:dyDescent="0.15">
      <c r="AF87" s="11">
        <f>+水洗化人口等!B87</f>
        <v>0</v>
      </c>
      <c r="AG87" s="11">
        <v>87</v>
      </c>
    </row>
    <row r="88" spans="32:33" x14ac:dyDescent="0.15">
      <c r="AF88" s="11">
        <f>+水洗化人口等!B88</f>
        <v>0</v>
      </c>
      <c r="AG88" s="11">
        <v>88</v>
      </c>
    </row>
    <row r="89" spans="32:33" x14ac:dyDescent="0.15">
      <c r="AF89" s="11">
        <f>+水洗化人口等!B89</f>
        <v>0</v>
      </c>
      <c r="AG89" s="11">
        <v>89</v>
      </c>
    </row>
    <row r="90" spans="32:33" x14ac:dyDescent="0.15">
      <c r="AF90" s="11">
        <f>+水洗化人口等!B90</f>
        <v>0</v>
      </c>
      <c r="AG90" s="11">
        <v>90</v>
      </c>
    </row>
    <row r="91" spans="32:33" x14ac:dyDescent="0.15">
      <c r="AF91" s="11">
        <f>+水洗化人口等!B91</f>
        <v>0</v>
      </c>
      <c r="AG91" s="11">
        <v>91</v>
      </c>
    </row>
    <row r="92" spans="32:33" x14ac:dyDescent="0.15">
      <c r="AF92" s="11">
        <f>+水洗化人口等!B92</f>
        <v>0</v>
      </c>
      <c r="AG92" s="11">
        <v>92</v>
      </c>
    </row>
    <row r="93" spans="32:33" x14ac:dyDescent="0.15">
      <c r="AF93" s="11">
        <f>+水洗化人口等!B93</f>
        <v>0</v>
      </c>
      <c r="AG93" s="11">
        <v>93</v>
      </c>
    </row>
    <row r="94" spans="32:33" x14ac:dyDescent="0.15">
      <c r="AF94" s="11">
        <f>+水洗化人口等!B94</f>
        <v>0</v>
      </c>
      <c r="AG94" s="11">
        <v>94</v>
      </c>
    </row>
    <row r="95" spans="32:33" x14ac:dyDescent="0.15">
      <c r="AF95" s="11">
        <f>+水洗化人口等!B95</f>
        <v>0</v>
      </c>
      <c r="AG95" s="11">
        <v>95</v>
      </c>
    </row>
    <row r="96" spans="32:33" x14ac:dyDescent="0.15">
      <c r="AF96" s="11">
        <f>+水洗化人口等!B96</f>
        <v>0</v>
      </c>
      <c r="AG96" s="11">
        <v>96</v>
      </c>
    </row>
    <row r="97" spans="32:33" x14ac:dyDescent="0.15">
      <c r="AF97" s="11">
        <f>+水洗化人口等!B97</f>
        <v>0</v>
      </c>
      <c r="AG97" s="11">
        <v>97</v>
      </c>
    </row>
    <row r="98" spans="32:33" x14ac:dyDescent="0.15">
      <c r="AF98" s="11">
        <f>+水洗化人口等!B98</f>
        <v>0</v>
      </c>
      <c r="AG98" s="11">
        <v>98</v>
      </c>
    </row>
    <row r="99" spans="32:33" x14ac:dyDescent="0.15">
      <c r="AF99" s="11">
        <f>+水洗化人口等!B99</f>
        <v>0</v>
      </c>
      <c r="AG99" s="11">
        <v>99</v>
      </c>
    </row>
    <row r="100" spans="32:33" x14ac:dyDescent="0.15">
      <c r="AF100" s="11">
        <f>+水洗化人口等!B100</f>
        <v>0</v>
      </c>
      <c r="AG100" s="11">
        <v>100</v>
      </c>
    </row>
    <row r="101" spans="32:33" x14ac:dyDescent="0.15">
      <c r="AF101" s="11">
        <f>+水洗化人口等!B101</f>
        <v>0</v>
      </c>
      <c r="AG101" s="11">
        <v>101</v>
      </c>
    </row>
    <row r="102" spans="32:33" x14ac:dyDescent="0.15">
      <c r="AF102" s="11">
        <f>+水洗化人口等!B102</f>
        <v>0</v>
      </c>
      <c r="AG102" s="11">
        <v>102</v>
      </c>
    </row>
    <row r="103" spans="32:33" x14ac:dyDescent="0.15">
      <c r="AF103" s="11">
        <f>+水洗化人口等!B103</f>
        <v>0</v>
      </c>
      <c r="AG103" s="11">
        <v>103</v>
      </c>
    </row>
    <row r="104" spans="32:33" x14ac:dyDescent="0.15">
      <c r="AF104" s="11">
        <f>+水洗化人口等!B104</f>
        <v>0</v>
      </c>
      <c r="AG104" s="11">
        <v>104</v>
      </c>
    </row>
    <row r="105" spans="32:33" x14ac:dyDescent="0.15">
      <c r="AF105" s="11">
        <f>+水洗化人口等!B105</f>
        <v>0</v>
      </c>
      <c r="AG105" s="11">
        <v>105</v>
      </c>
    </row>
    <row r="106" spans="32:33" x14ac:dyDescent="0.15">
      <c r="AF106" s="11">
        <f>+水洗化人口等!B106</f>
        <v>0</v>
      </c>
      <c r="AG106" s="11">
        <v>106</v>
      </c>
    </row>
    <row r="107" spans="32:33" x14ac:dyDescent="0.15">
      <c r="AF107" s="11">
        <f>+水洗化人口等!B107</f>
        <v>0</v>
      </c>
      <c r="AG107" s="11">
        <v>107</v>
      </c>
    </row>
    <row r="108" spans="32:33" x14ac:dyDescent="0.15">
      <c r="AF108" s="11">
        <f>+水洗化人口等!B108</f>
        <v>0</v>
      </c>
      <c r="AG108" s="11">
        <v>108</v>
      </c>
    </row>
    <row r="109" spans="32:33" x14ac:dyDescent="0.15">
      <c r="AF109" s="11">
        <f>+水洗化人口等!B109</f>
        <v>0</v>
      </c>
      <c r="AG109" s="11">
        <v>109</v>
      </c>
    </row>
    <row r="110" spans="32:33" x14ac:dyDescent="0.15">
      <c r="AF110" s="11">
        <f>+水洗化人口等!B110</f>
        <v>0</v>
      </c>
      <c r="AG110" s="11">
        <v>110</v>
      </c>
    </row>
    <row r="111" spans="32:33" x14ac:dyDescent="0.15">
      <c r="AF111" s="11">
        <f>+水洗化人口等!B111</f>
        <v>0</v>
      </c>
      <c r="AG111" s="11">
        <v>111</v>
      </c>
    </row>
    <row r="112" spans="32:33" x14ac:dyDescent="0.15">
      <c r="AF112" s="11">
        <f>+水洗化人口等!B112</f>
        <v>0</v>
      </c>
      <c r="AG112" s="11">
        <v>112</v>
      </c>
    </row>
    <row r="113" spans="32:33" x14ac:dyDescent="0.15">
      <c r="AF113" s="11">
        <f>+水洗化人口等!B113</f>
        <v>0</v>
      </c>
      <c r="AG113" s="11">
        <v>113</v>
      </c>
    </row>
    <row r="114" spans="32:33" x14ac:dyDescent="0.15">
      <c r="AF114" s="11">
        <f>+水洗化人口等!B114</f>
        <v>0</v>
      </c>
      <c r="AG114" s="11">
        <v>114</v>
      </c>
    </row>
    <row r="115" spans="32:33" x14ac:dyDescent="0.15">
      <c r="AF115" s="11">
        <f>+水洗化人口等!B115</f>
        <v>0</v>
      </c>
      <c r="AG115" s="11">
        <v>115</v>
      </c>
    </row>
    <row r="116" spans="32:33" x14ac:dyDescent="0.15">
      <c r="AF116" s="11">
        <f>+水洗化人口等!B116</f>
        <v>0</v>
      </c>
      <c r="AG116" s="11">
        <v>116</v>
      </c>
    </row>
    <row r="117" spans="32:33" x14ac:dyDescent="0.15">
      <c r="AF117" s="11">
        <f>+水洗化人口等!B117</f>
        <v>0</v>
      </c>
      <c r="AG117" s="11">
        <v>117</v>
      </c>
    </row>
    <row r="118" spans="32:33" x14ac:dyDescent="0.15">
      <c r="AF118" s="11">
        <f>+水洗化人口等!B118</f>
        <v>0</v>
      </c>
      <c r="AG118" s="11">
        <v>118</v>
      </c>
    </row>
    <row r="119" spans="32:33" x14ac:dyDescent="0.15">
      <c r="AF119" s="11">
        <f>+水洗化人口等!B119</f>
        <v>0</v>
      </c>
      <c r="AG119" s="11">
        <v>119</v>
      </c>
    </row>
    <row r="120" spans="32:33" x14ac:dyDescent="0.15">
      <c r="AF120" s="11">
        <f>+水洗化人口等!B120</f>
        <v>0</v>
      </c>
      <c r="AG120" s="11">
        <v>120</v>
      </c>
    </row>
    <row r="121" spans="32:33" x14ac:dyDescent="0.15">
      <c r="AF121" s="11">
        <f>+水洗化人口等!B121</f>
        <v>0</v>
      </c>
      <c r="AG121" s="11">
        <v>121</v>
      </c>
    </row>
    <row r="122" spans="32:33" x14ac:dyDescent="0.15">
      <c r="AF122" s="11">
        <f>+水洗化人口等!B122</f>
        <v>0</v>
      </c>
      <c r="AG122" s="11">
        <v>122</v>
      </c>
    </row>
    <row r="123" spans="32:33" x14ac:dyDescent="0.15">
      <c r="AF123" s="11">
        <f>+水洗化人口等!B123</f>
        <v>0</v>
      </c>
      <c r="AG123" s="11">
        <v>123</v>
      </c>
    </row>
    <row r="124" spans="32:33" x14ac:dyDescent="0.15">
      <c r="AF124" s="11">
        <f>+水洗化人口等!B124</f>
        <v>0</v>
      </c>
      <c r="AG124" s="11">
        <v>124</v>
      </c>
    </row>
    <row r="125" spans="32:33" x14ac:dyDescent="0.15">
      <c r="AF125" s="11">
        <f>+水洗化人口等!B125</f>
        <v>0</v>
      </c>
      <c r="AG125" s="11">
        <v>125</v>
      </c>
    </row>
    <row r="126" spans="32:33" x14ac:dyDescent="0.15">
      <c r="AF126" s="11">
        <f>+水洗化人口等!B126</f>
        <v>0</v>
      </c>
      <c r="AG126" s="11">
        <v>126</v>
      </c>
    </row>
    <row r="127" spans="32:33" x14ac:dyDescent="0.15">
      <c r="AF127" s="11">
        <f>+水洗化人口等!B127</f>
        <v>0</v>
      </c>
      <c r="AG127" s="11">
        <v>127</v>
      </c>
    </row>
    <row r="128" spans="32:33" x14ac:dyDescent="0.15">
      <c r="AF128" s="11">
        <f>+水洗化人口等!B128</f>
        <v>0</v>
      </c>
      <c r="AG128" s="11">
        <v>128</v>
      </c>
    </row>
    <row r="129" spans="32:33" x14ac:dyDescent="0.15">
      <c r="AF129" s="11">
        <f>+水洗化人口等!B129</f>
        <v>0</v>
      </c>
      <c r="AG129" s="11">
        <v>129</v>
      </c>
    </row>
    <row r="130" spans="32:33" x14ac:dyDescent="0.15">
      <c r="AF130" s="11">
        <f>+水洗化人口等!B130</f>
        <v>0</v>
      </c>
      <c r="AG130" s="11">
        <v>130</v>
      </c>
    </row>
    <row r="131" spans="32:33" x14ac:dyDescent="0.15">
      <c r="AF131" s="11">
        <f>+水洗化人口等!B131</f>
        <v>0</v>
      </c>
      <c r="AG131" s="11">
        <v>131</v>
      </c>
    </row>
    <row r="132" spans="32:33" x14ac:dyDescent="0.15">
      <c r="AF132" s="11">
        <f>+水洗化人口等!B132</f>
        <v>0</v>
      </c>
      <c r="AG132" s="11">
        <v>132</v>
      </c>
    </row>
    <row r="133" spans="32:33" x14ac:dyDescent="0.15">
      <c r="AF133" s="11">
        <f>+水洗化人口等!B133</f>
        <v>0</v>
      </c>
      <c r="AG133" s="11">
        <v>133</v>
      </c>
    </row>
    <row r="134" spans="32:33" x14ac:dyDescent="0.15">
      <c r="AF134" s="11">
        <f>+水洗化人口等!B134</f>
        <v>0</v>
      </c>
      <c r="AG134" s="11">
        <v>134</v>
      </c>
    </row>
    <row r="135" spans="32:33" x14ac:dyDescent="0.15">
      <c r="AF135" s="11">
        <f>+水洗化人口等!B135</f>
        <v>0</v>
      </c>
      <c r="AG135" s="11">
        <v>135</v>
      </c>
    </row>
    <row r="136" spans="32:33" x14ac:dyDescent="0.15">
      <c r="AF136" s="11">
        <f>+水洗化人口等!B136</f>
        <v>0</v>
      </c>
      <c r="AG136" s="11">
        <v>136</v>
      </c>
    </row>
    <row r="137" spans="32:33" x14ac:dyDescent="0.15">
      <c r="AF137" s="11">
        <f>+水洗化人口等!B137</f>
        <v>0</v>
      </c>
      <c r="AG137" s="11">
        <v>137</v>
      </c>
    </row>
    <row r="138" spans="32:33" x14ac:dyDescent="0.15">
      <c r="AF138" s="11">
        <f>+水洗化人口等!B138</f>
        <v>0</v>
      </c>
      <c r="AG138" s="11">
        <v>138</v>
      </c>
    </row>
    <row r="139" spans="32:33" x14ac:dyDescent="0.15">
      <c r="AF139" s="11">
        <f>+水洗化人口等!B139</f>
        <v>0</v>
      </c>
      <c r="AG139" s="11">
        <v>139</v>
      </c>
    </row>
    <row r="140" spans="32:33" x14ac:dyDescent="0.15">
      <c r="AF140" s="11">
        <f>+水洗化人口等!B140</f>
        <v>0</v>
      </c>
      <c r="AG140" s="11">
        <v>140</v>
      </c>
    </row>
    <row r="141" spans="32:33" x14ac:dyDescent="0.15">
      <c r="AF141" s="11">
        <f>+水洗化人口等!B141</f>
        <v>0</v>
      </c>
      <c r="AG141" s="11">
        <v>141</v>
      </c>
    </row>
    <row r="142" spans="32:33" x14ac:dyDescent="0.15">
      <c r="AF142" s="11">
        <f>+水洗化人口等!B142</f>
        <v>0</v>
      </c>
      <c r="AG142" s="11">
        <v>142</v>
      </c>
    </row>
    <row r="143" spans="32:33" x14ac:dyDescent="0.15">
      <c r="AF143" s="11">
        <f>+水洗化人口等!B143</f>
        <v>0</v>
      </c>
      <c r="AG143" s="11">
        <v>143</v>
      </c>
    </row>
    <row r="144" spans="32:33" x14ac:dyDescent="0.15">
      <c r="AF144" s="11">
        <f>+水洗化人口等!B144</f>
        <v>0</v>
      </c>
      <c r="AG144" s="11">
        <v>144</v>
      </c>
    </row>
    <row r="145" spans="32:33" x14ac:dyDescent="0.15">
      <c r="AF145" s="11">
        <f>+水洗化人口等!B145</f>
        <v>0</v>
      </c>
      <c r="AG145" s="11">
        <v>145</v>
      </c>
    </row>
    <row r="146" spans="32:33" x14ac:dyDescent="0.15">
      <c r="AF146" s="11">
        <f>+水洗化人口等!B146</f>
        <v>0</v>
      </c>
      <c r="AG146" s="11">
        <v>146</v>
      </c>
    </row>
    <row r="147" spans="32:33" x14ac:dyDescent="0.15">
      <c r="AF147" s="11">
        <f>+水洗化人口等!B147</f>
        <v>0</v>
      </c>
      <c r="AG147" s="11">
        <v>147</v>
      </c>
    </row>
    <row r="148" spans="32:33" x14ac:dyDescent="0.15">
      <c r="AF148" s="11">
        <f>+水洗化人口等!B148</f>
        <v>0</v>
      </c>
      <c r="AG148" s="11">
        <v>148</v>
      </c>
    </row>
    <row r="149" spans="32:33" x14ac:dyDescent="0.15">
      <c r="AF149" s="11">
        <f>+水洗化人口等!B149</f>
        <v>0</v>
      </c>
      <c r="AG149" s="11">
        <v>149</v>
      </c>
    </row>
    <row r="150" spans="32:33" x14ac:dyDescent="0.15">
      <c r="AF150" s="11">
        <f>+水洗化人口等!B150</f>
        <v>0</v>
      </c>
      <c r="AG150" s="11">
        <v>150</v>
      </c>
    </row>
    <row r="151" spans="32:33" x14ac:dyDescent="0.15">
      <c r="AF151" s="11">
        <f>+水洗化人口等!B151</f>
        <v>0</v>
      </c>
      <c r="AG151" s="11">
        <v>151</v>
      </c>
    </row>
    <row r="152" spans="32:33" x14ac:dyDescent="0.15">
      <c r="AF152" s="11">
        <f>+水洗化人口等!B152</f>
        <v>0</v>
      </c>
      <c r="AG152" s="11">
        <v>152</v>
      </c>
    </row>
    <row r="153" spans="32:33" x14ac:dyDescent="0.15">
      <c r="AF153" s="11">
        <f>+水洗化人口等!B153</f>
        <v>0</v>
      </c>
      <c r="AG153" s="11">
        <v>153</v>
      </c>
    </row>
    <row r="154" spans="32:33" x14ac:dyDescent="0.15">
      <c r="AF154" s="11">
        <f>+水洗化人口等!B154</f>
        <v>0</v>
      </c>
      <c r="AG154" s="11">
        <v>154</v>
      </c>
    </row>
    <row r="155" spans="32:33" x14ac:dyDescent="0.15">
      <c r="AF155" s="11">
        <f>+水洗化人口等!B155</f>
        <v>0</v>
      </c>
      <c r="AG155" s="11">
        <v>155</v>
      </c>
    </row>
    <row r="156" spans="32:33" x14ac:dyDescent="0.15">
      <c r="AF156" s="11">
        <f>+水洗化人口等!B156</f>
        <v>0</v>
      </c>
      <c r="AG156" s="11">
        <v>156</v>
      </c>
    </row>
    <row r="157" spans="32:33" x14ac:dyDescent="0.15">
      <c r="AF157" s="11">
        <f>+水洗化人口等!B157</f>
        <v>0</v>
      </c>
      <c r="AG157" s="11">
        <v>157</v>
      </c>
    </row>
    <row r="158" spans="32:33" x14ac:dyDescent="0.15">
      <c r="AF158" s="11">
        <f>+水洗化人口等!B158</f>
        <v>0</v>
      </c>
      <c r="AG158" s="11">
        <v>158</v>
      </c>
    </row>
    <row r="159" spans="32:33" x14ac:dyDescent="0.15">
      <c r="AF159" s="11">
        <f>+水洗化人口等!B159</f>
        <v>0</v>
      </c>
      <c r="AG159" s="11">
        <v>159</v>
      </c>
    </row>
    <row r="160" spans="32:33" x14ac:dyDescent="0.15">
      <c r="AF160" s="11">
        <f>+水洗化人口等!B160</f>
        <v>0</v>
      </c>
      <c r="AG160" s="11">
        <v>160</v>
      </c>
    </row>
    <row r="161" spans="32:33" x14ac:dyDescent="0.15">
      <c r="AF161" s="11">
        <f>+水洗化人口等!B161</f>
        <v>0</v>
      </c>
      <c r="AG161" s="11">
        <v>161</v>
      </c>
    </row>
    <row r="162" spans="32:33" x14ac:dyDescent="0.15">
      <c r="AF162" s="11">
        <f>+水洗化人口等!B162</f>
        <v>0</v>
      </c>
      <c r="AG162" s="11">
        <v>162</v>
      </c>
    </row>
    <row r="163" spans="32:33" x14ac:dyDescent="0.15">
      <c r="AF163" s="11">
        <f>+水洗化人口等!B163</f>
        <v>0</v>
      </c>
      <c r="AG163" s="11">
        <v>163</v>
      </c>
    </row>
    <row r="164" spans="32:33" x14ac:dyDescent="0.15">
      <c r="AF164" s="11">
        <f>+水洗化人口等!B164</f>
        <v>0</v>
      </c>
      <c r="AG164" s="11">
        <v>164</v>
      </c>
    </row>
    <row r="165" spans="32:33" x14ac:dyDescent="0.15">
      <c r="AF165" s="11">
        <f>+水洗化人口等!B165</f>
        <v>0</v>
      </c>
      <c r="AG165" s="11">
        <v>165</v>
      </c>
    </row>
    <row r="166" spans="32:33" x14ac:dyDescent="0.15">
      <c r="AF166" s="11">
        <f>+水洗化人口等!B166</f>
        <v>0</v>
      </c>
      <c r="AG166" s="11">
        <v>166</v>
      </c>
    </row>
    <row r="167" spans="32:33" x14ac:dyDescent="0.15">
      <c r="AF167" s="11">
        <f>+水洗化人口等!B167</f>
        <v>0</v>
      </c>
      <c r="AG167" s="11">
        <v>167</v>
      </c>
    </row>
    <row r="168" spans="32:33" x14ac:dyDescent="0.15">
      <c r="AF168" s="11">
        <f>+水洗化人口等!B168</f>
        <v>0</v>
      </c>
      <c r="AG168" s="11">
        <v>168</v>
      </c>
    </row>
    <row r="169" spans="32:33" x14ac:dyDescent="0.15">
      <c r="AF169" s="11">
        <f>+水洗化人口等!B169</f>
        <v>0</v>
      </c>
      <c r="AG169" s="11">
        <v>169</v>
      </c>
    </row>
    <row r="170" spans="32:33" x14ac:dyDescent="0.15">
      <c r="AF170" s="11">
        <f>+水洗化人口等!B170</f>
        <v>0</v>
      </c>
      <c r="AG170" s="11">
        <v>170</v>
      </c>
    </row>
    <row r="171" spans="32:33" x14ac:dyDescent="0.15">
      <c r="AF171" s="11">
        <f>+水洗化人口等!B171</f>
        <v>0</v>
      </c>
      <c r="AG171" s="11">
        <v>171</v>
      </c>
    </row>
    <row r="172" spans="32:33" x14ac:dyDescent="0.15">
      <c r="AF172" s="11">
        <f>+水洗化人口等!B172</f>
        <v>0</v>
      </c>
      <c r="AG172" s="11">
        <v>172</v>
      </c>
    </row>
    <row r="173" spans="32:33" x14ac:dyDescent="0.15">
      <c r="AF173" s="11">
        <f>+水洗化人口等!B173</f>
        <v>0</v>
      </c>
      <c r="AG173" s="11">
        <v>173</v>
      </c>
    </row>
    <row r="174" spans="32:33" x14ac:dyDescent="0.15">
      <c r="AF174" s="11">
        <f>+水洗化人口等!B174</f>
        <v>0</v>
      </c>
      <c r="AG174" s="11">
        <v>174</v>
      </c>
    </row>
    <row r="175" spans="32:33" x14ac:dyDescent="0.15">
      <c r="AF175" s="11">
        <f>+水洗化人口等!B175</f>
        <v>0</v>
      </c>
      <c r="AG175" s="11">
        <v>175</v>
      </c>
    </row>
    <row r="176" spans="32:33" x14ac:dyDescent="0.15">
      <c r="AF176" s="11">
        <f>+水洗化人口等!B176</f>
        <v>0</v>
      </c>
      <c r="AG176" s="11">
        <v>176</v>
      </c>
    </row>
    <row r="177" spans="32:33" x14ac:dyDescent="0.15">
      <c r="AF177" s="11">
        <f>+水洗化人口等!B177</f>
        <v>0</v>
      </c>
      <c r="AG177" s="11">
        <v>177</v>
      </c>
    </row>
    <row r="178" spans="32:33" x14ac:dyDescent="0.15">
      <c r="AF178" s="11">
        <f>+水洗化人口等!B178</f>
        <v>0</v>
      </c>
      <c r="AG178" s="11">
        <v>178</v>
      </c>
    </row>
    <row r="179" spans="32:33" x14ac:dyDescent="0.15">
      <c r="AF179" s="11">
        <f>+水洗化人口等!B179</f>
        <v>0</v>
      </c>
      <c r="AG179" s="11">
        <v>179</v>
      </c>
    </row>
    <row r="180" spans="32:33" x14ac:dyDescent="0.15">
      <c r="AF180" s="11">
        <f>+水洗化人口等!B180</f>
        <v>0</v>
      </c>
      <c r="AG180" s="11">
        <v>180</v>
      </c>
    </row>
    <row r="181" spans="32:33" x14ac:dyDescent="0.15">
      <c r="AF181" s="11">
        <f>+水洗化人口等!B181</f>
        <v>0</v>
      </c>
      <c r="AG181" s="11">
        <v>181</v>
      </c>
    </row>
    <row r="182" spans="32:33" x14ac:dyDescent="0.15">
      <c r="AF182" s="11">
        <f>+水洗化人口等!B182</f>
        <v>0</v>
      </c>
      <c r="AG182" s="11">
        <v>182</v>
      </c>
    </row>
    <row r="183" spans="32:33" x14ac:dyDescent="0.15">
      <c r="AF183" s="11">
        <f>+水洗化人口等!B183</f>
        <v>0</v>
      </c>
      <c r="AG183" s="11">
        <v>183</v>
      </c>
    </row>
    <row r="184" spans="32:33" x14ac:dyDescent="0.15">
      <c r="AF184" s="11">
        <f>+水洗化人口等!B184</f>
        <v>0</v>
      </c>
      <c r="AG184" s="11">
        <v>184</v>
      </c>
    </row>
    <row r="185" spans="32:33" x14ac:dyDescent="0.15">
      <c r="AF185" s="11">
        <f>+水洗化人口等!B185</f>
        <v>0</v>
      </c>
      <c r="AG185" s="11">
        <v>185</v>
      </c>
    </row>
    <row r="186" spans="32:33" x14ac:dyDescent="0.15">
      <c r="AF186" s="11">
        <f>+水洗化人口等!B186</f>
        <v>0</v>
      </c>
      <c r="AG186" s="11">
        <v>186</v>
      </c>
    </row>
    <row r="187" spans="32:33" x14ac:dyDescent="0.15">
      <c r="AF187" s="11">
        <f>+水洗化人口等!B187</f>
        <v>0</v>
      </c>
      <c r="AG187" s="11">
        <v>187</v>
      </c>
    </row>
    <row r="188" spans="32:33" x14ac:dyDescent="0.15">
      <c r="AF188" s="11">
        <f>+水洗化人口等!B188</f>
        <v>0</v>
      </c>
      <c r="AG188" s="11">
        <v>188</v>
      </c>
    </row>
    <row r="189" spans="32:33" x14ac:dyDescent="0.15">
      <c r="AF189" s="11">
        <f>+水洗化人口等!B189</f>
        <v>0</v>
      </c>
      <c r="AG189" s="11">
        <v>189</v>
      </c>
    </row>
    <row r="190" spans="32:33" x14ac:dyDescent="0.15">
      <c r="AF190" s="11">
        <f>+水洗化人口等!B190</f>
        <v>0</v>
      </c>
      <c r="AG190" s="11">
        <v>190</v>
      </c>
    </row>
    <row r="191" spans="32:33" x14ac:dyDescent="0.15">
      <c r="AF191" s="11">
        <f>+水洗化人口等!B191</f>
        <v>0</v>
      </c>
      <c r="AG191" s="11">
        <v>191</v>
      </c>
    </row>
    <row r="192" spans="32:33" x14ac:dyDescent="0.15">
      <c r="AF192" s="11">
        <f>+水洗化人口等!B192</f>
        <v>0</v>
      </c>
      <c r="AG192" s="11">
        <v>192</v>
      </c>
    </row>
    <row r="193" spans="32:33" x14ac:dyDescent="0.15">
      <c r="AF193" s="11">
        <f>+水洗化人口等!B193</f>
        <v>0</v>
      </c>
      <c r="AG193" s="11">
        <v>193</v>
      </c>
    </row>
    <row r="194" spans="32:33" x14ac:dyDescent="0.15">
      <c r="AF194" s="11">
        <f>+水洗化人口等!B194</f>
        <v>0</v>
      </c>
      <c r="AG194" s="11">
        <v>194</v>
      </c>
    </row>
    <row r="195" spans="32:33" x14ac:dyDescent="0.15">
      <c r="AF195" s="11">
        <f>+水洗化人口等!B195</f>
        <v>0</v>
      </c>
      <c r="AG195" s="11">
        <v>195</v>
      </c>
    </row>
    <row r="196" spans="32:33" x14ac:dyDescent="0.15">
      <c r="AF196" s="11">
        <f>+水洗化人口等!B196</f>
        <v>0</v>
      </c>
      <c r="AG196" s="11">
        <v>196</v>
      </c>
    </row>
    <row r="197" spans="32:33" x14ac:dyDescent="0.15">
      <c r="AF197" s="11">
        <f>+水洗化人口等!B197</f>
        <v>0</v>
      </c>
      <c r="AG197" s="11">
        <v>197</v>
      </c>
    </row>
    <row r="198" spans="32:33" x14ac:dyDescent="0.15">
      <c r="AF198" s="11">
        <f>+水洗化人口等!B198</f>
        <v>0</v>
      </c>
      <c r="AG198" s="11">
        <v>198</v>
      </c>
    </row>
    <row r="199" spans="32:33" x14ac:dyDescent="0.15">
      <c r="AF199" s="11">
        <f>+水洗化人口等!B199</f>
        <v>0</v>
      </c>
      <c r="AG199" s="11">
        <v>199</v>
      </c>
    </row>
    <row r="200" spans="32:33" x14ac:dyDescent="0.15">
      <c r="AF200" s="11">
        <f>+水洗化人口等!B200</f>
        <v>0</v>
      </c>
      <c r="AG200" s="11">
        <v>200</v>
      </c>
    </row>
    <row r="201" spans="32:33" x14ac:dyDescent="0.15">
      <c r="AF201" s="11">
        <f>+水洗化人口等!B201</f>
        <v>0</v>
      </c>
      <c r="AG201" s="11">
        <v>201</v>
      </c>
    </row>
    <row r="202" spans="32:33" x14ac:dyDescent="0.15">
      <c r="AF202" s="11">
        <f>+水洗化人口等!B202</f>
        <v>0</v>
      </c>
      <c r="AG202" s="11">
        <v>202</v>
      </c>
    </row>
    <row r="203" spans="32:33" x14ac:dyDescent="0.15">
      <c r="AF203" s="11">
        <f>+水洗化人口等!B203</f>
        <v>0</v>
      </c>
      <c r="AG203" s="11">
        <v>203</v>
      </c>
    </row>
    <row r="204" spans="32:33" x14ac:dyDescent="0.15">
      <c r="AF204" s="11">
        <f>+水洗化人口等!B204</f>
        <v>0</v>
      </c>
      <c r="AG204" s="11">
        <v>204</v>
      </c>
    </row>
    <row r="205" spans="32:33" x14ac:dyDescent="0.15">
      <c r="AF205" s="11">
        <f>+水洗化人口等!B205</f>
        <v>0</v>
      </c>
      <c r="AG205" s="11">
        <v>205</v>
      </c>
    </row>
    <row r="206" spans="32:33" x14ac:dyDescent="0.15">
      <c r="AF206" s="11">
        <f>+水洗化人口等!B206</f>
        <v>0</v>
      </c>
      <c r="AG206" s="11">
        <v>206</v>
      </c>
    </row>
    <row r="207" spans="32:33" x14ac:dyDescent="0.15">
      <c r="AF207" s="11">
        <f>+水洗化人口等!B207</f>
        <v>0</v>
      </c>
      <c r="AG207" s="11">
        <v>207</v>
      </c>
    </row>
    <row r="208" spans="32:33" x14ac:dyDescent="0.15">
      <c r="AF208" s="11">
        <f>+水洗化人口等!B208</f>
        <v>0</v>
      </c>
      <c r="AG208" s="11">
        <v>208</v>
      </c>
    </row>
    <row r="209" spans="32:33" x14ac:dyDescent="0.15">
      <c r="AF209" s="11">
        <f>+水洗化人口等!B209</f>
        <v>0</v>
      </c>
      <c r="AG209" s="11">
        <v>209</v>
      </c>
    </row>
    <row r="210" spans="32:33" x14ac:dyDescent="0.15">
      <c r="AF210" s="11">
        <f>+水洗化人口等!B210</f>
        <v>0</v>
      </c>
      <c r="AG210" s="11">
        <v>210</v>
      </c>
    </row>
    <row r="211" spans="32:33" x14ac:dyDescent="0.15">
      <c r="AF211" s="11">
        <f>+水洗化人口等!B211</f>
        <v>0</v>
      </c>
      <c r="AG211" s="11">
        <v>211</v>
      </c>
    </row>
    <row r="212" spans="32:33" x14ac:dyDescent="0.15">
      <c r="AF212" s="11">
        <f>+水洗化人口等!B212</f>
        <v>0</v>
      </c>
      <c r="AG212" s="11">
        <v>212</v>
      </c>
    </row>
    <row r="213" spans="32:33" x14ac:dyDescent="0.15">
      <c r="AF213" s="11">
        <f>+水洗化人口等!B213</f>
        <v>0</v>
      </c>
      <c r="AG213" s="11">
        <v>213</v>
      </c>
    </row>
    <row r="214" spans="32:33" x14ac:dyDescent="0.15">
      <c r="AF214" s="11">
        <f>+水洗化人口等!B214</f>
        <v>0</v>
      </c>
      <c r="AG214" s="11">
        <v>214</v>
      </c>
    </row>
    <row r="215" spans="32:33" x14ac:dyDescent="0.15">
      <c r="AF215" s="11">
        <f>+水洗化人口等!B215</f>
        <v>0</v>
      </c>
      <c r="AG215" s="11">
        <v>215</v>
      </c>
    </row>
    <row r="216" spans="32:33" x14ac:dyDescent="0.15">
      <c r="AF216" s="11">
        <f>+水洗化人口等!B216</f>
        <v>0</v>
      </c>
      <c r="AG216" s="11">
        <v>216</v>
      </c>
    </row>
    <row r="217" spans="32:33" x14ac:dyDescent="0.15">
      <c r="AF217" s="11">
        <f>+水洗化人口等!B217</f>
        <v>0</v>
      </c>
      <c r="AG217" s="11">
        <v>217</v>
      </c>
    </row>
    <row r="218" spans="32:33" x14ac:dyDescent="0.15">
      <c r="AF218" s="11">
        <f>+水洗化人口等!B218</f>
        <v>0</v>
      </c>
      <c r="AG218" s="11">
        <v>218</v>
      </c>
    </row>
    <row r="219" spans="32:33" x14ac:dyDescent="0.15">
      <c r="AF219" s="11">
        <f>+水洗化人口等!B219</f>
        <v>0</v>
      </c>
      <c r="AG219" s="11">
        <v>219</v>
      </c>
    </row>
    <row r="220" spans="32:33" x14ac:dyDescent="0.15">
      <c r="AF220" s="11">
        <f>+水洗化人口等!B220</f>
        <v>0</v>
      </c>
      <c r="AG220" s="11">
        <v>220</v>
      </c>
    </row>
    <row r="221" spans="32:33" x14ac:dyDescent="0.15">
      <c r="AF221" s="11">
        <f>+水洗化人口等!B221</f>
        <v>0</v>
      </c>
      <c r="AG221" s="11">
        <v>221</v>
      </c>
    </row>
    <row r="222" spans="32:33" x14ac:dyDescent="0.15">
      <c r="AF222" s="11">
        <f>+水洗化人口等!B222</f>
        <v>0</v>
      </c>
      <c r="AG222" s="11">
        <v>222</v>
      </c>
    </row>
    <row r="223" spans="32:33" x14ac:dyDescent="0.15">
      <c r="AF223" s="11">
        <f>+水洗化人口等!B223</f>
        <v>0</v>
      </c>
      <c r="AG223" s="11">
        <v>223</v>
      </c>
    </row>
    <row r="224" spans="32:33" x14ac:dyDescent="0.15">
      <c r="AF224" s="11">
        <f>+水洗化人口等!B224</f>
        <v>0</v>
      </c>
      <c r="AG224" s="11">
        <v>224</v>
      </c>
    </row>
    <row r="225" spans="32:33" x14ac:dyDescent="0.15">
      <c r="AF225" s="11">
        <f>+水洗化人口等!B225</f>
        <v>0</v>
      </c>
      <c r="AG225" s="11">
        <v>225</v>
      </c>
    </row>
    <row r="226" spans="32:33" x14ac:dyDescent="0.15">
      <c r="AF226" s="11">
        <f>+水洗化人口等!B226</f>
        <v>0</v>
      </c>
      <c r="AG226" s="11">
        <v>226</v>
      </c>
    </row>
    <row r="227" spans="32:33" x14ac:dyDescent="0.15">
      <c r="AF227" s="11">
        <f>+水洗化人口等!B227</f>
        <v>0</v>
      </c>
      <c r="AG227" s="11">
        <v>227</v>
      </c>
    </row>
    <row r="228" spans="32:33" x14ac:dyDescent="0.15">
      <c r="AF228" s="11">
        <f>+水洗化人口等!B228</f>
        <v>0</v>
      </c>
      <c r="AG228" s="11">
        <v>228</v>
      </c>
    </row>
    <row r="229" spans="32:33" x14ac:dyDescent="0.15">
      <c r="AF229" s="11">
        <f>+水洗化人口等!B229</f>
        <v>0</v>
      </c>
      <c r="AG229" s="11">
        <v>229</v>
      </c>
    </row>
    <row r="230" spans="32:33" x14ac:dyDescent="0.15">
      <c r="AF230" s="11">
        <f>+水洗化人口等!B230</f>
        <v>0</v>
      </c>
      <c r="AG230" s="11">
        <v>230</v>
      </c>
    </row>
    <row r="231" spans="32:33" x14ac:dyDescent="0.15">
      <c r="AF231" s="11">
        <f>+水洗化人口等!B231</f>
        <v>0</v>
      </c>
      <c r="AG231" s="11">
        <v>231</v>
      </c>
    </row>
    <row r="232" spans="32:33" x14ac:dyDescent="0.15">
      <c r="AF232" s="11">
        <f>+水洗化人口等!B232</f>
        <v>0</v>
      </c>
      <c r="AG232" s="11">
        <v>232</v>
      </c>
    </row>
    <row r="233" spans="32:33" x14ac:dyDescent="0.15">
      <c r="AF233" s="11">
        <f>+水洗化人口等!B233</f>
        <v>0</v>
      </c>
      <c r="AG233" s="11">
        <v>233</v>
      </c>
    </row>
    <row r="234" spans="32:33" x14ac:dyDescent="0.15">
      <c r="AF234" s="11">
        <f>+水洗化人口等!B234</f>
        <v>0</v>
      </c>
      <c r="AG234" s="11">
        <v>234</v>
      </c>
    </row>
    <row r="235" spans="32:33" x14ac:dyDescent="0.15">
      <c r="AF235" s="11">
        <f>+水洗化人口等!B235</f>
        <v>0</v>
      </c>
      <c r="AG235" s="11">
        <v>235</v>
      </c>
    </row>
    <row r="236" spans="32:33" x14ac:dyDescent="0.15">
      <c r="AF236" s="11">
        <f>+水洗化人口等!B236</f>
        <v>0</v>
      </c>
      <c r="AG236" s="11">
        <v>236</v>
      </c>
    </row>
    <row r="237" spans="32:33" x14ac:dyDescent="0.15">
      <c r="AF237" s="11">
        <f>+水洗化人口等!B237</f>
        <v>0</v>
      </c>
      <c r="AG237" s="11">
        <v>237</v>
      </c>
    </row>
    <row r="238" spans="32:33" x14ac:dyDescent="0.15">
      <c r="AF238" s="11">
        <f>+水洗化人口等!B238</f>
        <v>0</v>
      </c>
      <c r="AG238" s="11">
        <v>238</v>
      </c>
    </row>
    <row r="239" spans="32:33" x14ac:dyDescent="0.15">
      <c r="AF239" s="11">
        <f>+水洗化人口等!B239</f>
        <v>0</v>
      </c>
      <c r="AG239" s="11">
        <v>239</v>
      </c>
    </row>
    <row r="240" spans="32:33" x14ac:dyDescent="0.15">
      <c r="AF240" s="11">
        <f>+水洗化人口等!B240</f>
        <v>0</v>
      </c>
      <c r="AG240" s="11">
        <v>240</v>
      </c>
    </row>
    <row r="241" spans="32:33" x14ac:dyDescent="0.15">
      <c r="AF241" s="11">
        <f>+水洗化人口等!B241</f>
        <v>0</v>
      </c>
      <c r="AG241" s="11">
        <v>241</v>
      </c>
    </row>
    <row r="242" spans="32:33" x14ac:dyDescent="0.15">
      <c r="AF242" s="11">
        <f>+水洗化人口等!B242</f>
        <v>0</v>
      </c>
      <c r="AG242" s="11">
        <v>242</v>
      </c>
    </row>
    <row r="243" spans="32:33" x14ac:dyDescent="0.15">
      <c r="AF243" s="11">
        <f>+水洗化人口等!B243</f>
        <v>0</v>
      </c>
      <c r="AG243" s="11">
        <v>243</v>
      </c>
    </row>
    <row r="244" spans="32:33" x14ac:dyDescent="0.15">
      <c r="AF244" s="11">
        <f>+水洗化人口等!B244</f>
        <v>0</v>
      </c>
      <c r="AG244" s="11">
        <v>244</v>
      </c>
    </row>
    <row r="245" spans="32:33" x14ac:dyDescent="0.15">
      <c r="AF245" s="11">
        <f>+水洗化人口等!B245</f>
        <v>0</v>
      </c>
      <c r="AG245" s="11">
        <v>245</v>
      </c>
    </row>
    <row r="246" spans="32:33" x14ac:dyDescent="0.15">
      <c r="AF246" s="11">
        <f>+水洗化人口等!B246</f>
        <v>0</v>
      </c>
      <c r="AG246" s="11">
        <v>246</v>
      </c>
    </row>
    <row r="247" spans="32:33" x14ac:dyDescent="0.15">
      <c r="AF247" s="11">
        <f>+水洗化人口等!B247</f>
        <v>0</v>
      </c>
      <c r="AG247" s="11">
        <v>247</v>
      </c>
    </row>
    <row r="248" spans="32:33" x14ac:dyDescent="0.15">
      <c r="AF248" s="11">
        <f>+水洗化人口等!B248</f>
        <v>0</v>
      </c>
      <c r="AG248" s="11">
        <v>248</v>
      </c>
    </row>
    <row r="249" spans="32:33" x14ac:dyDescent="0.15">
      <c r="AF249" s="11">
        <f>+水洗化人口等!B249</f>
        <v>0</v>
      </c>
      <c r="AG249" s="11">
        <v>249</v>
      </c>
    </row>
    <row r="250" spans="32:33" x14ac:dyDescent="0.15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2018-02-15T14:38:35Z</dcterms:modified>
</cp:coreProperties>
</file>