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20300\Desktop\環境省廃棄物実態調査集約結果（17石川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水洗化人口等!$A$6:$AA$25</definedName>
    <definedName name="_xlnm.Print_Area" localSheetId="2">し尿集計結果!$A$1:$M$36</definedName>
    <definedName name="_xlnm.Print_Area" localSheetId="1">し尿処理状況!$2:$26</definedName>
    <definedName name="_xlnm.Print_Area" localSheetId="0">水洗化人口等!$2:$26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62913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V8" i="2"/>
  <c r="V9" i="2"/>
  <c r="N9" i="2" s="1"/>
  <c r="V10" i="2"/>
  <c r="V11" i="2"/>
  <c r="V12" i="2"/>
  <c r="V13" i="2"/>
  <c r="N13" i="2" s="1"/>
  <c r="V14" i="2"/>
  <c r="V15" i="2"/>
  <c r="V16" i="2"/>
  <c r="V17" i="2"/>
  <c r="N17" i="2" s="1"/>
  <c r="V18" i="2"/>
  <c r="V19" i="2"/>
  <c r="V20" i="2"/>
  <c r="V21" i="2"/>
  <c r="N21" i="2" s="1"/>
  <c r="V22" i="2"/>
  <c r="V23" i="2"/>
  <c r="V24" i="2"/>
  <c r="V25" i="2"/>
  <c r="N25" i="2" s="1"/>
  <c r="V26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N11" i="2"/>
  <c r="N15" i="2"/>
  <c r="N19" i="2"/>
  <c r="N23" i="2"/>
  <c r="K8" i="2"/>
  <c r="D8" i="2" s="1"/>
  <c r="K9" i="2"/>
  <c r="K10" i="2"/>
  <c r="D10" i="2" s="1"/>
  <c r="K11" i="2"/>
  <c r="K12" i="2"/>
  <c r="D12" i="2" s="1"/>
  <c r="K13" i="2"/>
  <c r="K14" i="2"/>
  <c r="D14" i="2" s="1"/>
  <c r="K15" i="2"/>
  <c r="K16" i="2"/>
  <c r="D16" i="2" s="1"/>
  <c r="K17" i="2"/>
  <c r="K18" i="2"/>
  <c r="D18" i="2" s="1"/>
  <c r="K19" i="2"/>
  <c r="K20" i="2"/>
  <c r="D20" i="2" s="1"/>
  <c r="K21" i="2"/>
  <c r="K22" i="2"/>
  <c r="D22" i="2" s="1"/>
  <c r="K23" i="2"/>
  <c r="K24" i="2"/>
  <c r="D24" i="2" s="1"/>
  <c r="K25" i="2"/>
  <c r="K26" i="2"/>
  <c r="D26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D9" i="2"/>
  <c r="D11" i="2"/>
  <c r="D13" i="2"/>
  <c r="D15" i="2"/>
  <c r="D17" i="2"/>
  <c r="D19" i="2"/>
  <c r="D21" i="2"/>
  <c r="D23" i="2"/>
  <c r="D25" i="2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D8" i="1"/>
  <c r="F8" i="1" s="1"/>
  <c r="D9" i="1"/>
  <c r="F9" i="1" s="1"/>
  <c r="D10" i="1"/>
  <c r="F10" i="1" s="1"/>
  <c r="D11" i="1"/>
  <c r="F11" i="1" s="1"/>
  <c r="D12" i="1"/>
  <c r="F12" i="1" s="1"/>
  <c r="D13" i="1"/>
  <c r="F13" i="1" s="1"/>
  <c r="D14" i="1"/>
  <c r="F14" i="1" s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F26" i="1" s="1"/>
  <c r="N26" i="2" l="1"/>
  <c r="N24" i="2"/>
  <c r="N22" i="2"/>
  <c r="N20" i="2"/>
  <c r="N18" i="2"/>
  <c r="N16" i="2"/>
  <c r="N14" i="2"/>
  <c r="N12" i="2"/>
  <c r="N10" i="2"/>
  <c r="N8" i="2"/>
  <c r="J26" i="1"/>
  <c r="J24" i="1"/>
  <c r="J22" i="1"/>
  <c r="J20" i="1"/>
  <c r="J18" i="1"/>
  <c r="J16" i="1"/>
  <c r="J14" i="1"/>
  <c r="J12" i="1"/>
  <c r="J10" i="1"/>
  <c r="J8" i="1"/>
  <c r="L25" i="1"/>
  <c r="L23" i="1"/>
  <c r="L21" i="1"/>
  <c r="L19" i="1"/>
  <c r="L17" i="1"/>
  <c r="L15" i="1"/>
  <c r="L13" i="1"/>
  <c r="L11" i="1"/>
  <c r="L9" i="1"/>
  <c r="N26" i="1"/>
  <c r="N24" i="1"/>
  <c r="N22" i="1"/>
  <c r="N20" i="1"/>
  <c r="N18" i="1"/>
  <c r="N16" i="1"/>
  <c r="N14" i="1"/>
  <c r="N12" i="1"/>
  <c r="N10" i="1"/>
  <c r="N8" i="1"/>
  <c r="Q25" i="1"/>
  <c r="Q23" i="1"/>
  <c r="Q21" i="1"/>
  <c r="Q19" i="1"/>
  <c r="Q17" i="1"/>
  <c r="Q15" i="1"/>
  <c r="Q13" i="1"/>
  <c r="Q11" i="1"/>
  <c r="Q9" i="1"/>
  <c r="J25" i="1"/>
  <c r="J23" i="1"/>
  <c r="J21" i="1"/>
  <c r="J19" i="1"/>
  <c r="J17" i="1"/>
  <c r="J15" i="1"/>
  <c r="J13" i="1"/>
  <c r="J11" i="1"/>
  <c r="J9" i="1"/>
  <c r="L26" i="1"/>
  <c r="L24" i="1"/>
  <c r="L22" i="1"/>
  <c r="L20" i="1"/>
  <c r="L18" i="1"/>
  <c r="L16" i="1"/>
  <c r="L14" i="1"/>
  <c r="L12" i="1"/>
  <c r="L10" i="1"/>
  <c r="L8" i="1"/>
  <c r="N25" i="1"/>
  <c r="N23" i="1"/>
  <c r="N21" i="1"/>
  <c r="N19" i="1"/>
  <c r="N17" i="1"/>
  <c r="N15" i="1"/>
  <c r="N13" i="1"/>
  <c r="N11" i="1"/>
  <c r="N9" i="1"/>
  <c r="Q26" i="1"/>
  <c r="Q24" i="1"/>
  <c r="Q22" i="1"/>
  <c r="Q20" i="1"/>
  <c r="Q18" i="1"/>
  <c r="Q16" i="1"/>
  <c r="Q14" i="1"/>
  <c r="Q12" i="1"/>
  <c r="Q10" i="1"/>
  <c r="Q8" i="1"/>
  <c r="A7" i="2" l="1"/>
  <c r="AB2" i="4" l="1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M2" i="4" s="1"/>
  <c r="AF5" i="4"/>
  <c r="AF6" i="4"/>
  <c r="AT7" i="2" l="1"/>
  <c r="AF7" i="2"/>
  <c r="AC7" i="2"/>
  <c r="I7" i="1"/>
  <c r="E7" i="1"/>
  <c r="E7" i="2"/>
  <c r="AZ7" i="2"/>
  <c r="H7" i="2"/>
  <c r="O7" i="2"/>
  <c r="AD2" i="4"/>
  <c r="AD15" i="4" s="1"/>
  <c r="H8" i="4" s="1"/>
  <c r="AG2" i="4"/>
  <c r="K7" i="2"/>
  <c r="V7" i="2"/>
  <c r="AJ7" i="2"/>
  <c r="N7" i="2" l="1"/>
  <c r="D7" i="1"/>
  <c r="Q7" i="1" s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J7" i="1" l="1"/>
  <c r="N7" i="1"/>
  <c r="F7" i="1"/>
  <c r="L7" i="1"/>
  <c r="M15" i="4"/>
  <c r="J9" i="4"/>
  <c r="J10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<sst xmlns="http://schemas.openxmlformats.org/spreadsheetml/2006/main" count="655" uniqueCount="312">
  <si>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</si>
  <si>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</si>
  <si>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</si>
  <si>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</si>
  <si>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</si>
  <si>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</si>
  <si>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</si>
  <si>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</si>
  <si>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</si>
  <si>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</si>
  <si>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</si>
  <si>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</si>
  <si>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</si>
  <si>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</si>
  <si>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</si>
  <si>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</si>
  <si>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</si>
  <si>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</si>
  <si>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</si>
  <si>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</si>
  <si>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</si>
  <si>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</si>
  <si>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</si>
  <si>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</si>
  <si>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</si>
  <si>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</si>
  <si>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</si>
  <si>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</si>
  <si>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</si>
  <si>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</si>
  <si>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</si>
  <si>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</si>
  <si>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</si>
  <si>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</si>
  <si>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</si>
  <si>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</si>
  <si>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</si>
  <si>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</si>
  <si>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</si>
  <si>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</si>
  <si>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</si>
  <si>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</si>
  <si>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</si>
  <si>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</si>
  <si>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</si>
  <si>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</si>
  <si>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</si>
  <si>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</si>
  <si>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</si>
  <si>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</si>
  <si>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</si>
  <si>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</si>
  <si>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</si>
  <si>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</si>
  <si>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</si>
  <si>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</si>
  <si>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</si>
  <si>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</si>
  <si>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</si>
  <si>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</si>
  <si>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</si>
  <si>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</si>
  <si>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</si>
  <si>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</si>
  <si>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</si>
  <si>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</si>
  <si>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</si>
  <si>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</si>
  <si>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</si>
  <si>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</si>
  <si>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</si>
  <si>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</si>
  <si>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</si>
  <si>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</si>
  <si>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</si>
  <si>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</si>
  <si>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</si>
  <si>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</si>
  <si>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</si>
  <si>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</si>
  <si>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</si>
  <si>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</si>
  <si>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</si>
  <si>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</si>
  <si>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</si>
  <si>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</si>
  <si>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</si>
  <si>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</si>
  <si>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</si>
  <si>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</si>
  <si>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</si>
  <si>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</si>
  <si>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</si>
  <si>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</si>
  <si>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</si>
  <si>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</si>
  <si>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</si>
  <si>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</si>
  <si>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</si>
  <si>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</si>
  <si>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</si>
  <si>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</si>
  <si>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</si>
  <si>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</si>
  <si>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</si>
  <si>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</si>
  <si>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</si>
  <si>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</si>
  <si>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</si>
  <si>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</si>
  <si>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</si>
  <si>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</si>
  <si>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</si>
  <si>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</si>
  <si>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</si>
  <si>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</si>
  <si>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</si>
  <si>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</si>
  <si>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</si>
  <si>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</si>
  <si>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</si>
  <si>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</si>
  <si>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</si>
  <si>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</si>
  <si>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</si>
  <si>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</si>
  <si>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</si>
  <si>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</si>
  <si>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</si>
  <si>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</si>
  <si>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</si>
  <si>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</si>
  <si>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</si>
  <si>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</si>
  <si>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</si>
  <si>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</si>
  <si>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</si>
  <si>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</si>
  <si>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</si>
  <si>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</si>
  <si>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</si>
  <si>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</si>
  <si>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</si>
  <si>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</si>
  <si>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</si>
  <si>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</si>
  <si>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</si>
  <si>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</si>
  <si>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</si>
  <si>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</si>
  <si>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</si>
  <si>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</si>
  <si>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</si>
  <si>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</si>
  <si>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</si>
  <si>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</si>
  <si>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</si>
  <si>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</si>
  <si>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</si>
  <si>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</si>
  <si>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</si>
  <si>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</si>
  <si>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</si>
  <si>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</si>
  <si>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</si>
  <si>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</si>
  <si>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</si>
  <si>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</si>
  <si>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</si>
  <si>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</si>
  <si>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</si>
  <si>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</si>
  <si>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</si>
  <si>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</si>
  <si>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</si>
  <si>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</si>
  <si>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</si>
  <si>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</si>
  <si>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</si>
  <si>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</si>
  <si>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</si>
  <si>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</si>
  <si>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</si>
  <si>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</si>
  <si>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</si>
  <si>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</si>
  <si>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</si>
  <si>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</si>
  <si>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</si>
  <si>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</si>
  <si>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</si>
  <si>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</si>
  <si>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</si>
  <si>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</si>
  <si>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</si>
  <si>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</si>
  <si>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</si>
  <si>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</si>
  <si>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</si>
  <si>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</si>
  <si>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</si>
  <si>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</si>
  <si>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</si>
  <si>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</si>
  <si>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</si>
  <si>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</si>
  <si>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</si>
  <si>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</si>
  <si>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</si>
  <si>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</si>
  <si>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</si>
  <si>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</si>
  <si>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</si>
  <si>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</si>
  <si>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</si>
  <si>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</si>
  <si>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</si>
  <si>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</si>
  <si>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</si>
  <si>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</si>
  <si>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</si>
  <si>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</si>
  <si>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</si>
  <si>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</si>
  <si>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</si>
  <si>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</si>
  <si>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</si>
  <si>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</si>
  <si>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</si>
  <si>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</si>
  <si>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</si>
  <si>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</si>
  <si>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</si>
  <si>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</si>
  <si>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</si>
  <si>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</si>
  <si>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</si>
  <si>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</si>
  <si>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</si>
  <si>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</si>
  <si>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</si>
  <si>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</si>
  <si>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</si>
  <si>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</si>
  <si>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</si>
  <si>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</si>
  <si>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</si>
  <si>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</si>
  <si>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</si>
  <si>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</si>
  <si>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</si>
  <si>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17000</t>
  </si>
  <si>
    <t>水洗化人口等（平成28年度実績）</t>
    <phoneticPr fontId="3"/>
  </si>
  <si>
    <t>し尿処理の状況（平成28年度実績）</t>
    <phoneticPr fontId="3"/>
  </si>
  <si>
    <t>17201</t>
  </si>
  <si>
    <t>金沢市</t>
  </si>
  <si>
    <t>○</t>
  </si>
  <si>
    <t>171201</t>
    <phoneticPr fontId="3"/>
  </si>
  <si>
    <t>17202</t>
  </si>
  <si>
    <t>七尾市</t>
  </si>
  <si>
    <t>171202</t>
    <phoneticPr fontId="3"/>
  </si>
  <si>
    <t>17203</t>
  </si>
  <si>
    <t>小松市</t>
  </si>
  <si>
    <t>171203</t>
    <phoneticPr fontId="3"/>
  </si>
  <si>
    <t>17204</t>
  </si>
  <si>
    <t>輪島市</t>
  </si>
  <si>
    <t>171204</t>
    <phoneticPr fontId="3"/>
  </si>
  <si>
    <t>17205</t>
  </si>
  <si>
    <t>珠洲市</t>
  </si>
  <si>
    <t>171205</t>
    <phoneticPr fontId="3"/>
  </si>
  <si>
    <t>17206</t>
  </si>
  <si>
    <t>加賀市</t>
  </si>
  <si>
    <t>171206</t>
    <phoneticPr fontId="3"/>
  </si>
  <si>
    <t>17207</t>
  </si>
  <si>
    <t>羽咋市</t>
  </si>
  <si>
    <t>171207</t>
    <phoneticPr fontId="3"/>
  </si>
  <si>
    <t>17209</t>
  </si>
  <si>
    <t>かほく市</t>
  </si>
  <si>
    <t>171209</t>
    <phoneticPr fontId="3"/>
  </si>
  <si>
    <t>17210</t>
  </si>
  <si>
    <t>白山市</t>
  </si>
  <si>
    <t>171210</t>
    <phoneticPr fontId="3"/>
  </si>
  <si>
    <t>17211</t>
  </si>
  <si>
    <t>能美市</t>
  </si>
  <si>
    <t>171211</t>
    <phoneticPr fontId="3"/>
  </si>
  <si>
    <t>17212</t>
  </si>
  <si>
    <t>野々市市</t>
  </si>
  <si>
    <t>171212</t>
    <phoneticPr fontId="3"/>
  </si>
  <si>
    <t>17324</t>
  </si>
  <si>
    <t>川北町</t>
  </si>
  <si>
    <t>171324</t>
    <phoneticPr fontId="3"/>
  </si>
  <si>
    <t>17361</t>
  </si>
  <si>
    <t>津幡町</t>
  </si>
  <si>
    <t>171361</t>
    <phoneticPr fontId="3"/>
  </si>
  <si>
    <t>17365</t>
  </si>
  <si>
    <t>内灘町</t>
  </si>
  <si>
    <t>171365</t>
    <phoneticPr fontId="3"/>
  </si>
  <si>
    <t>17384</t>
  </si>
  <si>
    <t>志賀町</t>
  </si>
  <si>
    <t>171384</t>
    <phoneticPr fontId="3"/>
  </si>
  <si>
    <t>17386</t>
  </si>
  <si>
    <t>宝達志水町</t>
  </si>
  <si>
    <t>171386</t>
    <phoneticPr fontId="3"/>
  </si>
  <si>
    <t>17407</t>
  </si>
  <si>
    <t>中能登町</t>
  </si>
  <si>
    <t>171407</t>
    <phoneticPr fontId="3"/>
  </si>
  <si>
    <t>17461</t>
  </si>
  <si>
    <t>穴水町</t>
  </si>
  <si>
    <t>171461</t>
    <phoneticPr fontId="3"/>
  </si>
  <si>
    <t>17463</t>
  </si>
  <si>
    <t>能登町</t>
  </si>
  <si>
    <t>171463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</si>
</sst>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_);[Red]\(#,##0\)"/>
    <numFmt numFmtId="178" formatCode="#,##0.0"/>
  </numFmts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000"/>
  <sheetViews>
    <sheetView tabSelected="1" zoomScaleNormal="100" workbookViewId="0">
      <pane xSplit="3" ySplit="6" topLeftCell="D7" activePane="bottomRight" state="frozen"/>
      <selection activeCell="A8" sqref="A8"/>
      <selection pane="topRight" activeCell="A8" sqref="A8"/>
      <selection pane="bottomLeft" activeCell="A8" sqref="A8"/>
      <selection pane="bottomRight"/>
    </sheetView>
  </sheetViews>
  <sheetFormatPr defaultRowHeight="13.5" customHeight="1" x14ac:dyDescent="0.15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 x14ac:dyDescent="0.1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 x14ac:dyDescent="0.15">
      <c r="A2" s="127" t="s">
        <v>193</v>
      </c>
      <c r="B2" s="131" t="s">
        <v>194</v>
      </c>
      <c r="C2" s="13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17" t="s">
        <v>198</v>
      </c>
      <c r="T2" s="118"/>
      <c r="U2" s="118"/>
      <c r="V2" s="119"/>
      <c r="W2" s="126" t="s">
        <v>199</v>
      </c>
      <c r="X2" s="118"/>
      <c r="Y2" s="118"/>
      <c r="Z2" s="119"/>
      <c r="AA2" s="186"/>
      <c r="AB2" s="186"/>
    </row>
    <row r="3" spans="1:28" s="76" customFormat="1" ht="13.5" customHeight="1" x14ac:dyDescent="0.15">
      <c r="A3" s="130"/>
      <c r="B3" s="130"/>
      <c r="C3" s="13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0"/>
      <c r="T3" s="121"/>
      <c r="U3" s="121"/>
      <c r="V3" s="122"/>
      <c r="W3" s="120"/>
      <c r="X3" s="121"/>
      <c r="Y3" s="121"/>
      <c r="Z3" s="122"/>
      <c r="AA3" s="186"/>
      <c r="AB3" s="186"/>
    </row>
    <row r="4" spans="1:28" s="76" customFormat="1" ht="18.75" customHeight="1" x14ac:dyDescent="0.15">
      <c r="A4" s="130"/>
      <c r="B4" s="130"/>
      <c r="C4" s="133"/>
      <c r="D4" s="64"/>
      <c r="E4" s="125" t="s">
        <v>200</v>
      </c>
      <c r="F4" s="123" t="s">
        <v>203</v>
      </c>
      <c r="G4" s="123" t="s">
        <v>246</v>
      </c>
      <c r="H4" s="123" t="s">
        <v>204</v>
      </c>
      <c r="I4" s="125" t="s">
        <v>200</v>
      </c>
      <c r="J4" s="123" t="s">
        <v>205</v>
      </c>
      <c r="K4" s="123" t="s">
        <v>206</v>
      </c>
      <c r="L4" s="123" t="s">
        <v>207</v>
      </c>
      <c r="M4" s="123" t="s">
        <v>247</v>
      </c>
      <c r="N4" s="123" t="s">
        <v>208</v>
      </c>
      <c r="O4" s="129" t="s">
        <v>209</v>
      </c>
      <c r="P4" s="67"/>
      <c r="Q4" s="123" t="s">
        <v>210</v>
      </c>
      <c r="R4" s="68"/>
      <c r="S4" s="123" t="s">
        <v>211</v>
      </c>
      <c r="T4" s="123" t="s">
        <v>249</v>
      </c>
      <c r="U4" s="127" t="s">
        <v>212</v>
      </c>
      <c r="V4" s="127" t="s">
        <v>213</v>
      </c>
      <c r="W4" s="123" t="s">
        <v>211</v>
      </c>
      <c r="X4" s="123" t="s">
        <v>248</v>
      </c>
      <c r="Y4" s="127" t="s">
        <v>212</v>
      </c>
      <c r="Z4" s="127" t="s">
        <v>213</v>
      </c>
      <c r="AA4" s="186"/>
      <c r="AB4" s="186"/>
    </row>
    <row r="5" spans="1:28" s="76" customFormat="1" ht="22.5" customHeight="1" x14ac:dyDescent="0.15">
      <c r="A5" s="130"/>
      <c r="B5" s="130"/>
      <c r="C5" s="133"/>
      <c r="D5" s="64"/>
      <c r="E5" s="125"/>
      <c r="F5" s="124"/>
      <c r="G5" s="124"/>
      <c r="H5" s="124"/>
      <c r="I5" s="125"/>
      <c r="J5" s="124"/>
      <c r="K5" s="124"/>
      <c r="L5" s="124"/>
      <c r="M5" s="124"/>
      <c r="N5" s="124"/>
      <c r="O5" s="124"/>
      <c r="P5" s="69" t="s">
        <v>214</v>
      </c>
      <c r="Q5" s="124"/>
      <c r="R5" s="70"/>
      <c r="S5" s="124"/>
      <c r="T5" s="124"/>
      <c r="U5" s="128"/>
      <c r="V5" s="128"/>
      <c r="W5" s="124"/>
      <c r="X5" s="124"/>
      <c r="Y5" s="128"/>
      <c r="Z5" s="128"/>
      <c r="AA5" s="186"/>
      <c r="AB5" s="186"/>
    </row>
    <row r="6" spans="1:28" s="77" customFormat="1" ht="13.5" customHeight="1" x14ac:dyDescent="0.15">
      <c r="A6" s="130"/>
      <c r="B6" s="130"/>
      <c r="C6" s="13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 x14ac:dyDescent="0.15">
      <c r="A7" s="109" t="s">
        <v>37</v>
      </c>
      <c r="B7" s="116" t="s">
        <v>251</v>
      </c>
      <c r="C7" s="109" t="s">
        <v>200</v>
      </c>
      <c r="D7" s="110">
        <f>+SUM(E7,+I7)</f>
        <v>1154217</v>
      </c>
      <c r="E7" s="110">
        <f>+SUM(G7,+H7)</f>
        <v>37237</v>
      </c>
      <c r="F7" s="111">
        <f>IF(D7&gt;0,E7/D7*100,"-")</f>
        <v>3.2261697757007566</v>
      </c>
      <c r="G7" s="108">
        <f>SUM(G$8:G$1000)</f>
        <v>37220</v>
      </c>
      <c r="H7" s="108">
        <f>SUM(H$8:H$1000)</f>
        <v>17</v>
      </c>
      <c r="I7" s="110">
        <f>+SUM(K7,+M7,+O7)</f>
        <v>1116980</v>
      </c>
      <c r="J7" s="111">
        <f>IF(D7&gt;0,I7/D7*100,"-")</f>
        <v>96.773830224299246</v>
      </c>
      <c r="K7" s="108">
        <f>SUM(K$8:K$1000)</f>
        <v>876138</v>
      </c>
      <c r="L7" s="111">
        <f>IF(D7&gt;0,K7/D7*100,"-")</f>
        <v>75.907563309152437</v>
      </c>
      <c r="M7" s="108">
        <f>SUM(M$8:M$1000)</f>
        <v>3120</v>
      </c>
      <c r="N7" s="111">
        <f>IF(D7&gt;0,M7/D7*100,"-")</f>
        <v>0.27031312136279401</v>
      </c>
      <c r="O7" s="108">
        <f>SUM(O$8:O$1000)</f>
        <v>237722</v>
      </c>
      <c r="P7" s="108">
        <f>SUM(P$8:P$1000)</f>
        <v>122462</v>
      </c>
      <c r="Q7" s="111">
        <f>IF(D7&gt;0,O7/D7*100,"-")</f>
        <v>20.595953793784012</v>
      </c>
      <c r="R7" s="108">
        <f>SUM(R$8:R$1000)</f>
        <v>12069</v>
      </c>
      <c r="S7" s="112">
        <f t="shared" ref="S7:Z7" si="0">COUNTIF(S$8:S$1000,"○")</f>
        <v>16</v>
      </c>
      <c r="T7" s="112">
        <f t="shared" si="0"/>
        <v>0</v>
      </c>
      <c r="U7" s="112">
        <f t="shared" si="0"/>
        <v>0</v>
      </c>
      <c r="V7" s="112">
        <f t="shared" si="0"/>
        <v>3</v>
      </c>
      <c r="W7" s="112">
        <f t="shared" si="0"/>
        <v>15</v>
      </c>
      <c r="X7" s="112">
        <f t="shared" si="0"/>
        <v>0</v>
      </c>
      <c r="Y7" s="112">
        <f t="shared" si="0"/>
        <v>0</v>
      </c>
      <c r="Z7" s="112">
        <f t="shared" si="0"/>
        <v>4</v>
      </c>
      <c r="AA7" s="188"/>
      <c r="AB7" s="188"/>
    </row>
    <row r="8" spans="1:28" s="105" customFormat="1" ht="13.5" customHeight="1" x14ac:dyDescent="0.15">
      <c r="A8" s="101" t="s">
        <v>37</v>
      </c>
      <c r="B8" s="102" t="s">
        <v>254</v>
      </c>
      <c r="C8" s="101" t="s">
        <v>255</v>
      </c>
      <c r="D8" s="103">
        <f>+SUM(E8,+I8)</f>
        <v>454562</v>
      </c>
      <c r="E8" s="103">
        <f>+SUM(G8,+H8)</f>
        <v>3330</v>
      </c>
      <c r="F8" s="104">
        <f>IF(D8&gt;0,E8/D8*100,"-")</f>
        <v>0.73257333433063032</v>
      </c>
      <c r="G8" s="103">
        <v>3330</v>
      </c>
      <c r="H8" s="103">
        <v>0</v>
      </c>
      <c r="I8" s="103">
        <f>+SUM(K8,+M8,+O8)</f>
        <v>451232</v>
      </c>
      <c r="J8" s="104">
        <f>IF(D8&gt;0,I8/D8*100,"-")</f>
        <v>99.267426665669362</v>
      </c>
      <c r="K8" s="103">
        <v>428566</v>
      </c>
      <c r="L8" s="104">
        <f>IF(D8&gt;0,K8/D8*100,"-")</f>
        <v>94.281088168390667</v>
      </c>
      <c r="M8" s="103">
        <v>0</v>
      </c>
      <c r="N8" s="104">
        <f>IF(D8&gt;0,M8/D8*100,"-")</f>
        <v>0</v>
      </c>
      <c r="O8" s="103">
        <v>22666</v>
      </c>
      <c r="P8" s="103">
        <v>11695</v>
      </c>
      <c r="Q8" s="104">
        <f>IF(D8&gt;0,O8/D8*100,"-")</f>
        <v>4.986338497278699</v>
      </c>
      <c r="R8" s="103">
        <v>4893</v>
      </c>
      <c r="S8" s="101" t="s">
        <v>256</v>
      </c>
      <c r="T8" s="101"/>
      <c r="U8" s="101"/>
      <c r="V8" s="101"/>
      <c r="W8" s="101" t="s">
        <v>256</v>
      </c>
      <c r="X8" s="101"/>
      <c r="Y8" s="101"/>
      <c r="Z8" s="101"/>
      <c r="AA8" s="189" t="s">
        <v>257</v>
      </c>
      <c r="AB8" s="190"/>
    </row>
    <row r="9" spans="1:28" s="105" customFormat="1" ht="13.5" customHeight="1" x14ac:dyDescent="0.15">
      <c r="A9" s="101" t="s">
        <v>37</v>
      </c>
      <c r="B9" s="102" t="s">
        <v>258</v>
      </c>
      <c r="C9" s="101" t="s">
        <v>259</v>
      </c>
      <c r="D9" s="103">
        <f>+SUM(E9,+I9)</f>
        <v>54779</v>
      </c>
      <c r="E9" s="103">
        <f>+SUM(G9,+H9)</f>
        <v>2684</v>
      </c>
      <c r="F9" s="104">
        <f>IF(D9&gt;0,E9/D9*100,"-")</f>
        <v>4.8996878365797114</v>
      </c>
      <c r="G9" s="103">
        <v>2684</v>
      </c>
      <c r="H9" s="103">
        <v>0</v>
      </c>
      <c r="I9" s="103">
        <f>+SUM(K9,+M9,+O9)</f>
        <v>52095</v>
      </c>
      <c r="J9" s="104">
        <f>IF(D9&gt;0,I9/D9*100,"-")</f>
        <v>95.100312163420284</v>
      </c>
      <c r="K9" s="103">
        <v>17420</v>
      </c>
      <c r="L9" s="104">
        <f>IF(D9&gt;0,K9/D9*100,"-")</f>
        <v>31.800507493747602</v>
      </c>
      <c r="M9" s="103">
        <v>1315</v>
      </c>
      <c r="N9" s="104">
        <f>IF(D9&gt;0,M9/D9*100,"-")</f>
        <v>2.4005549571916243</v>
      </c>
      <c r="O9" s="103">
        <v>33360</v>
      </c>
      <c r="P9" s="103">
        <v>17036</v>
      </c>
      <c r="Q9" s="104">
        <f>IF(D9&gt;0,O9/D9*100,"-")</f>
        <v>60.899249712481065</v>
      </c>
      <c r="R9" s="103">
        <v>523</v>
      </c>
      <c r="S9" s="101" t="s">
        <v>256</v>
      </c>
      <c r="T9" s="101"/>
      <c r="U9" s="101"/>
      <c r="V9" s="101"/>
      <c r="W9" s="101" t="s">
        <v>256</v>
      </c>
      <c r="X9" s="101"/>
      <c r="Y9" s="101"/>
      <c r="Z9" s="101"/>
      <c r="AA9" s="189" t="s">
        <v>260</v>
      </c>
      <c r="AB9" s="190"/>
    </row>
    <row r="10" spans="1:28" s="105" customFormat="1" ht="13.5" customHeight="1" x14ac:dyDescent="0.15">
      <c r="A10" s="101" t="s">
        <v>37</v>
      </c>
      <c r="B10" s="102" t="s">
        <v>261</v>
      </c>
      <c r="C10" s="101" t="s">
        <v>262</v>
      </c>
      <c r="D10" s="103">
        <f>+SUM(E10,+I10)</f>
        <v>108579</v>
      </c>
      <c r="E10" s="103">
        <f>+SUM(G10,+H10)</f>
        <v>3411</v>
      </c>
      <c r="F10" s="104">
        <f>IF(D10&gt;0,E10/D10*100,"-")</f>
        <v>3.1414914486226615</v>
      </c>
      <c r="G10" s="103">
        <v>3411</v>
      </c>
      <c r="H10" s="103">
        <v>0</v>
      </c>
      <c r="I10" s="103">
        <f>+SUM(K10,+M10,+O10)</f>
        <v>105168</v>
      </c>
      <c r="J10" s="104">
        <f>IF(D10&gt;0,I10/D10*100,"-")</f>
        <v>96.858508551377341</v>
      </c>
      <c r="K10" s="103">
        <v>64984</v>
      </c>
      <c r="L10" s="104">
        <f>IF(D10&gt;0,K10/D10*100,"-")</f>
        <v>59.849510494662873</v>
      </c>
      <c r="M10" s="103">
        <v>0</v>
      </c>
      <c r="N10" s="104">
        <f>IF(D10&gt;0,M10/D10*100,"-")</f>
        <v>0</v>
      </c>
      <c r="O10" s="103">
        <v>40184</v>
      </c>
      <c r="P10" s="103">
        <v>16490</v>
      </c>
      <c r="Q10" s="104">
        <f>IF(D10&gt;0,O10/D10*100,"-")</f>
        <v>37.008998056714468</v>
      </c>
      <c r="R10" s="103">
        <v>1666</v>
      </c>
      <c r="S10" s="101"/>
      <c r="T10" s="101"/>
      <c r="U10" s="101"/>
      <c r="V10" s="101" t="s">
        <v>256</v>
      </c>
      <c r="W10" s="101"/>
      <c r="X10" s="101"/>
      <c r="Y10" s="101"/>
      <c r="Z10" s="101" t="s">
        <v>256</v>
      </c>
      <c r="AA10" s="189" t="s">
        <v>263</v>
      </c>
      <c r="AB10" s="190"/>
    </row>
    <row r="11" spans="1:28" s="105" customFormat="1" ht="13.5" customHeight="1" x14ac:dyDescent="0.15">
      <c r="A11" s="101" t="s">
        <v>37</v>
      </c>
      <c r="B11" s="102" t="s">
        <v>264</v>
      </c>
      <c r="C11" s="101" t="s">
        <v>265</v>
      </c>
      <c r="D11" s="103">
        <f>+SUM(E11,+I11)</f>
        <v>28418</v>
      </c>
      <c r="E11" s="103">
        <f>+SUM(G11,+H11)</f>
        <v>7462</v>
      </c>
      <c r="F11" s="104">
        <f>IF(D11&gt;0,E11/D11*100,"-")</f>
        <v>26.258005489478499</v>
      </c>
      <c r="G11" s="103">
        <v>7462</v>
      </c>
      <c r="H11" s="103">
        <v>0</v>
      </c>
      <c r="I11" s="103">
        <f>+SUM(K11,+M11,+O11)</f>
        <v>20956</v>
      </c>
      <c r="J11" s="104">
        <f>IF(D11&gt;0,I11/D11*100,"-")</f>
        <v>73.741994510521508</v>
      </c>
      <c r="K11" s="103">
        <v>10851</v>
      </c>
      <c r="L11" s="104">
        <f>IF(D11&gt;0,K11/D11*100,"-")</f>
        <v>38.183545640087267</v>
      </c>
      <c r="M11" s="103">
        <v>0</v>
      </c>
      <c r="N11" s="104">
        <f>IF(D11&gt;0,M11/D11*100,"-")</f>
        <v>0</v>
      </c>
      <c r="O11" s="103">
        <v>10105</v>
      </c>
      <c r="P11" s="103">
        <v>5385</v>
      </c>
      <c r="Q11" s="104">
        <f>IF(D11&gt;0,O11/D11*100,"-")</f>
        <v>35.558448870434233</v>
      </c>
      <c r="R11" s="103">
        <v>233</v>
      </c>
      <c r="S11" s="101"/>
      <c r="T11" s="101"/>
      <c r="U11" s="101"/>
      <c r="V11" s="101" t="s">
        <v>256</v>
      </c>
      <c r="W11" s="101"/>
      <c r="X11" s="101"/>
      <c r="Y11" s="101"/>
      <c r="Z11" s="101" t="s">
        <v>256</v>
      </c>
      <c r="AA11" s="189" t="s">
        <v>266</v>
      </c>
      <c r="AB11" s="190"/>
    </row>
    <row r="12" spans="1:28" s="105" customFormat="1" ht="13.5" customHeight="1" x14ac:dyDescent="0.15">
      <c r="A12" s="101" t="s">
        <v>37</v>
      </c>
      <c r="B12" s="102" t="s">
        <v>267</v>
      </c>
      <c r="C12" s="101" t="s">
        <v>268</v>
      </c>
      <c r="D12" s="103">
        <f>+SUM(E12,+I12)</f>
        <v>15293</v>
      </c>
      <c r="E12" s="103">
        <f>+SUM(G12,+H12)</f>
        <v>3115</v>
      </c>
      <c r="F12" s="104">
        <f>IF(D12&gt;0,E12/D12*100,"-")</f>
        <v>20.368796181259398</v>
      </c>
      <c r="G12" s="103">
        <v>3115</v>
      </c>
      <c r="H12" s="103">
        <v>0</v>
      </c>
      <c r="I12" s="103">
        <f>+SUM(K12,+M12,+O12)</f>
        <v>12178</v>
      </c>
      <c r="J12" s="104">
        <f>IF(D12&gt;0,I12/D12*100,"-")</f>
        <v>79.631203818740602</v>
      </c>
      <c r="K12" s="103">
        <v>4392</v>
      </c>
      <c r="L12" s="104">
        <f>IF(D12&gt;0,K12/D12*100,"-")</f>
        <v>28.719021774668146</v>
      </c>
      <c r="M12" s="103">
        <v>0</v>
      </c>
      <c r="N12" s="104">
        <f>IF(D12&gt;0,M12/D12*100,"-")</f>
        <v>0</v>
      </c>
      <c r="O12" s="103">
        <v>7786</v>
      </c>
      <c r="P12" s="103">
        <v>3659</v>
      </c>
      <c r="Q12" s="104">
        <f>IF(D12&gt;0,O12/D12*100,"-")</f>
        <v>50.912182044072452</v>
      </c>
      <c r="R12" s="103">
        <v>75</v>
      </c>
      <c r="S12" s="101"/>
      <c r="T12" s="101"/>
      <c r="U12" s="101"/>
      <c r="V12" s="101" t="s">
        <v>256</v>
      </c>
      <c r="W12" s="101"/>
      <c r="X12" s="101"/>
      <c r="Y12" s="101"/>
      <c r="Z12" s="101" t="s">
        <v>256</v>
      </c>
      <c r="AA12" s="189" t="s">
        <v>269</v>
      </c>
      <c r="AB12" s="190"/>
    </row>
    <row r="13" spans="1:28" s="105" customFormat="1" ht="13.5" customHeight="1" x14ac:dyDescent="0.15">
      <c r="A13" s="101" t="s">
        <v>37</v>
      </c>
      <c r="B13" s="102" t="s">
        <v>270</v>
      </c>
      <c r="C13" s="101" t="s">
        <v>271</v>
      </c>
      <c r="D13" s="103">
        <f>+SUM(E13,+I13)</f>
        <v>68789</v>
      </c>
      <c r="E13" s="103">
        <f>+SUM(G13,+H13)</f>
        <v>2188</v>
      </c>
      <c r="F13" s="104">
        <f>IF(D13&gt;0,E13/D13*100,"-")</f>
        <v>3.1807411068630156</v>
      </c>
      <c r="G13" s="103">
        <v>2173</v>
      </c>
      <c r="H13" s="103">
        <v>15</v>
      </c>
      <c r="I13" s="103">
        <f>+SUM(K13,+M13,+O13)</f>
        <v>66601</v>
      </c>
      <c r="J13" s="104">
        <f>IF(D13&gt;0,I13/D13*100,"-")</f>
        <v>96.81925889313699</v>
      </c>
      <c r="K13" s="103">
        <v>27798</v>
      </c>
      <c r="L13" s="104">
        <f>IF(D13&gt;0,K13/D13*100,"-")</f>
        <v>40.41053075346349</v>
      </c>
      <c r="M13" s="103">
        <v>547</v>
      </c>
      <c r="N13" s="104">
        <f>IF(D13&gt;0,M13/D13*100,"-")</f>
        <v>0.7951852767157539</v>
      </c>
      <c r="O13" s="103">
        <v>38256</v>
      </c>
      <c r="P13" s="103">
        <v>11958</v>
      </c>
      <c r="Q13" s="104">
        <f>IF(D13&gt;0,O13/D13*100,"-")</f>
        <v>55.613542862957743</v>
      </c>
      <c r="R13" s="103">
        <v>795</v>
      </c>
      <c r="S13" s="101" t="s">
        <v>256</v>
      </c>
      <c r="T13" s="101"/>
      <c r="U13" s="101"/>
      <c r="V13" s="101"/>
      <c r="W13" s="101" t="s">
        <v>256</v>
      </c>
      <c r="X13" s="101"/>
      <c r="Y13" s="101"/>
      <c r="Z13" s="101"/>
      <c r="AA13" s="189" t="s">
        <v>272</v>
      </c>
      <c r="AB13" s="190"/>
    </row>
    <row r="14" spans="1:28" s="105" customFormat="1" ht="13.5" customHeight="1" x14ac:dyDescent="0.15">
      <c r="A14" s="101" t="s">
        <v>37</v>
      </c>
      <c r="B14" s="102" t="s">
        <v>273</v>
      </c>
      <c r="C14" s="101" t="s">
        <v>274</v>
      </c>
      <c r="D14" s="103">
        <f>+SUM(E14,+I14)</f>
        <v>22437</v>
      </c>
      <c r="E14" s="103">
        <f>+SUM(G14,+H14)</f>
        <v>2050</v>
      </c>
      <c r="F14" s="104">
        <f>IF(D14&gt;0,E14/D14*100,"-")</f>
        <v>9.1366938539020364</v>
      </c>
      <c r="G14" s="103">
        <v>2050</v>
      </c>
      <c r="H14" s="103">
        <v>0</v>
      </c>
      <c r="I14" s="103">
        <f>+SUM(K14,+M14,+O14)</f>
        <v>20387</v>
      </c>
      <c r="J14" s="104">
        <f>IF(D14&gt;0,I14/D14*100,"-")</f>
        <v>90.863306146097969</v>
      </c>
      <c r="K14" s="103">
        <v>11805</v>
      </c>
      <c r="L14" s="104">
        <f>IF(D14&gt;0,K14/D14*100,"-")</f>
        <v>52.613985826982216</v>
      </c>
      <c r="M14" s="103">
        <v>0</v>
      </c>
      <c r="N14" s="104">
        <f>IF(D14&gt;0,M14/D14*100,"-")</f>
        <v>0</v>
      </c>
      <c r="O14" s="103">
        <v>8582</v>
      </c>
      <c r="P14" s="103">
        <v>3045</v>
      </c>
      <c r="Q14" s="104">
        <f>IF(D14&gt;0,O14/D14*100,"-")</f>
        <v>38.249320319115746</v>
      </c>
      <c r="R14" s="103">
        <v>136</v>
      </c>
      <c r="S14" s="101" t="s">
        <v>256</v>
      </c>
      <c r="T14" s="101"/>
      <c r="U14" s="101"/>
      <c r="V14" s="101"/>
      <c r="W14" s="101" t="s">
        <v>256</v>
      </c>
      <c r="X14" s="101"/>
      <c r="Y14" s="101"/>
      <c r="Z14" s="101"/>
      <c r="AA14" s="189" t="s">
        <v>275</v>
      </c>
      <c r="AB14" s="190"/>
    </row>
    <row r="15" spans="1:28" s="105" customFormat="1" ht="13.5" customHeight="1" x14ac:dyDescent="0.15">
      <c r="A15" s="101" t="s">
        <v>37</v>
      </c>
      <c r="B15" s="102" t="s">
        <v>276</v>
      </c>
      <c r="C15" s="101" t="s">
        <v>277</v>
      </c>
      <c r="D15" s="103">
        <f>+SUM(E15,+I15)</f>
        <v>35018</v>
      </c>
      <c r="E15" s="103">
        <f>+SUM(G15,+H15)</f>
        <v>133</v>
      </c>
      <c r="F15" s="104">
        <f>IF(D15&gt;0,E15/D15*100,"-")</f>
        <v>0.37980467188303157</v>
      </c>
      <c r="G15" s="103">
        <v>133</v>
      </c>
      <c r="H15" s="103">
        <v>0</v>
      </c>
      <c r="I15" s="103">
        <f>+SUM(K15,+M15,+O15)</f>
        <v>34885</v>
      </c>
      <c r="J15" s="104">
        <f>IF(D15&gt;0,I15/D15*100,"-")</f>
        <v>99.620195328116964</v>
      </c>
      <c r="K15" s="103">
        <v>27463</v>
      </c>
      <c r="L15" s="104">
        <f>IF(D15&gt;0,K15/D15*100,"-")</f>
        <v>78.425381232508997</v>
      </c>
      <c r="M15" s="103">
        <v>0</v>
      </c>
      <c r="N15" s="104">
        <f>IF(D15&gt;0,M15/D15*100,"-")</f>
        <v>0</v>
      </c>
      <c r="O15" s="103">
        <v>7422</v>
      </c>
      <c r="P15" s="103">
        <v>4772</v>
      </c>
      <c r="Q15" s="104">
        <f>IF(D15&gt;0,O15/D15*100,"-")</f>
        <v>21.194814095607974</v>
      </c>
      <c r="R15" s="103">
        <v>277</v>
      </c>
      <c r="S15" s="101" t="s">
        <v>256</v>
      </c>
      <c r="T15" s="101"/>
      <c r="U15" s="101"/>
      <c r="V15" s="101"/>
      <c r="W15" s="101" t="s">
        <v>256</v>
      </c>
      <c r="X15" s="101"/>
      <c r="Y15" s="101"/>
      <c r="Z15" s="101"/>
      <c r="AA15" s="189" t="s">
        <v>278</v>
      </c>
      <c r="AB15" s="190"/>
    </row>
    <row r="16" spans="1:28" s="105" customFormat="1" ht="13.5" customHeight="1" x14ac:dyDescent="0.15">
      <c r="A16" s="101" t="s">
        <v>37</v>
      </c>
      <c r="B16" s="102" t="s">
        <v>279</v>
      </c>
      <c r="C16" s="101" t="s">
        <v>280</v>
      </c>
      <c r="D16" s="103">
        <f>+SUM(E16,+I16)</f>
        <v>112973</v>
      </c>
      <c r="E16" s="103">
        <f>+SUM(G16,+H16)</f>
        <v>2252</v>
      </c>
      <c r="F16" s="104">
        <f>IF(D16&gt;0,E16/D16*100,"-")</f>
        <v>1.9933966522974516</v>
      </c>
      <c r="G16" s="103">
        <v>2252</v>
      </c>
      <c r="H16" s="103">
        <v>0</v>
      </c>
      <c r="I16" s="103">
        <f>+SUM(K16,+M16,+O16)</f>
        <v>110721</v>
      </c>
      <c r="J16" s="104">
        <f>IF(D16&gt;0,I16/D16*100,"-")</f>
        <v>98.006603347702551</v>
      </c>
      <c r="K16" s="103">
        <v>98814</v>
      </c>
      <c r="L16" s="104">
        <f>IF(D16&gt;0,K16/D16*100,"-")</f>
        <v>87.466916873943333</v>
      </c>
      <c r="M16" s="103">
        <v>424</v>
      </c>
      <c r="N16" s="104">
        <f>IF(D16&gt;0,M16/D16*100,"-")</f>
        <v>0.37531091499738878</v>
      </c>
      <c r="O16" s="103">
        <v>11483</v>
      </c>
      <c r="P16" s="103">
        <v>7527</v>
      </c>
      <c r="Q16" s="104">
        <f>IF(D16&gt;0,O16/D16*100,"-")</f>
        <v>10.164375558761828</v>
      </c>
      <c r="R16" s="103">
        <v>921</v>
      </c>
      <c r="S16" s="101" t="s">
        <v>256</v>
      </c>
      <c r="T16" s="101"/>
      <c r="U16" s="101"/>
      <c r="V16" s="101"/>
      <c r="W16" s="101" t="s">
        <v>256</v>
      </c>
      <c r="X16" s="101"/>
      <c r="Y16" s="101"/>
      <c r="Z16" s="101"/>
      <c r="AA16" s="189" t="s">
        <v>281</v>
      </c>
      <c r="AB16" s="190"/>
    </row>
    <row r="17" spans="1:28" s="105" customFormat="1" ht="13.5" customHeight="1" x14ac:dyDescent="0.15">
      <c r="A17" s="101" t="s">
        <v>37</v>
      </c>
      <c r="B17" s="102" t="s">
        <v>282</v>
      </c>
      <c r="C17" s="101" t="s">
        <v>283</v>
      </c>
      <c r="D17" s="103">
        <f>+SUM(E17,+I17)</f>
        <v>49959</v>
      </c>
      <c r="E17" s="103">
        <f>+SUM(G17,+H17)</f>
        <v>946</v>
      </c>
      <c r="F17" s="104">
        <f>IF(D17&gt;0,E17/D17*100,"-")</f>
        <v>1.8935527132248446</v>
      </c>
      <c r="G17" s="103">
        <v>946</v>
      </c>
      <c r="H17" s="103">
        <v>0</v>
      </c>
      <c r="I17" s="103">
        <f>+SUM(K17,+M17,+O17)</f>
        <v>49013</v>
      </c>
      <c r="J17" s="104">
        <f>IF(D17&gt;0,I17/D17*100,"-")</f>
        <v>98.10644728677515</v>
      </c>
      <c r="K17" s="103">
        <v>42955</v>
      </c>
      <c r="L17" s="104">
        <f>IF(D17&gt;0,K17/D17*100,"-")</f>
        <v>85.980504013290897</v>
      </c>
      <c r="M17" s="103">
        <v>0</v>
      </c>
      <c r="N17" s="104">
        <f>IF(D17&gt;0,M17/D17*100,"-")</f>
        <v>0</v>
      </c>
      <c r="O17" s="103">
        <v>6058</v>
      </c>
      <c r="P17" s="103">
        <v>3184</v>
      </c>
      <c r="Q17" s="104">
        <f>IF(D17&gt;0,O17/D17*100,"-")</f>
        <v>12.125943273484257</v>
      </c>
      <c r="R17" s="103">
        <v>972</v>
      </c>
      <c r="S17" s="101" t="s">
        <v>256</v>
      </c>
      <c r="T17" s="101"/>
      <c r="U17" s="101"/>
      <c r="V17" s="101"/>
      <c r="W17" s="101" t="s">
        <v>256</v>
      </c>
      <c r="X17" s="101"/>
      <c r="Y17" s="101"/>
      <c r="Z17" s="101"/>
      <c r="AA17" s="189" t="s">
        <v>284</v>
      </c>
      <c r="AB17" s="190"/>
    </row>
    <row r="18" spans="1:28" s="105" customFormat="1" ht="13.5" customHeight="1" x14ac:dyDescent="0.15">
      <c r="A18" s="101" t="s">
        <v>37</v>
      </c>
      <c r="B18" s="102" t="s">
        <v>285</v>
      </c>
      <c r="C18" s="101" t="s">
        <v>286</v>
      </c>
      <c r="D18" s="103">
        <f>+SUM(E18,+I18)</f>
        <v>51752</v>
      </c>
      <c r="E18" s="103">
        <f>+SUM(G18,+H18)</f>
        <v>961</v>
      </c>
      <c r="F18" s="104">
        <f>IF(D18&gt;0,E18/D18*100,"-")</f>
        <v>1.8569330653887772</v>
      </c>
      <c r="G18" s="103">
        <v>961</v>
      </c>
      <c r="H18" s="103">
        <v>0</v>
      </c>
      <c r="I18" s="103">
        <f>+SUM(K18,+M18,+O18)</f>
        <v>50791</v>
      </c>
      <c r="J18" s="104">
        <f>IF(D18&gt;0,I18/D18*100,"-")</f>
        <v>98.143066934611227</v>
      </c>
      <c r="K18" s="103">
        <v>43064</v>
      </c>
      <c r="L18" s="104">
        <f>IF(D18&gt;0,K18/D18*100,"-")</f>
        <v>83.212243005101243</v>
      </c>
      <c r="M18" s="103">
        <v>0</v>
      </c>
      <c r="N18" s="104">
        <f>IF(D18&gt;0,M18/D18*100,"-")</f>
        <v>0</v>
      </c>
      <c r="O18" s="103">
        <v>7727</v>
      </c>
      <c r="P18" s="103">
        <v>6057</v>
      </c>
      <c r="Q18" s="104">
        <f>IF(D18&gt;0,O18/D18*100,"-")</f>
        <v>14.93082392950997</v>
      </c>
      <c r="R18" s="103">
        <v>468</v>
      </c>
      <c r="S18" s="101" t="s">
        <v>256</v>
      </c>
      <c r="T18" s="101"/>
      <c r="U18" s="101"/>
      <c r="V18" s="101"/>
      <c r="W18" s="101" t="s">
        <v>256</v>
      </c>
      <c r="X18" s="101"/>
      <c r="Y18" s="101"/>
      <c r="Z18" s="101"/>
      <c r="AA18" s="189" t="s">
        <v>287</v>
      </c>
      <c r="AB18" s="190"/>
    </row>
    <row r="19" spans="1:28" s="105" customFormat="1" ht="13.5" customHeight="1" x14ac:dyDescent="0.15">
      <c r="A19" s="101" t="s">
        <v>37</v>
      </c>
      <c r="B19" s="102" t="s">
        <v>288</v>
      </c>
      <c r="C19" s="101" t="s">
        <v>289</v>
      </c>
      <c r="D19" s="103">
        <f>+SUM(E19,+I19)</f>
        <v>6288</v>
      </c>
      <c r="E19" s="103">
        <f>+SUM(G19,+H19)</f>
        <v>0</v>
      </c>
      <c r="F19" s="104">
        <f>IF(D19&gt;0,E19/D19*100,"-")</f>
        <v>0</v>
      </c>
      <c r="G19" s="103">
        <v>0</v>
      </c>
      <c r="H19" s="103">
        <v>0</v>
      </c>
      <c r="I19" s="103">
        <f>+SUM(K19,+M19,+O19)</f>
        <v>6288</v>
      </c>
      <c r="J19" s="104">
        <f>IF(D19&gt;0,I19/D19*100,"-")</f>
        <v>100</v>
      </c>
      <c r="K19" s="103">
        <v>0</v>
      </c>
      <c r="L19" s="104">
        <f>IF(D19&gt;0,K19/D19*100,"-")</f>
        <v>0</v>
      </c>
      <c r="M19" s="103">
        <v>0</v>
      </c>
      <c r="N19" s="104">
        <f>IF(D19&gt;0,M19/D19*100,"-")</f>
        <v>0</v>
      </c>
      <c r="O19" s="103">
        <v>6288</v>
      </c>
      <c r="P19" s="103">
        <v>6288</v>
      </c>
      <c r="Q19" s="104">
        <f>IF(D19&gt;0,O19/D19*100,"-")</f>
        <v>100</v>
      </c>
      <c r="R19" s="103">
        <v>35</v>
      </c>
      <c r="S19" s="101" t="s">
        <v>256</v>
      </c>
      <c r="T19" s="101"/>
      <c r="U19" s="101"/>
      <c r="V19" s="101"/>
      <c r="W19" s="101"/>
      <c r="X19" s="101"/>
      <c r="Y19" s="101"/>
      <c r="Z19" s="101" t="s">
        <v>256</v>
      </c>
      <c r="AA19" s="189" t="s">
        <v>290</v>
      </c>
      <c r="AB19" s="190"/>
    </row>
    <row r="20" spans="1:28" s="105" customFormat="1" ht="13.5" customHeight="1" x14ac:dyDescent="0.15">
      <c r="A20" s="101" t="s">
        <v>37</v>
      </c>
      <c r="B20" s="102" t="s">
        <v>291</v>
      </c>
      <c r="C20" s="101" t="s">
        <v>292</v>
      </c>
      <c r="D20" s="103">
        <f>+SUM(E20,+I20)</f>
        <v>37728</v>
      </c>
      <c r="E20" s="103">
        <f>+SUM(G20,+H20)</f>
        <v>674</v>
      </c>
      <c r="F20" s="104">
        <f>IF(D20&gt;0,E20/D20*100,"-")</f>
        <v>1.7864715860899067</v>
      </c>
      <c r="G20" s="103">
        <v>674</v>
      </c>
      <c r="H20" s="103">
        <v>0</v>
      </c>
      <c r="I20" s="103">
        <f>+SUM(K20,+M20,+O20)</f>
        <v>37054</v>
      </c>
      <c r="J20" s="104">
        <f>IF(D20&gt;0,I20/D20*100,"-")</f>
        <v>98.213528413910083</v>
      </c>
      <c r="K20" s="103">
        <v>30231</v>
      </c>
      <c r="L20" s="104">
        <f>IF(D20&gt;0,K20/D20*100,"-")</f>
        <v>80.128816793893137</v>
      </c>
      <c r="M20" s="103">
        <v>0</v>
      </c>
      <c r="N20" s="104">
        <f>IF(D20&gt;0,M20/D20*100,"-")</f>
        <v>0</v>
      </c>
      <c r="O20" s="103">
        <v>6823</v>
      </c>
      <c r="P20" s="103">
        <v>3284</v>
      </c>
      <c r="Q20" s="104">
        <f>IF(D20&gt;0,O20/D20*100,"-")</f>
        <v>18.084711620016964</v>
      </c>
      <c r="R20" s="103">
        <v>207</v>
      </c>
      <c r="S20" s="101" t="s">
        <v>256</v>
      </c>
      <c r="T20" s="101"/>
      <c r="U20" s="101"/>
      <c r="V20" s="101"/>
      <c r="W20" s="101" t="s">
        <v>256</v>
      </c>
      <c r="X20" s="101"/>
      <c r="Y20" s="101"/>
      <c r="Z20" s="101"/>
      <c r="AA20" s="189" t="s">
        <v>293</v>
      </c>
      <c r="AB20" s="190"/>
    </row>
    <row r="21" spans="1:28" s="105" customFormat="1" ht="13.5" customHeight="1" x14ac:dyDescent="0.15">
      <c r="A21" s="101" t="s">
        <v>37</v>
      </c>
      <c r="B21" s="102" t="s">
        <v>294</v>
      </c>
      <c r="C21" s="101" t="s">
        <v>295</v>
      </c>
      <c r="D21" s="103">
        <f>+SUM(E21,+I21)</f>
        <v>26909</v>
      </c>
      <c r="E21" s="103">
        <f>+SUM(G21,+H21)</f>
        <v>161</v>
      </c>
      <c r="F21" s="104">
        <f>IF(D21&gt;0,E21/D21*100,"-")</f>
        <v>0.59831283213794639</v>
      </c>
      <c r="G21" s="103">
        <v>161</v>
      </c>
      <c r="H21" s="103">
        <v>0</v>
      </c>
      <c r="I21" s="103">
        <f>+SUM(K21,+M21,+O21)</f>
        <v>26748</v>
      </c>
      <c r="J21" s="104">
        <f>IF(D21&gt;0,I21/D21*100,"-")</f>
        <v>99.40168716786205</v>
      </c>
      <c r="K21" s="103">
        <v>26135</v>
      </c>
      <c r="L21" s="104">
        <f>IF(D21&gt;0,K21/D21*100,"-")</f>
        <v>97.123638931212611</v>
      </c>
      <c r="M21" s="103">
        <v>0</v>
      </c>
      <c r="N21" s="104">
        <f>IF(D21&gt;0,M21/D21*100,"-")</f>
        <v>0</v>
      </c>
      <c r="O21" s="103">
        <v>613</v>
      </c>
      <c r="P21" s="103">
        <v>131</v>
      </c>
      <c r="Q21" s="104">
        <f>IF(D21&gt;0,O21/D21*100,"-")</f>
        <v>2.2780482366494481</v>
      </c>
      <c r="R21" s="103">
        <v>222</v>
      </c>
      <c r="S21" s="101" t="s">
        <v>256</v>
      </c>
      <c r="T21" s="101"/>
      <c r="U21" s="101"/>
      <c r="V21" s="101"/>
      <c r="W21" s="101" t="s">
        <v>256</v>
      </c>
      <c r="X21" s="101"/>
      <c r="Y21" s="101"/>
      <c r="Z21" s="101"/>
      <c r="AA21" s="189" t="s">
        <v>296</v>
      </c>
      <c r="AB21" s="190"/>
    </row>
    <row r="22" spans="1:28" s="105" customFormat="1" ht="13.5" customHeight="1" x14ac:dyDescent="0.15">
      <c r="A22" s="101" t="s">
        <v>37</v>
      </c>
      <c r="B22" s="102" t="s">
        <v>297</v>
      </c>
      <c r="C22" s="101" t="s">
        <v>298</v>
      </c>
      <c r="D22" s="103">
        <f>+SUM(E22,+I22)</f>
        <v>21346</v>
      </c>
      <c r="E22" s="103">
        <f>+SUM(G22,+H22)</f>
        <v>715</v>
      </c>
      <c r="F22" s="104">
        <f>IF(D22&gt;0,E22/D22*100,"-")</f>
        <v>3.3495736906211935</v>
      </c>
      <c r="G22" s="103">
        <v>715</v>
      </c>
      <c r="H22" s="103">
        <v>0</v>
      </c>
      <c r="I22" s="103">
        <f>+SUM(K22,+M22,+O22)</f>
        <v>20631</v>
      </c>
      <c r="J22" s="104">
        <f>IF(D22&gt;0,I22/D22*100,"-")</f>
        <v>96.650426309378815</v>
      </c>
      <c r="K22" s="103">
        <v>11172</v>
      </c>
      <c r="L22" s="104">
        <f>IF(D22&gt;0,K22/D22*100,"-")</f>
        <v>52.337674505762202</v>
      </c>
      <c r="M22" s="103">
        <v>834</v>
      </c>
      <c r="N22" s="104">
        <f>IF(D22&gt;0,M22/D22*100,"-")</f>
        <v>3.9070551859833227</v>
      </c>
      <c r="O22" s="103">
        <v>8625</v>
      </c>
      <c r="P22" s="103">
        <v>8625</v>
      </c>
      <c r="Q22" s="104">
        <f>IF(D22&gt;0,O22/D22*100,"-")</f>
        <v>40.405696617633282</v>
      </c>
      <c r="R22" s="103">
        <v>107</v>
      </c>
      <c r="S22" s="101" t="s">
        <v>256</v>
      </c>
      <c r="T22" s="101"/>
      <c r="U22" s="101"/>
      <c r="V22" s="101"/>
      <c r="W22" s="101" t="s">
        <v>256</v>
      </c>
      <c r="X22" s="101"/>
      <c r="Y22" s="101"/>
      <c r="Z22" s="101"/>
      <c r="AA22" s="189" t="s">
        <v>299</v>
      </c>
      <c r="AB22" s="190"/>
    </row>
    <row r="23" spans="1:28" s="105" customFormat="1" ht="13.5" customHeight="1" x14ac:dyDescent="0.15">
      <c r="A23" s="101" t="s">
        <v>37</v>
      </c>
      <c r="B23" s="102" t="s">
        <v>300</v>
      </c>
      <c r="C23" s="101" t="s">
        <v>301</v>
      </c>
      <c r="D23" s="103">
        <f>+SUM(E23,+I23)</f>
        <v>13692</v>
      </c>
      <c r="E23" s="103">
        <f>+SUM(G23,+H23)</f>
        <v>677</v>
      </c>
      <c r="F23" s="104">
        <f>IF(D23&gt;0,E23/D23*100,"-")</f>
        <v>4.9444931346771837</v>
      </c>
      <c r="G23" s="103">
        <v>675</v>
      </c>
      <c r="H23" s="103">
        <v>2</v>
      </c>
      <c r="I23" s="103">
        <f>+SUM(K23,+M23,+O23)</f>
        <v>13015</v>
      </c>
      <c r="J23" s="104">
        <f>IF(D23&gt;0,I23/D23*100,"-")</f>
        <v>95.055506865322812</v>
      </c>
      <c r="K23" s="103">
        <v>7970</v>
      </c>
      <c r="L23" s="104">
        <f>IF(D23&gt;0,K23/D23*100,"-")</f>
        <v>58.209173239848091</v>
      </c>
      <c r="M23" s="103">
        <v>0</v>
      </c>
      <c r="N23" s="104">
        <f>IF(D23&gt;0,M23/D23*100,"-")</f>
        <v>0</v>
      </c>
      <c r="O23" s="103">
        <v>5045</v>
      </c>
      <c r="P23" s="103">
        <v>2857</v>
      </c>
      <c r="Q23" s="104">
        <f>IF(D23&gt;0,O23/D23*100,"-")</f>
        <v>36.846333625474728</v>
      </c>
      <c r="R23" s="103">
        <v>142</v>
      </c>
      <c r="S23" s="101" t="s">
        <v>256</v>
      </c>
      <c r="T23" s="101"/>
      <c r="U23" s="101"/>
      <c r="V23" s="101"/>
      <c r="W23" s="101" t="s">
        <v>256</v>
      </c>
      <c r="X23" s="101"/>
      <c r="Y23" s="101"/>
      <c r="Z23" s="101"/>
      <c r="AA23" s="189" t="s">
        <v>302</v>
      </c>
      <c r="AB23" s="190"/>
    </row>
    <row r="24" spans="1:28" s="105" customFormat="1" ht="13.5" customHeight="1" x14ac:dyDescent="0.15">
      <c r="A24" s="101" t="s">
        <v>37</v>
      </c>
      <c r="B24" s="102" t="s">
        <v>303</v>
      </c>
      <c r="C24" s="101" t="s">
        <v>304</v>
      </c>
      <c r="D24" s="103">
        <f>+SUM(E24,+I24)</f>
        <v>18520</v>
      </c>
      <c r="E24" s="103">
        <f>+SUM(G24,+H24)</f>
        <v>1622</v>
      </c>
      <c r="F24" s="104">
        <f>IF(D24&gt;0,E24/D24*100,"-")</f>
        <v>8.7580993520518362</v>
      </c>
      <c r="G24" s="103">
        <v>1622</v>
      </c>
      <c r="H24" s="103">
        <v>0</v>
      </c>
      <c r="I24" s="103">
        <f>+SUM(K24,+M24,+O24)</f>
        <v>16898</v>
      </c>
      <c r="J24" s="104">
        <f>IF(D24&gt;0,I24/D24*100,"-")</f>
        <v>91.241900647948157</v>
      </c>
      <c r="K24" s="103">
        <v>14068</v>
      </c>
      <c r="L24" s="104">
        <f>IF(D24&gt;0,K24/D24*100,"-")</f>
        <v>75.961123110151192</v>
      </c>
      <c r="M24" s="103">
        <v>0</v>
      </c>
      <c r="N24" s="104">
        <f>IF(D24&gt;0,M24/D24*100,"-")</f>
        <v>0</v>
      </c>
      <c r="O24" s="103">
        <v>2830</v>
      </c>
      <c r="P24" s="103">
        <v>1582</v>
      </c>
      <c r="Q24" s="104">
        <f>IF(D24&gt;0,O24/D24*100,"-")</f>
        <v>15.280777537796977</v>
      </c>
      <c r="R24" s="103">
        <v>187</v>
      </c>
      <c r="S24" s="101" t="s">
        <v>256</v>
      </c>
      <c r="T24" s="101"/>
      <c r="U24" s="101"/>
      <c r="V24" s="101"/>
      <c r="W24" s="101" t="s">
        <v>256</v>
      </c>
      <c r="X24" s="101"/>
      <c r="Y24" s="101"/>
      <c r="Z24" s="101"/>
      <c r="AA24" s="189" t="s">
        <v>305</v>
      </c>
      <c r="AB24" s="190"/>
    </row>
    <row r="25" spans="1:28" s="105" customFormat="1" ht="13.5" customHeight="1" x14ac:dyDescent="0.15">
      <c r="A25" s="101" t="s">
        <v>37</v>
      </c>
      <c r="B25" s="102" t="s">
        <v>306</v>
      </c>
      <c r="C25" s="101" t="s">
        <v>307</v>
      </c>
      <c r="D25" s="103">
        <f>+SUM(E25,+I25)</f>
        <v>8779</v>
      </c>
      <c r="E25" s="103">
        <f>+SUM(G25,+H25)</f>
        <v>202</v>
      </c>
      <c r="F25" s="104">
        <f>IF(D25&gt;0,E25/D25*100,"-")</f>
        <v>2.3009454379769907</v>
      </c>
      <c r="G25" s="103">
        <v>202</v>
      </c>
      <c r="H25" s="103">
        <v>0</v>
      </c>
      <c r="I25" s="103">
        <f>+SUM(K25,+M25,+O25)</f>
        <v>8577</v>
      </c>
      <c r="J25" s="104">
        <f>IF(D25&gt;0,I25/D25*100,"-")</f>
        <v>97.699054562023008</v>
      </c>
      <c r="K25" s="103">
        <v>3516</v>
      </c>
      <c r="L25" s="104">
        <f>IF(D25&gt;0,K25/D25*100,"-")</f>
        <v>40.050119603599498</v>
      </c>
      <c r="M25" s="103">
        <v>0</v>
      </c>
      <c r="N25" s="104">
        <f>IF(D25&gt;0,M25/D25*100,"-")</f>
        <v>0</v>
      </c>
      <c r="O25" s="103">
        <v>5061</v>
      </c>
      <c r="P25" s="103">
        <v>2804</v>
      </c>
      <c r="Q25" s="104">
        <f>IF(D25&gt;0,O25/D25*100,"-")</f>
        <v>57.648934958423517</v>
      </c>
      <c r="R25" s="103">
        <v>33</v>
      </c>
      <c r="S25" s="101" t="s">
        <v>256</v>
      </c>
      <c r="T25" s="101"/>
      <c r="U25" s="101"/>
      <c r="V25" s="101"/>
      <c r="W25" s="101" t="s">
        <v>256</v>
      </c>
      <c r="X25" s="101"/>
      <c r="Y25" s="101"/>
      <c r="Z25" s="101"/>
      <c r="AA25" s="189" t="s">
        <v>308</v>
      </c>
      <c r="AB25" s="190"/>
    </row>
    <row r="26" spans="1:28" s="105" customFormat="1" ht="13.5" customHeight="1" x14ac:dyDescent="0.15">
      <c r="A26" s="101" t="s">
        <v>37</v>
      </c>
      <c r="B26" s="102" t="s">
        <v>309</v>
      </c>
      <c r="C26" s="101" t="s">
        <v>310</v>
      </c>
      <c r="D26" s="103">
        <f>+SUM(E26,+I26)</f>
        <v>18396</v>
      </c>
      <c r="E26" s="103">
        <f>+SUM(G26,+H26)</f>
        <v>4654</v>
      </c>
      <c r="F26" s="104">
        <f>IF(D26&gt;0,E26/D26*100,"-")</f>
        <v>25.298978038704067</v>
      </c>
      <c r="G26" s="103">
        <v>4654</v>
      </c>
      <c r="H26" s="103">
        <v>0</v>
      </c>
      <c r="I26" s="103">
        <f>+SUM(K26,+M26,+O26)</f>
        <v>13742</v>
      </c>
      <c r="J26" s="104">
        <f>IF(D26&gt;0,I26/D26*100,"-")</f>
        <v>74.701021961295936</v>
      </c>
      <c r="K26" s="103">
        <v>4934</v>
      </c>
      <c r="L26" s="104">
        <f>IF(D26&gt;0,K26/D26*100,"-")</f>
        <v>26.821048053924766</v>
      </c>
      <c r="M26" s="103">
        <v>0</v>
      </c>
      <c r="N26" s="104">
        <f>IF(D26&gt;0,M26/D26*100,"-")</f>
        <v>0</v>
      </c>
      <c r="O26" s="103">
        <v>8808</v>
      </c>
      <c r="P26" s="103">
        <v>6083</v>
      </c>
      <c r="Q26" s="104">
        <f>IF(D26&gt;0,O26/D26*100,"-")</f>
        <v>47.879973907371166</v>
      </c>
      <c r="R26" s="103">
        <v>177</v>
      </c>
      <c r="S26" s="101" t="s">
        <v>256</v>
      </c>
      <c r="T26" s="101"/>
      <c r="U26" s="101"/>
      <c r="V26" s="101"/>
      <c r="W26" s="101" t="s">
        <v>256</v>
      </c>
      <c r="X26" s="101"/>
      <c r="Y26" s="101"/>
      <c r="Z26" s="101"/>
      <c r="AA26" s="189" t="s">
        <v>311</v>
      </c>
      <c r="AB26" s="190"/>
    </row>
    <row r="27" spans="1:28" s="105" customFormat="1" ht="13.5" customHeight="1" x14ac:dyDescent="0.15">
      <c r="A27" s="101"/>
      <c r="B27" s="102"/>
      <c r="C27" s="101"/>
      <c r="D27" s="103"/>
      <c r="E27" s="103"/>
      <c r="F27" s="104"/>
      <c r="G27" s="103"/>
      <c r="H27" s="103"/>
      <c r="I27" s="103"/>
      <c r="J27" s="104"/>
      <c r="K27" s="103"/>
      <c r="L27" s="104"/>
      <c r="M27" s="103"/>
      <c r="N27" s="104"/>
      <c r="O27" s="103"/>
      <c r="P27" s="103"/>
      <c r="Q27" s="104"/>
      <c r="R27" s="103"/>
      <c r="S27" s="101"/>
      <c r="T27" s="101"/>
      <c r="U27" s="101"/>
      <c r="V27" s="101"/>
      <c r="W27" s="101"/>
      <c r="X27" s="101"/>
      <c r="Y27" s="101"/>
      <c r="Z27" s="101"/>
      <c r="AA27" s="190"/>
      <c r="AB27" s="190"/>
    </row>
    <row r="28" spans="1:28" s="105" customFormat="1" ht="13.5" customHeight="1" x14ac:dyDescent="0.15">
      <c r="A28" s="101"/>
      <c r="B28" s="102"/>
      <c r="C28" s="101"/>
      <c r="D28" s="103"/>
      <c r="E28" s="103"/>
      <c r="F28" s="104"/>
      <c r="G28" s="103"/>
      <c r="H28" s="103"/>
      <c r="I28" s="103"/>
      <c r="J28" s="104"/>
      <c r="K28" s="103"/>
      <c r="L28" s="104"/>
      <c r="M28" s="103"/>
      <c r="N28" s="104"/>
      <c r="O28" s="103"/>
      <c r="P28" s="103"/>
      <c r="Q28" s="104"/>
      <c r="R28" s="103"/>
      <c r="S28" s="101"/>
      <c r="T28" s="101"/>
      <c r="U28" s="101"/>
      <c r="V28" s="101"/>
      <c r="W28" s="101"/>
      <c r="X28" s="101"/>
      <c r="Y28" s="101"/>
      <c r="Z28" s="101"/>
      <c r="AA28" s="190"/>
      <c r="AB28" s="190"/>
    </row>
    <row r="29" spans="1:28" s="105" customFormat="1" ht="13.5" customHeight="1" x14ac:dyDescent="0.15">
      <c r="A29" s="101"/>
      <c r="B29" s="102"/>
      <c r="C29" s="101"/>
      <c r="D29" s="103"/>
      <c r="E29" s="103"/>
      <c r="F29" s="104"/>
      <c r="G29" s="103"/>
      <c r="H29" s="103"/>
      <c r="I29" s="103"/>
      <c r="J29" s="104"/>
      <c r="K29" s="103"/>
      <c r="L29" s="104"/>
      <c r="M29" s="103"/>
      <c r="N29" s="104"/>
      <c r="O29" s="103"/>
      <c r="P29" s="103"/>
      <c r="Q29" s="104"/>
      <c r="R29" s="103"/>
      <c r="S29" s="101"/>
      <c r="T29" s="101"/>
      <c r="U29" s="101"/>
      <c r="V29" s="101"/>
      <c r="W29" s="101"/>
      <c r="X29" s="101"/>
      <c r="Y29" s="101"/>
      <c r="Z29" s="101"/>
      <c r="AA29" s="190"/>
      <c r="AB29" s="190"/>
    </row>
    <row r="30" spans="1:28" s="105" customFormat="1" ht="13.5" customHeight="1" x14ac:dyDescent="0.15">
      <c r="A30" s="101"/>
      <c r="B30" s="102"/>
      <c r="C30" s="101"/>
      <c r="D30" s="103"/>
      <c r="E30" s="103"/>
      <c r="F30" s="104"/>
      <c r="G30" s="103"/>
      <c r="H30" s="103"/>
      <c r="I30" s="103"/>
      <c r="J30" s="104"/>
      <c r="K30" s="103"/>
      <c r="L30" s="104"/>
      <c r="M30" s="103"/>
      <c r="N30" s="104"/>
      <c r="O30" s="103"/>
      <c r="P30" s="103"/>
      <c r="Q30" s="104"/>
      <c r="R30" s="103"/>
      <c r="S30" s="101"/>
      <c r="T30" s="101"/>
      <c r="U30" s="101"/>
      <c r="V30" s="101"/>
      <c r="W30" s="101"/>
      <c r="X30" s="101"/>
      <c r="Y30" s="101"/>
      <c r="Z30" s="101"/>
      <c r="AA30" s="190"/>
      <c r="AB30" s="190"/>
    </row>
    <row r="31" spans="1:28" s="105" customFormat="1" ht="13.5" customHeight="1" x14ac:dyDescent="0.15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  <c r="AA31" s="190"/>
      <c r="AB31" s="190"/>
    </row>
    <row r="32" spans="1:28" s="105" customFormat="1" ht="13.5" customHeight="1" x14ac:dyDescent="0.15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  <c r="AA32" s="190"/>
      <c r="AB32" s="190"/>
    </row>
    <row r="33" spans="1:28" s="105" customFormat="1" ht="13.5" customHeight="1" x14ac:dyDescent="0.15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  <c r="AA33" s="190"/>
      <c r="AB33" s="190"/>
    </row>
    <row r="34" spans="1:28" s="105" customFormat="1" ht="13.5" customHeight="1" x14ac:dyDescent="0.15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90"/>
      <c r="AB34" s="190"/>
    </row>
    <row r="35" spans="1:28" s="105" customFormat="1" ht="13.5" customHeight="1" x14ac:dyDescent="0.15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 x14ac:dyDescent="0.15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 x14ac:dyDescent="0.15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 x14ac:dyDescent="0.15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 x14ac:dyDescent="0.15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 x14ac:dyDescent="0.15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 x14ac:dyDescent="0.15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 x14ac:dyDescent="0.15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 x14ac:dyDescent="0.15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 x14ac:dyDescent="0.15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 x14ac:dyDescent="0.15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 x14ac:dyDescent="0.15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 x14ac:dyDescent="0.15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 x14ac:dyDescent="0.15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 x14ac:dyDescent="0.15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 x14ac:dyDescent="0.15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 x14ac:dyDescent="0.15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 x14ac:dyDescent="0.15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 x14ac:dyDescent="0.15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 x14ac:dyDescent="0.15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 x14ac:dyDescent="0.15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 x14ac:dyDescent="0.15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 x14ac:dyDescent="0.15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 x14ac:dyDescent="0.15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 x14ac:dyDescent="0.15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 x14ac:dyDescent="0.15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 x14ac:dyDescent="0.15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 x14ac:dyDescent="0.15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 x14ac:dyDescent="0.15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 x14ac:dyDescent="0.15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 x14ac:dyDescent="0.15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 x14ac:dyDescent="0.15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 x14ac:dyDescent="0.15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 x14ac:dyDescent="0.15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 x14ac:dyDescent="0.15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 x14ac:dyDescent="0.15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 x14ac:dyDescent="0.15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 x14ac:dyDescent="0.15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 x14ac:dyDescent="0.15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 x14ac:dyDescent="0.15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 x14ac:dyDescent="0.15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 x14ac:dyDescent="0.15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 x14ac:dyDescent="0.15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 x14ac:dyDescent="0.15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 x14ac:dyDescent="0.15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 x14ac:dyDescent="0.15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 x14ac:dyDescent="0.15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 x14ac:dyDescent="0.15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 x14ac:dyDescent="0.15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 x14ac:dyDescent="0.15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 x14ac:dyDescent="0.15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 x14ac:dyDescent="0.15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 x14ac:dyDescent="0.15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 x14ac:dyDescent="0.15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 x14ac:dyDescent="0.15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 x14ac:dyDescent="0.15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 x14ac:dyDescent="0.15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 x14ac:dyDescent="0.15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 x14ac:dyDescent="0.15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 x14ac:dyDescent="0.15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 x14ac:dyDescent="0.15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 x14ac:dyDescent="0.15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 x14ac:dyDescent="0.15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 x14ac:dyDescent="0.15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 x14ac:dyDescent="0.15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 x14ac:dyDescent="0.15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 x14ac:dyDescent="0.15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 x14ac:dyDescent="0.15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 x14ac:dyDescent="0.15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 x14ac:dyDescent="0.15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 x14ac:dyDescent="0.15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 x14ac:dyDescent="0.15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 x14ac:dyDescent="0.15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 x14ac:dyDescent="0.15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 x14ac:dyDescent="0.15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 x14ac:dyDescent="0.15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 x14ac:dyDescent="0.15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 x14ac:dyDescent="0.15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 x14ac:dyDescent="0.15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 x14ac:dyDescent="0.15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 x14ac:dyDescent="0.15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 x14ac:dyDescent="0.15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 x14ac:dyDescent="0.15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 x14ac:dyDescent="0.15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 x14ac:dyDescent="0.15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 x14ac:dyDescent="0.15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 x14ac:dyDescent="0.15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 x14ac:dyDescent="0.15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 x14ac:dyDescent="0.15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 x14ac:dyDescent="0.15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 x14ac:dyDescent="0.15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 x14ac:dyDescent="0.15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 x14ac:dyDescent="0.15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 x14ac:dyDescent="0.15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 x14ac:dyDescent="0.15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 x14ac:dyDescent="0.15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 x14ac:dyDescent="0.15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 x14ac:dyDescent="0.15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 x14ac:dyDescent="0.15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 x14ac:dyDescent="0.15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 x14ac:dyDescent="0.15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 x14ac:dyDescent="0.15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 x14ac:dyDescent="0.15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 x14ac:dyDescent="0.15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 x14ac:dyDescent="0.15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 x14ac:dyDescent="0.15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 x14ac:dyDescent="0.15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 x14ac:dyDescent="0.15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 x14ac:dyDescent="0.15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 x14ac:dyDescent="0.15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 x14ac:dyDescent="0.15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 x14ac:dyDescent="0.15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 x14ac:dyDescent="0.15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 x14ac:dyDescent="0.15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 x14ac:dyDescent="0.15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 x14ac:dyDescent="0.15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 x14ac:dyDescent="0.15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 x14ac:dyDescent="0.15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 x14ac:dyDescent="0.15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 x14ac:dyDescent="0.15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 x14ac:dyDescent="0.15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 x14ac:dyDescent="0.15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 x14ac:dyDescent="0.15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 x14ac:dyDescent="0.15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 x14ac:dyDescent="0.15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 x14ac:dyDescent="0.15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 x14ac:dyDescent="0.15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 x14ac:dyDescent="0.15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 x14ac:dyDescent="0.15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 x14ac:dyDescent="0.15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 x14ac:dyDescent="0.15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 x14ac:dyDescent="0.15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 x14ac:dyDescent="0.15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 x14ac:dyDescent="0.15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 x14ac:dyDescent="0.15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 x14ac:dyDescent="0.15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 x14ac:dyDescent="0.15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 x14ac:dyDescent="0.15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 x14ac:dyDescent="0.15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 x14ac:dyDescent="0.15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 x14ac:dyDescent="0.15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 x14ac:dyDescent="0.15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 x14ac:dyDescent="0.15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 x14ac:dyDescent="0.15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 x14ac:dyDescent="0.15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 x14ac:dyDescent="0.15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 x14ac:dyDescent="0.15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 x14ac:dyDescent="0.15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 x14ac:dyDescent="0.15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 x14ac:dyDescent="0.15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 x14ac:dyDescent="0.15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 x14ac:dyDescent="0.15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 x14ac:dyDescent="0.15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 x14ac:dyDescent="0.15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 x14ac:dyDescent="0.15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 x14ac:dyDescent="0.15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 x14ac:dyDescent="0.15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 x14ac:dyDescent="0.15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 x14ac:dyDescent="0.15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 x14ac:dyDescent="0.15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 x14ac:dyDescent="0.15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 x14ac:dyDescent="0.15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 x14ac:dyDescent="0.15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 x14ac:dyDescent="0.15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 x14ac:dyDescent="0.15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 x14ac:dyDescent="0.15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 x14ac:dyDescent="0.15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 x14ac:dyDescent="0.15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 x14ac:dyDescent="0.15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 x14ac:dyDescent="0.15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 x14ac:dyDescent="0.15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 x14ac:dyDescent="0.15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 x14ac:dyDescent="0.15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  <row r="208" spans="1:28" s="105" customFormat="1" ht="13.5" customHeight="1" x14ac:dyDescent="0.15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  <c r="AA208" s="190"/>
      <c r="AB208" s="190"/>
    </row>
    <row r="209" spans="1:28" s="105" customFormat="1" ht="13.5" customHeight="1" x14ac:dyDescent="0.15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  <c r="AA209" s="190"/>
      <c r="AB209" s="190"/>
    </row>
    <row r="210" spans="1:28" s="105" customFormat="1" ht="13.5" customHeight="1" x14ac:dyDescent="0.15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  <c r="AA210" s="190"/>
      <c r="AB210" s="190"/>
    </row>
    <row r="211" spans="1:28" s="105" customFormat="1" ht="13.5" customHeight="1" x14ac:dyDescent="0.15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  <c r="AA211" s="190"/>
      <c r="AB211" s="190"/>
    </row>
    <row r="212" spans="1:28" s="105" customFormat="1" ht="13.5" customHeight="1" x14ac:dyDescent="0.15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  <c r="AA212" s="190"/>
      <c r="AB212" s="190"/>
    </row>
    <row r="213" spans="1:28" s="105" customFormat="1" ht="13.5" customHeight="1" x14ac:dyDescent="0.15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  <c r="AA213" s="190"/>
      <c r="AB213" s="190"/>
    </row>
    <row r="214" spans="1:28" s="105" customFormat="1" ht="13.5" customHeight="1" x14ac:dyDescent="0.15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  <c r="AA214" s="190"/>
      <c r="AB214" s="190"/>
    </row>
    <row r="215" spans="1:28" s="105" customFormat="1" ht="13.5" customHeight="1" x14ac:dyDescent="0.15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  <c r="AA215" s="190"/>
      <c r="AB215" s="190"/>
    </row>
    <row r="216" spans="1:28" s="105" customFormat="1" ht="13.5" customHeight="1" x14ac:dyDescent="0.15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  <c r="AA216" s="190"/>
      <c r="AB216" s="190"/>
    </row>
    <row r="217" spans="1:28" s="105" customFormat="1" ht="13.5" customHeight="1" x14ac:dyDescent="0.15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  <c r="AA217" s="190"/>
      <c r="AB217" s="190"/>
    </row>
    <row r="218" spans="1:28" s="105" customFormat="1" ht="13.5" customHeight="1" x14ac:dyDescent="0.15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  <c r="AA218" s="190"/>
      <c r="AB218" s="190"/>
    </row>
    <row r="219" spans="1:28" s="105" customFormat="1" ht="13.5" customHeight="1" x14ac:dyDescent="0.15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  <c r="AA219" s="190"/>
      <c r="AB219" s="190"/>
    </row>
    <row r="220" spans="1:28" s="105" customFormat="1" ht="13.5" customHeight="1" x14ac:dyDescent="0.15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  <c r="AA220" s="190"/>
      <c r="AB220" s="190"/>
    </row>
    <row r="221" spans="1:28" s="105" customFormat="1" ht="13.5" customHeight="1" x14ac:dyDescent="0.15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  <c r="AA221" s="190"/>
      <c r="AB221" s="190"/>
    </row>
    <row r="222" spans="1:28" s="105" customFormat="1" ht="13.5" customHeight="1" x14ac:dyDescent="0.15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  <c r="AA222" s="190"/>
      <c r="AB222" s="190"/>
    </row>
    <row r="223" spans="1:28" s="105" customFormat="1" ht="13.5" customHeight="1" x14ac:dyDescent="0.15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  <c r="AA223" s="190"/>
      <c r="AB223" s="190"/>
    </row>
    <row r="224" spans="1:28" s="105" customFormat="1" ht="13.5" customHeight="1" x14ac:dyDescent="0.15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  <c r="AA224" s="190"/>
      <c r="AB224" s="190"/>
    </row>
    <row r="225" spans="1:28" s="105" customFormat="1" ht="13.5" customHeight="1" x14ac:dyDescent="0.15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  <c r="AA225" s="190"/>
      <c r="AB225" s="190"/>
    </row>
    <row r="226" spans="1:28" s="105" customFormat="1" ht="13.5" customHeight="1" x14ac:dyDescent="0.15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  <c r="AA226" s="190"/>
      <c r="AB226" s="190"/>
    </row>
    <row r="227" spans="1:28" s="105" customFormat="1" ht="13.5" customHeight="1" x14ac:dyDescent="0.15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  <c r="AA227" s="190"/>
      <c r="AB227" s="190"/>
    </row>
    <row r="228" spans="1:28" s="105" customFormat="1" ht="13.5" customHeight="1" x14ac:dyDescent="0.15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  <c r="AA228" s="190"/>
      <c r="AB228" s="190"/>
    </row>
    <row r="229" spans="1:28" s="105" customFormat="1" ht="13.5" customHeight="1" x14ac:dyDescent="0.15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  <c r="AA229" s="190"/>
      <c r="AB229" s="190"/>
    </row>
    <row r="230" spans="1:28" s="105" customFormat="1" ht="13.5" customHeight="1" x14ac:dyDescent="0.15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  <c r="AA230" s="190"/>
      <c r="AB230" s="190"/>
    </row>
    <row r="231" spans="1:28" s="105" customFormat="1" ht="13.5" customHeight="1" x14ac:dyDescent="0.15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  <c r="AA231" s="190"/>
      <c r="AB231" s="190"/>
    </row>
    <row r="232" spans="1:28" s="105" customFormat="1" ht="13.5" customHeight="1" x14ac:dyDescent="0.15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  <c r="AA232" s="190"/>
      <c r="AB232" s="190"/>
    </row>
    <row r="233" spans="1:28" s="105" customFormat="1" ht="13.5" customHeight="1" x14ac:dyDescent="0.15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  <c r="AA233" s="190"/>
      <c r="AB233" s="190"/>
    </row>
    <row r="234" spans="1:28" s="105" customFormat="1" ht="13.5" customHeight="1" x14ac:dyDescent="0.15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  <c r="AA234" s="190"/>
      <c r="AB234" s="190"/>
    </row>
    <row r="235" spans="1:28" s="105" customFormat="1" ht="13.5" customHeight="1" x14ac:dyDescent="0.15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  <c r="AA235" s="190"/>
      <c r="AB235" s="190"/>
    </row>
    <row r="236" spans="1:28" s="105" customFormat="1" ht="13.5" customHeight="1" x14ac:dyDescent="0.15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  <c r="AA236" s="190"/>
      <c r="AB236" s="190"/>
    </row>
    <row r="237" spans="1:28" s="105" customFormat="1" ht="13.5" customHeight="1" x14ac:dyDescent="0.15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  <c r="AA237" s="190"/>
      <c r="AB237" s="190"/>
    </row>
    <row r="238" spans="1:28" s="105" customFormat="1" ht="13.5" customHeight="1" x14ac:dyDescent="0.15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  <c r="AA238" s="190"/>
      <c r="AB238" s="190"/>
    </row>
    <row r="239" spans="1:28" s="105" customFormat="1" ht="13.5" customHeight="1" x14ac:dyDescent="0.15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  <c r="AA239" s="190"/>
      <c r="AB239" s="190"/>
    </row>
    <row r="240" spans="1:28" s="105" customFormat="1" ht="13.5" customHeight="1" x14ac:dyDescent="0.15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  <c r="AA240" s="190"/>
      <c r="AB240" s="190"/>
    </row>
    <row r="241" spans="1:28" s="105" customFormat="1" ht="13.5" customHeight="1" x14ac:dyDescent="0.15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  <c r="AA241" s="190"/>
      <c r="AB241" s="190"/>
    </row>
    <row r="242" spans="1:28" s="105" customFormat="1" ht="13.5" customHeight="1" x14ac:dyDescent="0.15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  <c r="AA242" s="190"/>
      <c r="AB242" s="190"/>
    </row>
    <row r="243" spans="1:28" s="105" customFormat="1" ht="13.5" customHeight="1" x14ac:dyDescent="0.15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  <c r="AA243" s="190"/>
      <c r="AB243" s="190"/>
    </row>
    <row r="244" spans="1:28" s="105" customFormat="1" ht="13.5" customHeight="1" x14ac:dyDescent="0.15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  <c r="AA244" s="190"/>
      <c r="AB244" s="190"/>
    </row>
    <row r="245" spans="1:28" s="105" customFormat="1" ht="13.5" customHeight="1" x14ac:dyDescent="0.15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  <c r="AA245" s="190"/>
      <c r="AB245" s="190"/>
    </row>
    <row r="246" spans="1:28" s="105" customFormat="1" ht="13.5" customHeight="1" x14ac:dyDescent="0.15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  <c r="AA246" s="190"/>
      <c r="AB246" s="190"/>
    </row>
    <row r="247" spans="1:28" s="105" customFormat="1" ht="13.5" customHeight="1" x14ac:dyDescent="0.15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  <c r="AA247" s="190"/>
      <c r="AB247" s="190"/>
    </row>
    <row r="248" spans="1:28" s="105" customFormat="1" ht="13.5" customHeight="1" x14ac:dyDescent="0.15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  <c r="AA248" s="190"/>
      <c r="AB248" s="190"/>
    </row>
    <row r="249" spans="1:28" s="105" customFormat="1" ht="13.5" customHeight="1" x14ac:dyDescent="0.15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  <c r="AA249" s="190"/>
      <c r="AB249" s="190"/>
    </row>
    <row r="250" spans="1:28" s="105" customFormat="1" ht="13.5" customHeight="1" x14ac:dyDescent="0.15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  <c r="AA250" s="190"/>
      <c r="AB250" s="190"/>
    </row>
    <row r="251" spans="1:28" s="105" customFormat="1" ht="13.5" customHeight="1" x14ac:dyDescent="0.15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  <c r="AA251" s="190"/>
      <c r="AB251" s="190"/>
    </row>
    <row r="252" spans="1:28" s="105" customFormat="1" ht="13.5" customHeight="1" x14ac:dyDescent="0.15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  <c r="AA252" s="190"/>
      <c r="AB252" s="190"/>
    </row>
    <row r="253" spans="1:28" s="105" customFormat="1" ht="13.5" customHeight="1" x14ac:dyDescent="0.15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  <c r="AA253" s="190"/>
      <c r="AB253" s="190"/>
    </row>
    <row r="254" spans="1:28" s="105" customFormat="1" ht="13.5" customHeight="1" x14ac:dyDescent="0.15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  <c r="AA254" s="190"/>
      <c r="AB254" s="190"/>
    </row>
    <row r="255" spans="1:28" s="105" customFormat="1" ht="13.5" customHeight="1" x14ac:dyDescent="0.15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  <c r="AA255" s="190"/>
      <c r="AB255" s="190"/>
    </row>
    <row r="256" spans="1:28" s="105" customFormat="1" ht="13.5" customHeight="1" x14ac:dyDescent="0.15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  <c r="AA256" s="190"/>
      <c r="AB256" s="190"/>
    </row>
    <row r="257" spans="1:28" s="105" customFormat="1" ht="13.5" customHeight="1" x14ac:dyDescent="0.15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  <c r="AA257" s="190"/>
      <c r="AB257" s="190"/>
    </row>
    <row r="258" spans="1:28" s="105" customFormat="1" ht="13.5" customHeight="1" x14ac:dyDescent="0.15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  <c r="AA258" s="190"/>
      <c r="AB258" s="190"/>
    </row>
    <row r="259" spans="1:28" s="105" customFormat="1" ht="13.5" customHeight="1" x14ac:dyDescent="0.15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  <c r="AA259" s="190"/>
      <c r="AB259" s="190"/>
    </row>
    <row r="260" spans="1:28" s="105" customFormat="1" ht="13.5" customHeight="1" x14ac:dyDescent="0.15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  <c r="AA260" s="190"/>
      <c r="AB260" s="190"/>
    </row>
    <row r="261" spans="1:28" s="105" customFormat="1" ht="13.5" customHeight="1" x14ac:dyDescent="0.15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  <c r="AA261" s="190"/>
      <c r="AB261" s="190"/>
    </row>
    <row r="262" spans="1:28" s="105" customFormat="1" ht="13.5" customHeight="1" x14ac:dyDescent="0.15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  <c r="AA262" s="190"/>
      <c r="AB262" s="190"/>
    </row>
    <row r="263" spans="1:28" s="105" customFormat="1" ht="13.5" customHeight="1" x14ac:dyDescent="0.15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  <c r="AA263" s="190"/>
      <c r="AB263" s="190"/>
    </row>
    <row r="264" spans="1:28" s="105" customFormat="1" ht="13.5" customHeight="1" x14ac:dyDescent="0.15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  <c r="AA264" s="190"/>
      <c r="AB264" s="190"/>
    </row>
    <row r="265" spans="1:28" s="105" customFormat="1" ht="13.5" customHeight="1" x14ac:dyDescent="0.15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  <c r="AA265" s="190"/>
      <c r="AB265" s="190"/>
    </row>
    <row r="266" spans="1:28" s="105" customFormat="1" ht="13.5" customHeight="1" x14ac:dyDescent="0.15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  <c r="AA266" s="190"/>
      <c r="AB266" s="190"/>
    </row>
    <row r="267" spans="1:28" s="105" customFormat="1" ht="13.5" customHeight="1" x14ac:dyDescent="0.15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  <c r="AA267" s="190"/>
      <c r="AB267" s="190"/>
    </row>
    <row r="268" spans="1:28" s="105" customFormat="1" ht="13.5" customHeight="1" x14ac:dyDescent="0.15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  <c r="AA268" s="190"/>
      <c r="AB268" s="190"/>
    </row>
    <row r="269" spans="1:28" s="105" customFormat="1" ht="13.5" customHeight="1" x14ac:dyDescent="0.15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  <c r="AA269" s="190"/>
      <c r="AB269" s="190"/>
    </row>
    <row r="270" spans="1:28" s="105" customFormat="1" ht="13.5" customHeight="1" x14ac:dyDescent="0.15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  <c r="AA270" s="190"/>
      <c r="AB270" s="190"/>
    </row>
    <row r="271" spans="1:28" s="105" customFormat="1" ht="13.5" customHeight="1" x14ac:dyDescent="0.15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  <c r="AA271" s="190"/>
      <c r="AB271" s="190"/>
    </row>
    <row r="272" spans="1:28" s="105" customFormat="1" ht="13.5" customHeight="1" x14ac:dyDescent="0.15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  <c r="AA272" s="190"/>
      <c r="AB272" s="190"/>
    </row>
    <row r="273" spans="1:28" s="105" customFormat="1" ht="13.5" customHeight="1" x14ac:dyDescent="0.15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  <c r="AA273" s="190"/>
      <c r="AB273" s="190"/>
    </row>
    <row r="274" spans="1:28" s="105" customFormat="1" ht="13.5" customHeight="1" x14ac:dyDescent="0.15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  <c r="AA274" s="190"/>
      <c r="AB274" s="190"/>
    </row>
    <row r="275" spans="1:28" s="105" customFormat="1" ht="13.5" customHeight="1" x14ac:dyDescent="0.15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  <c r="AA275" s="190"/>
      <c r="AB275" s="190"/>
    </row>
    <row r="276" spans="1:28" s="105" customFormat="1" ht="13.5" customHeight="1" x14ac:dyDescent="0.15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  <c r="AA276" s="190"/>
      <c r="AB276" s="190"/>
    </row>
    <row r="277" spans="1:28" s="105" customFormat="1" ht="13.5" customHeight="1" x14ac:dyDescent="0.15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  <c r="AA277" s="190"/>
      <c r="AB277" s="190"/>
    </row>
    <row r="278" spans="1:28" s="105" customFormat="1" ht="13.5" customHeight="1" x14ac:dyDescent="0.15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  <c r="AA278" s="190"/>
      <c r="AB278" s="190"/>
    </row>
    <row r="279" spans="1:28" s="105" customFormat="1" ht="13.5" customHeight="1" x14ac:dyDescent="0.15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  <c r="AA279" s="190"/>
      <c r="AB279" s="190"/>
    </row>
    <row r="280" spans="1:28" s="105" customFormat="1" ht="13.5" customHeight="1" x14ac:dyDescent="0.15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  <c r="AA280" s="190"/>
      <c r="AB280" s="190"/>
    </row>
    <row r="281" spans="1:28" s="105" customFormat="1" ht="13.5" customHeight="1" x14ac:dyDescent="0.15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  <c r="AA281" s="190"/>
      <c r="AB281" s="190"/>
    </row>
    <row r="282" spans="1:28" s="105" customFormat="1" ht="13.5" customHeight="1" x14ac:dyDescent="0.15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  <c r="AA282" s="190"/>
      <c r="AB282" s="190"/>
    </row>
    <row r="283" spans="1:28" s="105" customFormat="1" ht="13.5" customHeight="1" x14ac:dyDescent="0.15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  <c r="AA283" s="190"/>
      <c r="AB283" s="190"/>
    </row>
    <row r="284" spans="1:28" s="105" customFormat="1" ht="13.5" customHeight="1" x14ac:dyDescent="0.15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  <c r="AA284" s="190"/>
      <c r="AB284" s="190"/>
    </row>
    <row r="285" spans="1:28" s="105" customFormat="1" ht="13.5" customHeight="1" x14ac:dyDescent="0.15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  <c r="AA285" s="190"/>
      <c r="AB285" s="190"/>
    </row>
    <row r="286" spans="1:28" s="105" customFormat="1" ht="13.5" customHeight="1" x14ac:dyDescent="0.15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  <c r="AA286" s="190"/>
      <c r="AB286" s="190"/>
    </row>
    <row r="287" spans="1:28" s="105" customFormat="1" ht="13.5" customHeight="1" x14ac:dyDescent="0.15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  <c r="AA287" s="190"/>
      <c r="AB287" s="190"/>
    </row>
    <row r="288" spans="1:28" s="105" customFormat="1" ht="13.5" customHeight="1" x14ac:dyDescent="0.15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  <c r="AA288" s="190"/>
      <c r="AB288" s="190"/>
    </row>
    <row r="289" spans="1:28" s="105" customFormat="1" ht="13.5" customHeight="1" x14ac:dyDescent="0.15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  <c r="AA289" s="190"/>
      <c r="AB289" s="190"/>
    </row>
    <row r="290" spans="1:28" s="105" customFormat="1" ht="13.5" customHeight="1" x14ac:dyDescent="0.15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  <c r="AA290" s="190"/>
      <c r="AB290" s="190"/>
    </row>
    <row r="291" spans="1:28" s="105" customFormat="1" ht="13.5" customHeight="1" x14ac:dyDescent="0.15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  <c r="AA291" s="190"/>
      <c r="AB291" s="190"/>
    </row>
    <row r="292" spans="1:28" s="105" customFormat="1" ht="13.5" customHeight="1" x14ac:dyDescent="0.15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  <c r="AA292" s="190"/>
      <c r="AB292" s="190"/>
    </row>
    <row r="293" spans="1:28" s="105" customFormat="1" ht="13.5" customHeight="1" x14ac:dyDescent="0.15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  <c r="AA293" s="190"/>
      <c r="AB293" s="190"/>
    </row>
    <row r="294" spans="1:28" s="105" customFormat="1" ht="13.5" customHeight="1" x14ac:dyDescent="0.15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  <c r="AA294" s="190"/>
      <c r="AB294" s="190"/>
    </row>
    <row r="295" spans="1:28" s="105" customFormat="1" ht="13.5" customHeight="1" x14ac:dyDescent="0.15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  <c r="AA295" s="190"/>
      <c r="AB295" s="190"/>
    </row>
    <row r="296" spans="1:28" s="105" customFormat="1" ht="13.5" customHeight="1" x14ac:dyDescent="0.15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  <c r="AA296" s="190"/>
      <c r="AB296" s="190"/>
    </row>
    <row r="297" spans="1:28" s="105" customFormat="1" ht="13.5" customHeight="1" x14ac:dyDescent="0.15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  <c r="AA297" s="190"/>
      <c r="AB297" s="190"/>
    </row>
    <row r="298" spans="1:28" s="105" customFormat="1" ht="13.5" customHeight="1" x14ac:dyDescent="0.15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  <c r="AA298" s="190"/>
      <c r="AB298" s="190"/>
    </row>
    <row r="299" spans="1:28" s="105" customFormat="1" ht="13.5" customHeight="1" x14ac:dyDescent="0.15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  <c r="AA299" s="190"/>
      <c r="AB299" s="190"/>
    </row>
    <row r="300" spans="1:28" s="105" customFormat="1" ht="13.5" customHeight="1" x14ac:dyDescent="0.15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  <c r="AA300" s="190"/>
      <c r="AB300" s="190"/>
    </row>
    <row r="301" spans="1:28" s="105" customFormat="1" ht="13.5" customHeight="1" x14ac:dyDescent="0.15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  <c r="AA301" s="190"/>
      <c r="AB301" s="190"/>
    </row>
    <row r="302" spans="1:28" s="105" customFormat="1" ht="13.5" customHeight="1" x14ac:dyDescent="0.15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  <c r="AA302" s="190"/>
      <c r="AB302" s="190"/>
    </row>
    <row r="303" spans="1:28" s="105" customFormat="1" ht="13.5" customHeight="1" x14ac:dyDescent="0.15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  <c r="AA303" s="190"/>
      <c r="AB303" s="190"/>
    </row>
    <row r="304" spans="1:28" s="105" customFormat="1" ht="13.5" customHeight="1" x14ac:dyDescent="0.15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  <c r="AA304" s="190"/>
      <c r="AB304" s="190"/>
    </row>
    <row r="305" spans="1:28" s="105" customFormat="1" ht="13.5" customHeight="1" x14ac:dyDescent="0.15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  <c r="AA305" s="190"/>
      <c r="AB305" s="190"/>
    </row>
    <row r="306" spans="1:28" s="105" customFormat="1" ht="13.5" customHeight="1" x14ac:dyDescent="0.15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  <c r="AA306" s="190"/>
      <c r="AB306" s="190"/>
    </row>
    <row r="307" spans="1:28" s="105" customFormat="1" ht="13.5" customHeight="1" x14ac:dyDescent="0.15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  <c r="AA307" s="190"/>
      <c r="AB307" s="190"/>
    </row>
    <row r="308" spans="1:28" s="105" customFormat="1" ht="13.5" customHeight="1" x14ac:dyDescent="0.15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  <c r="AA308" s="190"/>
      <c r="AB308" s="190"/>
    </row>
    <row r="309" spans="1:28" s="105" customFormat="1" ht="13.5" customHeight="1" x14ac:dyDescent="0.15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  <c r="AA309" s="190"/>
      <c r="AB309" s="190"/>
    </row>
    <row r="310" spans="1:28" s="105" customFormat="1" ht="13.5" customHeight="1" x14ac:dyDescent="0.15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  <c r="AA310" s="190"/>
      <c r="AB310" s="190"/>
    </row>
    <row r="311" spans="1:28" s="105" customFormat="1" ht="13.5" customHeight="1" x14ac:dyDescent="0.15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  <c r="AA311" s="190"/>
      <c r="AB311" s="190"/>
    </row>
    <row r="312" spans="1:28" s="105" customFormat="1" ht="13.5" customHeight="1" x14ac:dyDescent="0.15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  <c r="AA312" s="190"/>
      <c r="AB312" s="190"/>
    </row>
    <row r="313" spans="1:28" s="105" customFormat="1" ht="13.5" customHeight="1" x14ac:dyDescent="0.15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  <c r="AA313" s="190"/>
      <c r="AB313" s="190"/>
    </row>
    <row r="314" spans="1:28" s="105" customFormat="1" ht="13.5" customHeight="1" x14ac:dyDescent="0.15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  <c r="AA314" s="190"/>
      <c r="AB314" s="190"/>
    </row>
    <row r="315" spans="1:28" s="105" customFormat="1" ht="13.5" customHeight="1" x14ac:dyDescent="0.15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  <c r="AA315" s="190"/>
      <c r="AB315" s="190"/>
    </row>
    <row r="316" spans="1:28" s="105" customFormat="1" ht="13.5" customHeight="1" x14ac:dyDescent="0.15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  <c r="AA316" s="190"/>
      <c r="AB316" s="190"/>
    </row>
    <row r="317" spans="1:28" s="105" customFormat="1" ht="13.5" customHeight="1" x14ac:dyDescent="0.15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  <c r="AA317" s="190"/>
      <c r="AB317" s="190"/>
    </row>
    <row r="318" spans="1:28" s="105" customFormat="1" ht="13.5" customHeight="1" x14ac:dyDescent="0.15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  <c r="AA318" s="190"/>
      <c r="AB318" s="190"/>
    </row>
    <row r="319" spans="1:28" s="105" customFormat="1" ht="13.5" customHeight="1" x14ac:dyDescent="0.15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  <c r="AA319" s="190"/>
      <c r="AB319" s="190"/>
    </row>
    <row r="320" spans="1:28" s="105" customFormat="1" ht="13.5" customHeight="1" x14ac:dyDescent="0.15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  <c r="AA320" s="190"/>
      <c r="AB320" s="190"/>
    </row>
    <row r="321" spans="1:28" s="105" customFormat="1" ht="13.5" customHeight="1" x14ac:dyDescent="0.15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  <c r="AA321" s="190"/>
      <c r="AB321" s="190"/>
    </row>
    <row r="322" spans="1:28" s="105" customFormat="1" ht="13.5" customHeight="1" x14ac:dyDescent="0.15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  <c r="AA322" s="190"/>
      <c r="AB322" s="190"/>
    </row>
    <row r="323" spans="1:28" s="105" customFormat="1" ht="13.5" customHeight="1" x14ac:dyDescent="0.15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  <c r="AA323" s="190"/>
      <c r="AB323" s="190"/>
    </row>
    <row r="324" spans="1:28" s="105" customFormat="1" ht="13.5" customHeight="1" x14ac:dyDescent="0.15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  <c r="AA324" s="190"/>
      <c r="AB324" s="190"/>
    </row>
    <row r="325" spans="1:28" s="105" customFormat="1" ht="13.5" customHeight="1" x14ac:dyDescent="0.15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  <c r="AA325" s="190"/>
      <c r="AB325" s="190"/>
    </row>
    <row r="326" spans="1:28" s="105" customFormat="1" ht="13.5" customHeight="1" x14ac:dyDescent="0.15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  <c r="AA326" s="190"/>
      <c r="AB326" s="190"/>
    </row>
    <row r="327" spans="1:28" s="105" customFormat="1" ht="13.5" customHeight="1" x14ac:dyDescent="0.15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  <c r="AA327" s="190"/>
      <c r="AB327" s="190"/>
    </row>
    <row r="328" spans="1:28" s="105" customFormat="1" ht="13.5" customHeight="1" x14ac:dyDescent="0.15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  <c r="AA328" s="190"/>
      <c r="AB328" s="190"/>
    </row>
    <row r="329" spans="1:28" s="105" customFormat="1" ht="13.5" customHeight="1" x14ac:dyDescent="0.15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  <c r="AA329" s="190"/>
      <c r="AB329" s="190"/>
    </row>
    <row r="330" spans="1:28" s="105" customFormat="1" ht="13.5" customHeight="1" x14ac:dyDescent="0.15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  <c r="AA330" s="190"/>
      <c r="AB330" s="190"/>
    </row>
    <row r="331" spans="1:28" s="105" customFormat="1" ht="13.5" customHeight="1" x14ac:dyDescent="0.15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  <c r="AA331" s="190"/>
      <c r="AB331" s="190"/>
    </row>
    <row r="332" spans="1:28" s="105" customFormat="1" ht="13.5" customHeight="1" x14ac:dyDescent="0.15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  <c r="AA332" s="190"/>
      <c r="AB332" s="190"/>
    </row>
    <row r="333" spans="1:28" s="105" customFormat="1" ht="13.5" customHeight="1" x14ac:dyDescent="0.15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  <c r="AA333" s="190"/>
      <c r="AB333" s="190"/>
    </row>
    <row r="334" spans="1:28" s="105" customFormat="1" ht="13.5" customHeight="1" x14ac:dyDescent="0.15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  <c r="AA334" s="190"/>
      <c r="AB334" s="190"/>
    </row>
    <row r="335" spans="1:28" s="105" customFormat="1" ht="13.5" customHeight="1" x14ac:dyDescent="0.15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  <c r="AA335" s="190"/>
      <c r="AB335" s="190"/>
    </row>
    <row r="336" spans="1:28" s="105" customFormat="1" ht="13.5" customHeight="1" x14ac:dyDescent="0.15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  <c r="AA336" s="190"/>
      <c r="AB336" s="190"/>
    </row>
    <row r="337" spans="1:28" s="105" customFormat="1" ht="13.5" customHeight="1" x14ac:dyDescent="0.15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  <c r="AA337" s="190"/>
      <c r="AB337" s="190"/>
    </row>
    <row r="338" spans="1:28" s="105" customFormat="1" ht="13.5" customHeight="1" x14ac:dyDescent="0.15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  <c r="AA338" s="190"/>
      <c r="AB338" s="190"/>
    </row>
    <row r="339" spans="1:28" s="105" customFormat="1" ht="13.5" customHeight="1" x14ac:dyDescent="0.15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  <c r="AA339" s="190"/>
      <c r="AB339" s="190"/>
    </row>
    <row r="340" spans="1:28" s="105" customFormat="1" ht="13.5" customHeight="1" x14ac:dyDescent="0.15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  <c r="AA340" s="190"/>
      <c r="AB340" s="190"/>
    </row>
    <row r="341" spans="1:28" s="105" customFormat="1" ht="13.5" customHeight="1" x14ac:dyDescent="0.15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  <c r="AA341" s="190"/>
      <c r="AB341" s="190"/>
    </row>
    <row r="342" spans="1:28" s="105" customFormat="1" ht="13.5" customHeight="1" x14ac:dyDescent="0.15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  <c r="AA342" s="190"/>
      <c r="AB342" s="190"/>
    </row>
    <row r="343" spans="1:28" s="105" customFormat="1" ht="13.5" customHeight="1" x14ac:dyDescent="0.15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  <c r="AA343" s="190"/>
      <c r="AB343" s="190"/>
    </row>
    <row r="344" spans="1:28" s="105" customFormat="1" ht="13.5" customHeight="1" x14ac:dyDescent="0.15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  <c r="AA344" s="190"/>
      <c r="AB344" s="190"/>
    </row>
    <row r="345" spans="1:28" s="105" customFormat="1" ht="13.5" customHeight="1" x14ac:dyDescent="0.15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  <c r="AA345" s="190"/>
      <c r="AB345" s="190"/>
    </row>
    <row r="346" spans="1:28" s="105" customFormat="1" ht="13.5" customHeight="1" x14ac:dyDescent="0.15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  <c r="AA346" s="190"/>
      <c r="AB346" s="190"/>
    </row>
    <row r="347" spans="1:28" s="105" customFormat="1" ht="13.5" customHeight="1" x14ac:dyDescent="0.15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  <c r="AA347" s="190"/>
      <c r="AB347" s="190"/>
    </row>
    <row r="348" spans="1:28" s="105" customFormat="1" ht="13.5" customHeight="1" x14ac:dyDescent="0.15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  <c r="AA348" s="190"/>
      <c r="AB348" s="190"/>
    </row>
    <row r="349" spans="1:28" s="105" customFormat="1" ht="13.5" customHeight="1" x14ac:dyDescent="0.15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  <c r="AA349" s="190"/>
      <c r="AB349" s="190"/>
    </row>
    <row r="350" spans="1:28" s="105" customFormat="1" ht="13.5" customHeight="1" x14ac:dyDescent="0.15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  <c r="AA350" s="190"/>
      <c r="AB350" s="190"/>
    </row>
    <row r="351" spans="1:28" s="105" customFormat="1" ht="13.5" customHeight="1" x14ac:dyDescent="0.15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  <c r="AA351" s="190"/>
      <c r="AB351" s="190"/>
    </row>
    <row r="352" spans="1:28" s="105" customFormat="1" ht="13.5" customHeight="1" x14ac:dyDescent="0.15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  <c r="AA352" s="190"/>
      <c r="AB352" s="190"/>
    </row>
    <row r="353" spans="1:28" s="105" customFormat="1" ht="13.5" customHeight="1" x14ac:dyDescent="0.15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  <c r="AA353" s="190"/>
      <c r="AB353" s="190"/>
    </row>
    <row r="354" spans="1:28" s="105" customFormat="1" ht="13.5" customHeight="1" x14ac:dyDescent="0.15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  <c r="AA354" s="190"/>
      <c r="AB354" s="190"/>
    </row>
    <row r="355" spans="1:28" s="105" customFormat="1" ht="13.5" customHeight="1" x14ac:dyDescent="0.15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  <c r="AA355" s="190"/>
      <c r="AB355" s="190"/>
    </row>
    <row r="356" spans="1:28" s="105" customFormat="1" ht="13.5" customHeight="1" x14ac:dyDescent="0.15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  <c r="AA356" s="190"/>
      <c r="AB356" s="190"/>
    </row>
    <row r="357" spans="1:28" s="105" customFormat="1" ht="13.5" customHeight="1" x14ac:dyDescent="0.15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  <c r="AA357" s="190"/>
      <c r="AB357" s="190"/>
    </row>
    <row r="358" spans="1:28" s="105" customFormat="1" ht="13.5" customHeight="1" x14ac:dyDescent="0.15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  <c r="AA358" s="190"/>
      <c r="AB358" s="190"/>
    </row>
    <row r="359" spans="1:28" s="105" customFormat="1" ht="13.5" customHeight="1" x14ac:dyDescent="0.15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  <c r="AA359" s="190"/>
      <c r="AB359" s="190"/>
    </row>
    <row r="360" spans="1:28" s="105" customFormat="1" ht="13.5" customHeight="1" x14ac:dyDescent="0.15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  <c r="AA360" s="190"/>
      <c r="AB360" s="190"/>
    </row>
    <row r="361" spans="1:28" s="105" customFormat="1" ht="13.5" customHeight="1" x14ac:dyDescent="0.15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  <c r="AA361" s="190"/>
      <c r="AB361" s="190"/>
    </row>
    <row r="362" spans="1:28" s="105" customFormat="1" ht="13.5" customHeight="1" x14ac:dyDescent="0.15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  <c r="AA362" s="190"/>
      <c r="AB362" s="190"/>
    </row>
    <row r="363" spans="1:28" s="105" customFormat="1" ht="13.5" customHeight="1" x14ac:dyDescent="0.15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  <c r="AA363" s="190"/>
      <c r="AB363" s="190"/>
    </row>
    <row r="364" spans="1:28" s="105" customFormat="1" ht="13.5" customHeight="1" x14ac:dyDescent="0.15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  <c r="AA364" s="190"/>
      <c r="AB364" s="190"/>
    </row>
    <row r="365" spans="1:28" s="105" customFormat="1" ht="13.5" customHeight="1" x14ac:dyDescent="0.15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  <c r="AA365" s="190"/>
      <c r="AB365" s="190"/>
    </row>
    <row r="366" spans="1:28" s="105" customFormat="1" ht="13.5" customHeight="1" x14ac:dyDescent="0.15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  <c r="AA366" s="190"/>
      <c r="AB366" s="190"/>
    </row>
    <row r="367" spans="1:28" s="105" customFormat="1" ht="13.5" customHeight="1" x14ac:dyDescent="0.15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  <c r="AA367" s="190"/>
      <c r="AB367" s="190"/>
    </row>
    <row r="368" spans="1:28" s="105" customFormat="1" ht="13.5" customHeight="1" x14ac:dyDescent="0.15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  <c r="AA368" s="190"/>
      <c r="AB368" s="190"/>
    </row>
    <row r="369" spans="1:28" s="105" customFormat="1" ht="13.5" customHeight="1" x14ac:dyDescent="0.15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  <c r="AA369" s="190"/>
      <c r="AB369" s="190"/>
    </row>
    <row r="370" spans="1:28" s="105" customFormat="1" ht="13.5" customHeight="1" x14ac:dyDescent="0.15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  <c r="AA370" s="190"/>
      <c r="AB370" s="190"/>
    </row>
    <row r="371" spans="1:28" s="105" customFormat="1" ht="13.5" customHeight="1" x14ac:dyDescent="0.15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  <c r="AA371" s="190"/>
      <c r="AB371" s="190"/>
    </row>
    <row r="372" spans="1:28" s="105" customFormat="1" ht="13.5" customHeight="1" x14ac:dyDescent="0.15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  <c r="AA372" s="190"/>
      <c r="AB372" s="190"/>
    </row>
    <row r="373" spans="1:28" s="105" customFormat="1" ht="13.5" customHeight="1" x14ac:dyDescent="0.15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  <c r="AA373" s="190"/>
      <c r="AB373" s="190"/>
    </row>
    <row r="374" spans="1:28" s="105" customFormat="1" ht="13.5" customHeight="1" x14ac:dyDescent="0.15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  <c r="AA374" s="190"/>
      <c r="AB374" s="190"/>
    </row>
    <row r="375" spans="1:28" s="105" customFormat="1" ht="13.5" customHeight="1" x14ac:dyDescent="0.15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  <c r="AA375" s="190"/>
      <c r="AB375" s="190"/>
    </row>
    <row r="376" spans="1:28" s="105" customFormat="1" ht="13.5" customHeight="1" x14ac:dyDescent="0.15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  <c r="AA376" s="190"/>
      <c r="AB376" s="190"/>
    </row>
    <row r="377" spans="1:28" s="105" customFormat="1" ht="13.5" customHeight="1" x14ac:dyDescent="0.15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  <c r="AA377" s="190"/>
      <c r="AB377" s="190"/>
    </row>
    <row r="378" spans="1:28" s="105" customFormat="1" ht="13.5" customHeight="1" x14ac:dyDescent="0.15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  <c r="AA378" s="190"/>
      <c r="AB378" s="190"/>
    </row>
    <row r="379" spans="1:28" s="105" customFormat="1" ht="13.5" customHeight="1" x14ac:dyDescent="0.15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  <c r="AA379" s="190"/>
      <c r="AB379" s="190"/>
    </row>
    <row r="380" spans="1:28" s="105" customFormat="1" ht="13.5" customHeight="1" x14ac:dyDescent="0.15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  <c r="AA380" s="190"/>
      <c r="AB380" s="190"/>
    </row>
    <row r="381" spans="1:28" s="105" customFormat="1" ht="13.5" customHeight="1" x14ac:dyDescent="0.15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  <c r="AA381" s="190"/>
      <c r="AB381" s="190"/>
    </row>
    <row r="382" spans="1:28" s="105" customFormat="1" ht="13.5" customHeight="1" x14ac:dyDescent="0.15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  <c r="AA382" s="190"/>
      <c r="AB382" s="190"/>
    </row>
    <row r="383" spans="1:28" s="105" customFormat="1" ht="13.5" customHeight="1" x14ac:dyDescent="0.15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  <c r="AA383" s="190"/>
      <c r="AB383" s="190"/>
    </row>
    <row r="384" spans="1:28" s="105" customFormat="1" ht="13.5" customHeight="1" x14ac:dyDescent="0.15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  <c r="AA384" s="190"/>
      <c r="AB384" s="190"/>
    </row>
    <row r="385" spans="1:28" s="105" customFormat="1" ht="13.5" customHeight="1" x14ac:dyDescent="0.15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  <c r="AA385" s="190"/>
      <c r="AB385" s="190"/>
    </row>
    <row r="386" spans="1:28" s="105" customFormat="1" ht="13.5" customHeight="1" x14ac:dyDescent="0.15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  <c r="AA386" s="190"/>
      <c r="AB386" s="190"/>
    </row>
    <row r="387" spans="1:28" s="105" customFormat="1" ht="13.5" customHeight="1" x14ac:dyDescent="0.15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  <c r="AA387" s="190"/>
      <c r="AB387" s="190"/>
    </row>
    <row r="388" spans="1:28" s="105" customFormat="1" ht="13.5" customHeight="1" x14ac:dyDescent="0.15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  <c r="AA388" s="190"/>
      <c r="AB388" s="190"/>
    </row>
    <row r="389" spans="1:28" s="105" customFormat="1" ht="13.5" customHeight="1" x14ac:dyDescent="0.15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  <c r="AA389" s="190"/>
      <c r="AB389" s="190"/>
    </row>
    <row r="390" spans="1:28" s="105" customFormat="1" ht="13.5" customHeight="1" x14ac:dyDescent="0.15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  <c r="AA390" s="190"/>
      <c r="AB390" s="190"/>
    </row>
    <row r="391" spans="1:28" s="105" customFormat="1" ht="13.5" customHeight="1" x14ac:dyDescent="0.15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  <c r="AA391" s="190"/>
      <c r="AB391" s="190"/>
    </row>
    <row r="392" spans="1:28" s="105" customFormat="1" ht="13.5" customHeight="1" x14ac:dyDescent="0.15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  <c r="AA392" s="190"/>
      <c r="AB392" s="190"/>
    </row>
    <row r="393" spans="1:28" s="105" customFormat="1" ht="13.5" customHeight="1" x14ac:dyDescent="0.15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  <c r="AA393" s="190"/>
      <c r="AB393" s="190"/>
    </row>
    <row r="394" spans="1:28" s="105" customFormat="1" ht="13.5" customHeight="1" x14ac:dyDescent="0.15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  <c r="AA394" s="190"/>
      <c r="AB394" s="190"/>
    </row>
    <row r="395" spans="1:28" s="105" customFormat="1" ht="13.5" customHeight="1" x14ac:dyDescent="0.15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  <c r="AA395" s="190"/>
      <c r="AB395" s="190"/>
    </row>
    <row r="396" spans="1:28" s="105" customFormat="1" ht="13.5" customHeight="1" x14ac:dyDescent="0.15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  <c r="AA396" s="190"/>
      <c r="AB396" s="190"/>
    </row>
    <row r="397" spans="1:28" s="105" customFormat="1" ht="13.5" customHeight="1" x14ac:dyDescent="0.15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  <c r="AA397" s="190"/>
      <c r="AB397" s="190"/>
    </row>
    <row r="398" spans="1:28" s="105" customFormat="1" ht="13.5" customHeight="1" x14ac:dyDescent="0.15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  <c r="AA398" s="190"/>
      <c r="AB398" s="190"/>
    </row>
    <row r="399" spans="1:28" s="105" customFormat="1" ht="13.5" customHeight="1" x14ac:dyDescent="0.15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  <c r="AA399" s="190"/>
      <c r="AB399" s="190"/>
    </row>
    <row r="400" spans="1:28" s="105" customFormat="1" ht="13.5" customHeight="1" x14ac:dyDescent="0.15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  <c r="AA400" s="190"/>
      <c r="AB400" s="190"/>
    </row>
    <row r="401" spans="1:28" s="105" customFormat="1" ht="13.5" customHeight="1" x14ac:dyDescent="0.15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  <c r="AA401" s="190"/>
      <c r="AB401" s="190"/>
    </row>
    <row r="402" spans="1:28" s="105" customFormat="1" ht="13.5" customHeight="1" x14ac:dyDescent="0.15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  <c r="AA402" s="190"/>
      <c r="AB402" s="190"/>
    </row>
    <row r="403" spans="1:28" s="105" customFormat="1" ht="13.5" customHeight="1" x14ac:dyDescent="0.15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  <c r="AA403" s="190"/>
      <c r="AB403" s="190"/>
    </row>
    <row r="404" spans="1:28" s="105" customFormat="1" ht="13.5" customHeight="1" x14ac:dyDescent="0.15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  <c r="AA404" s="190"/>
      <c r="AB404" s="190"/>
    </row>
    <row r="405" spans="1:28" s="105" customFormat="1" ht="13.5" customHeight="1" x14ac:dyDescent="0.15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  <c r="AA405" s="190"/>
      <c r="AB405" s="190"/>
    </row>
    <row r="406" spans="1:28" s="105" customFormat="1" ht="13.5" customHeight="1" x14ac:dyDescent="0.15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  <c r="AA406" s="190"/>
      <c r="AB406" s="190"/>
    </row>
    <row r="407" spans="1:28" s="105" customFormat="1" ht="13.5" customHeight="1" x14ac:dyDescent="0.15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  <c r="AA407" s="190"/>
      <c r="AB407" s="190"/>
    </row>
    <row r="408" spans="1:28" s="105" customFormat="1" ht="13.5" customHeight="1" x14ac:dyDescent="0.15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  <c r="AA408" s="190"/>
      <c r="AB408" s="190"/>
    </row>
    <row r="409" spans="1:28" s="105" customFormat="1" ht="13.5" customHeight="1" x14ac:dyDescent="0.15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  <c r="AA409" s="190"/>
      <c r="AB409" s="190"/>
    </row>
    <row r="410" spans="1:28" s="105" customFormat="1" ht="13.5" customHeight="1" x14ac:dyDescent="0.15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  <c r="AA410" s="190"/>
      <c r="AB410" s="190"/>
    </row>
    <row r="411" spans="1:28" s="105" customFormat="1" ht="13.5" customHeight="1" x14ac:dyDescent="0.15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  <c r="AA411" s="190"/>
      <c r="AB411" s="190"/>
    </row>
    <row r="412" spans="1:28" s="105" customFormat="1" ht="13.5" customHeight="1" x14ac:dyDescent="0.15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  <c r="AA412" s="190"/>
      <c r="AB412" s="190"/>
    </row>
    <row r="413" spans="1:28" s="105" customFormat="1" ht="13.5" customHeight="1" x14ac:dyDescent="0.15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  <c r="AA413" s="190"/>
      <c r="AB413" s="190"/>
    </row>
    <row r="414" spans="1:28" s="105" customFormat="1" ht="13.5" customHeight="1" x14ac:dyDescent="0.15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  <c r="AA414" s="190"/>
      <c r="AB414" s="190"/>
    </row>
    <row r="415" spans="1:28" s="105" customFormat="1" ht="13.5" customHeight="1" x14ac:dyDescent="0.15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  <c r="AA415" s="190"/>
      <c r="AB415" s="190"/>
    </row>
    <row r="416" spans="1:28" s="105" customFormat="1" ht="13.5" customHeight="1" x14ac:dyDescent="0.15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  <c r="AA416" s="190"/>
      <c r="AB416" s="190"/>
    </row>
    <row r="417" spans="1:28" s="105" customFormat="1" ht="13.5" customHeight="1" x14ac:dyDescent="0.15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  <c r="AA417" s="190"/>
      <c r="AB417" s="190"/>
    </row>
    <row r="418" spans="1:28" s="105" customFormat="1" ht="13.5" customHeight="1" x14ac:dyDescent="0.15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  <c r="AA418" s="190"/>
      <c r="AB418" s="190"/>
    </row>
    <row r="419" spans="1:28" s="105" customFormat="1" ht="13.5" customHeight="1" x14ac:dyDescent="0.15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  <c r="AA419" s="190"/>
      <c r="AB419" s="190"/>
    </row>
    <row r="420" spans="1:28" s="105" customFormat="1" ht="13.5" customHeight="1" x14ac:dyDescent="0.15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  <c r="AA420" s="190"/>
      <c r="AB420" s="190"/>
    </row>
    <row r="421" spans="1:28" s="105" customFormat="1" ht="13.5" customHeight="1" x14ac:dyDescent="0.15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  <c r="AA421" s="190"/>
      <c r="AB421" s="190"/>
    </row>
    <row r="422" spans="1:28" s="105" customFormat="1" ht="13.5" customHeight="1" x14ac:dyDescent="0.15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  <c r="AA422" s="190"/>
      <c r="AB422" s="190"/>
    </row>
    <row r="423" spans="1:28" s="105" customFormat="1" ht="13.5" customHeight="1" x14ac:dyDescent="0.15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  <c r="AA423" s="190"/>
      <c r="AB423" s="190"/>
    </row>
    <row r="424" spans="1:28" s="105" customFormat="1" ht="13.5" customHeight="1" x14ac:dyDescent="0.15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  <c r="AA424" s="190"/>
      <c r="AB424" s="190"/>
    </row>
    <row r="425" spans="1:28" s="105" customFormat="1" ht="13.5" customHeight="1" x14ac:dyDescent="0.15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  <c r="AA425" s="190"/>
      <c r="AB425" s="190"/>
    </row>
    <row r="426" spans="1:28" s="105" customFormat="1" ht="13.5" customHeight="1" x14ac:dyDescent="0.15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  <c r="AA426" s="190"/>
      <c r="AB426" s="190"/>
    </row>
    <row r="427" spans="1:28" s="105" customFormat="1" ht="13.5" customHeight="1" x14ac:dyDescent="0.15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  <c r="AA427" s="190"/>
      <c r="AB427" s="190"/>
    </row>
    <row r="428" spans="1:28" s="105" customFormat="1" ht="13.5" customHeight="1" x14ac:dyDescent="0.15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  <c r="AA428" s="190"/>
      <c r="AB428" s="190"/>
    </row>
    <row r="429" spans="1:28" s="105" customFormat="1" ht="13.5" customHeight="1" x14ac:dyDescent="0.15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  <c r="AA429" s="190"/>
      <c r="AB429" s="190"/>
    </row>
    <row r="430" spans="1:28" s="105" customFormat="1" ht="13.5" customHeight="1" x14ac:dyDescent="0.15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  <c r="AA430" s="190"/>
      <c r="AB430" s="190"/>
    </row>
    <row r="431" spans="1:28" s="105" customFormat="1" ht="13.5" customHeight="1" x14ac:dyDescent="0.15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  <c r="AA431" s="190"/>
      <c r="AB431" s="190"/>
    </row>
    <row r="432" spans="1:28" s="105" customFormat="1" ht="13.5" customHeight="1" x14ac:dyDescent="0.15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  <c r="AA432" s="190"/>
      <c r="AB432" s="190"/>
    </row>
    <row r="433" spans="1:28" s="105" customFormat="1" ht="13.5" customHeight="1" x14ac:dyDescent="0.15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  <c r="AA433" s="190"/>
      <c r="AB433" s="190"/>
    </row>
    <row r="434" spans="1:28" s="105" customFormat="1" ht="13.5" customHeight="1" x14ac:dyDescent="0.15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  <c r="AA434" s="190"/>
      <c r="AB434" s="190"/>
    </row>
    <row r="435" spans="1:28" s="105" customFormat="1" ht="13.5" customHeight="1" x14ac:dyDescent="0.15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  <c r="AA435" s="190"/>
      <c r="AB435" s="190"/>
    </row>
    <row r="436" spans="1:28" s="105" customFormat="1" ht="13.5" customHeight="1" x14ac:dyDescent="0.15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  <c r="AA436" s="190"/>
      <c r="AB436" s="190"/>
    </row>
    <row r="437" spans="1:28" s="105" customFormat="1" ht="13.5" customHeight="1" x14ac:dyDescent="0.15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  <c r="AA437" s="190"/>
      <c r="AB437" s="190"/>
    </row>
    <row r="438" spans="1:28" s="105" customFormat="1" ht="13.5" customHeight="1" x14ac:dyDescent="0.15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  <c r="AA438" s="190"/>
      <c r="AB438" s="190"/>
    </row>
    <row r="439" spans="1:28" s="105" customFormat="1" ht="13.5" customHeight="1" x14ac:dyDescent="0.15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  <c r="AA439" s="190"/>
      <c r="AB439" s="190"/>
    </row>
    <row r="440" spans="1:28" s="105" customFormat="1" ht="13.5" customHeight="1" x14ac:dyDescent="0.15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  <c r="AA440" s="190"/>
      <c r="AB440" s="190"/>
    </row>
    <row r="441" spans="1:28" s="105" customFormat="1" ht="13.5" customHeight="1" x14ac:dyDescent="0.15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  <c r="AA441" s="190"/>
      <c r="AB441" s="190"/>
    </row>
    <row r="442" spans="1:28" s="105" customFormat="1" ht="13.5" customHeight="1" x14ac:dyDescent="0.15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  <c r="AA442" s="190"/>
      <c r="AB442" s="190"/>
    </row>
    <row r="443" spans="1:28" s="105" customFormat="1" ht="13.5" customHeight="1" x14ac:dyDescent="0.15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  <c r="AA443" s="190"/>
      <c r="AB443" s="190"/>
    </row>
    <row r="444" spans="1:28" s="105" customFormat="1" ht="13.5" customHeight="1" x14ac:dyDescent="0.15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  <c r="AA444" s="190"/>
      <c r="AB444" s="190"/>
    </row>
    <row r="445" spans="1:28" s="105" customFormat="1" ht="13.5" customHeight="1" x14ac:dyDescent="0.15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  <c r="AA445" s="190"/>
      <c r="AB445" s="190"/>
    </row>
    <row r="446" spans="1:28" s="105" customFormat="1" ht="13.5" customHeight="1" x14ac:dyDescent="0.15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  <c r="AA446" s="190"/>
      <c r="AB446" s="190"/>
    </row>
    <row r="447" spans="1:28" s="105" customFormat="1" ht="13.5" customHeight="1" x14ac:dyDescent="0.15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  <c r="AA447" s="190"/>
      <c r="AB447" s="190"/>
    </row>
    <row r="448" spans="1:28" s="105" customFormat="1" ht="13.5" customHeight="1" x14ac:dyDescent="0.15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  <c r="AA448" s="190"/>
      <c r="AB448" s="190"/>
    </row>
    <row r="449" spans="1:28" s="105" customFormat="1" ht="13.5" customHeight="1" x14ac:dyDescent="0.15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  <c r="AA449" s="190"/>
      <c r="AB449" s="190"/>
    </row>
    <row r="450" spans="1:28" s="105" customFormat="1" ht="13.5" customHeight="1" x14ac:dyDescent="0.15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  <c r="AA450" s="190"/>
      <c r="AB450" s="190"/>
    </row>
    <row r="451" spans="1:28" s="105" customFormat="1" ht="13.5" customHeight="1" x14ac:dyDescent="0.15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  <c r="AA451" s="190"/>
      <c r="AB451" s="190"/>
    </row>
    <row r="452" spans="1:28" s="105" customFormat="1" ht="13.5" customHeight="1" x14ac:dyDescent="0.15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  <c r="AA452" s="190"/>
      <c r="AB452" s="190"/>
    </row>
    <row r="453" spans="1:28" s="105" customFormat="1" ht="13.5" customHeight="1" x14ac:dyDescent="0.15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  <c r="AA453" s="190"/>
      <c r="AB453" s="190"/>
    </row>
    <row r="454" spans="1:28" s="105" customFormat="1" ht="13.5" customHeight="1" x14ac:dyDescent="0.15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  <c r="AA454" s="190"/>
      <c r="AB454" s="190"/>
    </row>
    <row r="455" spans="1:28" s="105" customFormat="1" ht="13.5" customHeight="1" x14ac:dyDescent="0.15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  <c r="AA455" s="190"/>
      <c r="AB455" s="190"/>
    </row>
    <row r="456" spans="1:28" s="105" customFormat="1" ht="13.5" customHeight="1" x14ac:dyDescent="0.15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  <c r="AA456" s="190"/>
      <c r="AB456" s="190"/>
    </row>
    <row r="457" spans="1:28" s="105" customFormat="1" ht="13.5" customHeight="1" x14ac:dyDescent="0.15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  <c r="AA457" s="190"/>
      <c r="AB457" s="190"/>
    </row>
    <row r="458" spans="1:28" s="105" customFormat="1" ht="13.5" customHeight="1" x14ac:dyDescent="0.15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  <c r="AA458" s="190"/>
      <c r="AB458" s="190"/>
    </row>
    <row r="459" spans="1:28" s="105" customFormat="1" ht="13.5" customHeight="1" x14ac:dyDescent="0.15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  <c r="AA459" s="190"/>
      <c r="AB459" s="190"/>
    </row>
    <row r="460" spans="1:28" s="105" customFormat="1" ht="13.5" customHeight="1" x14ac:dyDescent="0.15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  <c r="AA460" s="190"/>
      <c r="AB460" s="190"/>
    </row>
    <row r="461" spans="1:28" s="105" customFormat="1" ht="13.5" customHeight="1" x14ac:dyDescent="0.15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  <c r="AA461" s="190"/>
      <c r="AB461" s="190"/>
    </row>
    <row r="462" spans="1:28" s="105" customFormat="1" ht="13.5" customHeight="1" x14ac:dyDescent="0.15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  <c r="AA462" s="190"/>
      <c r="AB462" s="190"/>
    </row>
    <row r="463" spans="1:28" s="105" customFormat="1" ht="13.5" customHeight="1" x14ac:dyDescent="0.15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  <c r="AA463" s="190"/>
      <c r="AB463" s="190"/>
    </row>
    <row r="464" spans="1:28" s="105" customFormat="1" ht="13.5" customHeight="1" x14ac:dyDescent="0.15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  <c r="AA464" s="190"/>
      <c r="AB464" s="190"/>
    </row>
    <row r="465" spans="1:28" s="105" customFormat="1" ht="13.5" customHeight="1" x14ac:dyDescent="0.15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  <c r="AA465" s="190"/>
      <c r="AB465" s="190"/>
    </row>
    <row r="466" spans="1:28" s="105" customFormat="1" ht="13.5" customHeight="1" x14ac:dyDescent="0.15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  <c r="AA466" s="190"/>
      <c r="AB466" s="190"/>
    </row>
    <row r="467" spans="1:28" s="105" customFormat="1" ht="13.5" customHeight="1" x14ac:dyDescent="0.15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  <c r="AA467" s="190"/>
      <c r="AB467" s="190"/>
    </row>
    <row r="468" spans="1:28" s="105" customFormat="1" ht="13.5" customHeight="1" x14ac:dyDescent="0.15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  <c r="AA468" s="190"/>
      <c r="AB468" s="190"/>
    </row>
    <row r="469" spans="1:28" s="105" customFormat="1" ht="13.5" customHeight="1" x14ac:dyDescent="0.15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  <c r="AA469" s="190"/>
      <c r="AB469" s="190"/>
    </row>
    <row r="470" spans="1:28" s="105" customFormat="1" ht="13.5" customHeight="1" x14ac:dyDescent="0.15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  <c r="AA470" s="190"/>
      <c r="AB470" s="190"/>
    </row>
    <row r="471" spans="1:28" s="105" customFormat="1" ht="13.5" customHeight="1" x14ac:dyDescent="0.15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  <c r="AA471" s="190"/>
      <c r="AB471" s="190"/>
    </row>
    <row r="472" spans="1:28" s="105" customFormat="1" ht="13.5" customHeight="1" x14ac:dyDescent="0.15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  <c r="AA472" s="190"/>
      <c r="AB472" s="190"/>
    </row>
    <row r="473" spans="1:28" s="105" customFormat="1" ht="13.5" customHeight="1" x14ac:dyDescent="0.15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  <c r="AA473" s="190"/>
      <c r="AB473" s="190"/>
    </row>
    <row r="474" spans="1:28" s="105" customFormat="1" ht="13.5" customHeight="1" x14ac:dyDescent="0.15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  <c r="AA474" s="190"/>
      <c r="AB474" s="190"/>
    </row>
    <row r="475" spans="1:28" s="105" customFormat="1" ht="13.5" customHeight="1" x14ac:dyDescent="0.15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  <c r="AA475" s="190"/>
      <c r="AB475" s="190"/>
    </row>
    <row r="476" spans="1:28" s="105" customFormat="1" ht="13.5" customHeight="1" x14ac:dyDescent="0.15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  <c r="AA476" s="190"/>
      <c r="AB476" s="190"/>
    </row>
    <row r="477" spans="1:28" s="105" customFormat="1" ht="13.5" customHeight="1" x14ac:dyDescent="0.15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  <c r="AA477" s="190"/>
      <c r="AB477" s="190"/>
    </row>
    <row r="478" spans="1:28" s="105" customFormat="1" ht="13.5" customHeight="1" x14ac:dyDescent="0.15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  <c r="AA478" s="190"/>
      <c r="AB478" s="190"/>
    </row>
    <row r="479" spans="1:28" s="105" customFormat="1" ht="13.5" customHeight="1" x14ac:dyDescent="0.15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  <c r="AA479" s="190"/>
      <c r="AB479" s="190"/>
    </row>
    <row r="480" spans="1:28" s="105" customFormat="1" ht="13.5" customHeight="1" x14ac:dyDescent="0.15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  <c r="AA480" s="190"/>
      <c r="AB480" s="190"/>
    </row>
    <row r="481" spans="1:28" s="105" customFormat="1" ht="13.5" customHeight="1" x14ac:dyDescent="0.15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  <c r="AA481" s="190"/>
      <c r="AB481" s="190"/>
    </row>
    <row r="482" spans="1:28" s="105" customFormat="1" ht="13.5" customHeight="1" x14ac:dyDescent="0.15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  <c r="AA482" s="190"/>
      <c r="AB482" s="190"/>
    </row>
    <row r="483" spans="1:28" s="105" customFormat="1" ht="13.5" customHeight="1" x14ac:dyDescent="0.15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  <c r="AA483" s="190"/>
      <c r="AB483" s="190"/>
    </row>
    <row r="484" spans="1:28" s="105" customFormat="1" ht="13.5" customHeight="1" x14ac:dyDescent="0.15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  <c r="AA484" s="190"/>
      <c r="AB484" s="190"/>
    </row>
    <row r="485" spans="1:28" s="105" customFormat="1" ht="13.5" customHeight="1" x14ac:dyDescent="0.15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  <c r="AA485" s="190"/>
      <c r="AB485" s="190"/>
    </row>
    <row r="486" spans="1:28" s="105" customFormat="1" ht="13.5" customHeight="1" x14ac:dyDescent="0.15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  <c r="AA486" s="190"/>
      <c r="AB486" s="190"/>
    </row>
    <row r="487" spans="1:28" s="105" customFormat="1" ht="13.5" customHeight="1" x14ac:dyDescent="0.15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  <c r="AA487" s="190"/>
      <c r="AB487" s="190"/>
    </row>
    <row r="488" spans="1:28" s="105" customFormat="1" ht="13.5" customHeight="1" x14ac:dyDescent="0.15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  <c r="AA488" s="190"/>
      <c r="AB488" s="190"/>
    </row>
    <row r="489" spans="1:28" s="105" customFormat="1" ht="13.5" customHeight="1" x14ac:dyDescent="0.15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  <c r="AA489" s="190"/>
      <c r="AB489" s="190"/>
    </row>
    <row r="490" spans="1:28" s="105" customFormat="1" ht="13.5" customHeight="1" x14ac:dyDescent="0.15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  <c r="AA490" s="190"/>
      <c r="AB490" s="190"/>
    </row>
    <row r="491" spans="1:28" s="105" customFormat="1" ht="13.5" customHeight="1" x14ac:dyDescent="0.15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  <c r="AA491" s="190"/>
      <c r="AB491" s="190"/>
    </row>
    <row r="492" spans="1:28" s="105" customFormat="1" ht="13.5" customHeight="1" x14ac:dyDescent="0.15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  <c r="AA492" s="190"/>
      <c r="AB492" s="190"/>
    </row>
    <row r="493" spans="1:28" s="105" customFormat="1" ht="13.5" customHeight="1" x14ac:dyDescent="0.15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  <c r="AA493" s="190"/>
      <c r="AB493" s="190"/>
    </row>
    <row r="494" spans="1:28" s="105" customFormat="1" ht="13.5" customHeight="1" x14ac:dyDescent="0.15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  <c r="AA494" s="190"/>
      <c r="AB494" s="190"/>
    </row>
    <row r="495" spans="1:28" s="105" customFormat="1" ht="13.5" customHeight="1" x14ac:dyDescent="0.15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  <c r="AA495" s="190"/>
      <c r="AB495" s="190"/>
    </row>
    <row r="496" spans="1:28" s="105" customFormat="1" ht="13.5" customHeight="1" x14ac:dyDescent="0.15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  <c r="AA496" s="190"/>
      <c r="AB496" s="190"/>
    </row>
    <row r="497" spans="1:28" s="105" customFormat="1" ht="13.5" customHeight="1" x14ac:dyDescent="0.15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  <c r="AA497" s="190"/>
      <c r="AB497" s="190"/>
    </row>
    <row r="498" spans="1:28" s="105" customFormat="1" ht="13.5" customHeight="1" x14ac:dyDescent="0.15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  <c r="AA498" s="190"/>
      <c r="AB498" s="190"/>
    </row>
    <row r="499" spans="1:28" s="105" customFormat="1" ht="13.5" customHeight="1" x14ac:dyDescent="0.15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  <c r="AA499" s="190"/>
      <c r="AB499" s="190"/>
    </row>
    <row r="500" spans="1:28" s="105" customFormat="1" ht="13.5" customHeight="1" x14ac:dyDescent="0.15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  <c r="AA500" s="190"/>
      <c r="AB500" s="190"/>
    </row>
    <row r="501" spans="1:28" s="105" customFormat="1" ht="13.5" customHeight="1" x14ac:dyDescent="0.15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  <c r="AA501" s="190"/>
      <c r="AB501" s="190"/>
    </row>
    <row r="502" spans="1:28" s="105" customFormat="1" ht="13.5" customHeight="1" x14ac:dyDescent="0.15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  <c r="AA502" s="190"/>
      <c r="AB502" s="190"/>
    </row>
    <row r="503" spans="1:28" s="105" customFormat="1" ht="13.5" customHeight="1" x14ac:dyDescent="0.15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  <c r="AA503" s="190"/>
      <c r="AB503" s="190"/>
    </row>
    <row r="504" spans="1:28" s="105" customFormat="1" ht="13.5" customHeight="1" x14ac:dyDescent="0.15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  <c r="AA504" s="190"/>
      <c r="AB504" s="190"/>
    </row>
    <row r="505" spans="1:28" s="105" customFormat="1" ht="13.5" customHeight="1" x14ac:dyDescent="0.15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  <c r="AA505" s="190"/>
      <c r="AB505" s="190"/>
    </row>
    <row r="506" spans="1:28" s="105" customFormat="1" ht="13.5" customHeight="1" x14ac:dyDescent="0.15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  <c r="AA506" s="190"/>
      <c r="AB506" s="190"/>
    </row>
    <row r="507" spans="1:28" s="105" customFormat="1" ht="13.5" customHeight="1" x14ac:dyDescent="0.15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  <c r="AA507" s="190"/>
      <c r="AB507" s="190"/>
    </row>
    <row r="508" spans="1:28" s="105" customFormat="1" ht="13.5" customHeight="1" x14ac:dyDescent="0.15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  <c r="AA508" s="190"/>
      <c r="AB508" s="190"/>
    </row>
    <row r="509" spans="1:28" s="105" customFormat="1" ht="13.5" customHeight="1" x14ac:dyDescent="0.15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  <c r="AA509" s="190"/>
      <c r="AB509" s="190"/>
    </row>
    <row r="510" spans="1:28" s="105" customFormat="1" ht="13.5" customHeight="1" x14ac:dyDescent="0.15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  <c r="AA510" s="190"/>
      <c r="AB510" s="190"/>
    </row>
    <row r="511" spans="1:28" s="105" customFormat="1" ht="13.5" customHeight="1" x14ac:dyDescent="0.15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  <c r="AA511" s="190"/>
      <c r="AB511" s="190"/>
    </row>
    <row r="512" spans="1:28" s="105" customFormat="1" ht="13.5" customHeight="1" x14ac:dyDescent="0.15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  <c r="AA512" s="190"/>
      <c r="AB512" s="190"/>
    </row>
    <row r="513" spans="1:28" s="105" customFormat="1" ht="13.5" customHeight="1" x14ac:dyDescent="0.15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  <c r="AA513" s="190"/>
      <c r="AB513" s="190"/>
    </row>
    <row r="514" spans="1:28" s="105" customFormat="1" ht="13.5" customHeight="1" x14ac:dyDescent="0.15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  <c r="AA514" s="190"/>
      <c r="AB514" s="190"/>
    </row>
    <row r="515" spans="1:28" s="105" customFormat="1" ht="13.5" customHeight="1" x14ac:dyDescent="0.15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  <c r="AA515" s="190"/>
      <c r="AB515" s="190"/>
    </row>
    <row r="516" spans="1:28" s="105" customFormat="1" ht="13.5" customHeight="1" x14ac:dyDescent="0.15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  <c r="AA516" s="190"/>
      <c r="AB516" s="190"/>
    </row>
    <row r="517" spans="1:28" s="105" customFormat="1" ht="13.5" customHeight="1" x14ac:dyDescent="0.15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  <c r="AA517" s="190"/>
      <c r="AB517" s="190"/>
    </row>
    <row r="518" spans="1:28" s="105" customFormat="1" ht="13.5" customHeight="1" x14ac:dyDescent="0.15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  <c r="AA518" s="190"/>
      <c r="AB518" s="190"/>
    </row>
    <row r="519" spans="1:28" s="105" customFormat="1" ht="13.5" customHeight="1" x14ac:dyDescent="0.15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  <c r="AA519" s="190"/>
      <c r="AB519" s="190"/>
    </row>
    <row r="520" spans="1:28" s="105" customFormat="1" ht="13.5" customHeight="1" x14ac:dyDescent="0.15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  <c r="AA520" s="190"/>
      <c r="AB520" s="190"/>
    </row>
    <row r="521" spans="1:28" s="105" customFormat="1" ht="13.5" customHeight="1" x14ac:dyDescent="0.15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  <c r="AA521" s="190"/>
      <c r="AB521" s="190"/>
    </row>
    <row r="522" spans="1:28" s="105" customFormat="1" ht="13.5" customHeight="1" x14ac:dyDescent="0.15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  <c r="AA522" s="190"/>
      <c r="AB522" s="190"/>
    </row>
    <row r="523" spans="1:28" s="105" customFormat="1" ht="13.5" customHeight="1" x14ac:dyDescent="0.15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  <c r="AA523" s="190"/>
      <c r="AB523" s="190"/>
    </row>
    <row r="524" spans="1:28" s="105" customFormat="1" ht="13.5" customHeight="1" x14ac:dyDescent="0.15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  <c r="AA524" s="190"/>
      <c r="AB524" s="190"/>
    </row>
    <row r="525" spans="1:28" s="105" customFormat="1" ht="13.5" customHeight="1" x14ac:dyDescent="0.15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  <c r="AA525" s="190"/>
      <c r="AB525" s="190"/>
    </row>
    <row r="526" spans="1:28" s="105" customFormat="1" ht="13.5" customHeight="1" x14ac:dyDescent="0.15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  <c r="AA526" s="190"/>
      <c r="AB526" s="190"/>
    </row>
    <row r="527" spans="1:28" s="105" customFormat="1" ht="13.5" customHeight="1" x14ac:dyDescent="0.15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  <c r="AA527" s="190"/>
      <c r="AB527" s="190"/>
    </row>
    <row r="528" spans="1:28" s="105" customFormat="1" ht="13.5" customHeight="1" x14ac:dyDescent="0.15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  <c r="AA528" s="190"/>
      <c r="AB528" s="190"/>
    </row>
    <row r="529" spans="1:28" s="105" customFormat="1" ht="13.5" customHeight="1" x14ac:dyDescent="0.15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  <c r="AA529" s="190"/>
      <c r="AB529" s="190"/>
    </row>
    <row r="530" spans="1:28" s="105" customFormat="1" ht="13.5" customHeight="1" x14ac:dyDescent="0.15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  <c r="AA530" s="190"/>
      <c r="AB530" s="190"/>
    </row>
    <row r="531" spans="1:28" s="105" customFormat="1" ht="13.5" customHeight="1" x14ac:dyDescent="0.15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  <c r="AA531" s="190"/>
      <c r="AB531" s="190"/>
    </row>
    <row r="532" spans="1:28" s="105" customFormat="1" ht="13.5" customHeight="1" x14ac:dyDescent="0.15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  <c r="AA532" s="190"/>
      <c r="AB532" s="190"/>
    </row>
    <row r="533" spans="1:28" s="105" customFormat="1" ht="13.5" customHeight="1" x14ac:dyDescent="0.15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  <c r="AA533" s="190"/>
      <c r="AB533" s="190"/>
    </row>
    <row r="534" spans="1:28" s="105" customFormat="1" ht="13.5" customHeight="1" x14ac:dyDescent="0.15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  <c r="AA534" s="190"/>
      <c r="AB534" s="190"/>
    </row>
    <row r="535" spans="1:28" s="105" customFormat="1" ht="13.5" customHeight="1" x14ac:dyDescent="0.15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  <c r="AA535" s="190"/>
      <c r="AB535" s="190"/>
    </row>
    <row r="536" spans="1:28" s="105" customFormat="1" ht="13.5" customHeight="1" x14ac:dyDescent="0.15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  <c r="AA536" s="190"/>
      <c r="AB536" s="190"/>
    </row>
    <row r="537" spans="1:28" s="105" customFormat="1" ht="13.5" customHeight="1" x14ac:dyDescent="0.15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  <c r="AA537" s="190"/>
      <c r="AB537" s="190"/>
    </row>
    <row r="538" spans="1:28" s="105" customFormat="1" ht="13.5" customHeight="1" x14ac:dyDescent="0.15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  <c r="AA538" s="190"/>
      <c r="AB538" s="190"/>
    </row>
    <row r="539" spans="1:28" s="105" customFormat="1" ht="13.5" customHeight="1" x14ac:dyDescent="0.15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  <c r="AA539" s="190"/>
      <c r="AB539" s="190"/>
    </row>
    <row r="540" spans="1:28" s="105" customFormat="1" ht="13.5" customHeight="1" x14ac:dyDescent="0.15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  <c r="AA540" s="190"/>
      <c r="AB540" s="190"/>
    </row>
    <row r="541" spans="1:28" s="105" customFormat="1" ht="13.5" customHeight="1" x14ac:dyDescent="0.15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  <c r="AA541" s="190"/>
      <c r="AB541" s="190"/>
    </row>
    <row r="542" spans="1:28" s="105" customFormat="1" ht="13.5" customHeight="1" x14ac:dyDescent="0.15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  <c r="AA542" s="190"/>
      <c r="AB542" s="190"/>
    </row>
    <row r="543" spans="1:28" s="105" customFormat="1" ht="13.5" customHeight="1" x14ac:dyDescent="0.15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  <c r="AA543" s="190"/>
      <c r="AB543" s="190"/>
    </row>
    <row r="544" spans="1:28" s="105" customFormat="1" ht="13.5" customHeight="1" x14ac:dyDescent="0.15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  <c r="AA544" s="190"/>
      <c r="AB544" s="190"/>
    </row>
    <row r="545" spans="1:28" s="105" customFormat="1" ht="13.5" customHeight="1" x14ac:dyDescent="0.15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  <c r="AA545" s="190"/>
      <c r="AB545" s="190"/>
    </row>
    <row r="546" spans="1:28" s="105" customFormat="1" ht="13.5" customHeight="1" x14ac:dyDescent="0.15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  <c r="AA546" s="190"/>
      <c r="AB546" s="190"/>
    </row>
    <row r="547" spans="1:28" s="105" customFormat="1" ht="13.5" customHeight="1" x14ac:dyDescent="0.15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  <c r="AA547" s="190"/>
      <c r="AB547" s="190"/>
    </row>
    <row r="548" spans="1:28" s="105" customFormat="1" ht="13.5" customHeight="1" x14ac:dyDescent="0.15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  <c r="AA548" s="190"/>
      <c r="AB548" s="190"/>
    </row>
    <row r="549" spans="1:28" s="105" customFormat="1" ht="13.5" customHeight="1" x14ac:dyDescent="0.15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  <c r="AA549" s="190"/>
      <c r="AB549" s="190"/>
    </row>
    <row r="550" spans="1:28" s="105" customFormat="1" ht="13.5" customHeight="1" x14ac:dyDescent="0.15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  <c r="AA550" s="190"/>
      <c r="AB550" s="190"/>
    </row>
    <row r="551" spans="1:28" s="105" customFormat="1" ht="13.5" customHeight="1" x14ac:dyDescent="0.15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  <c r="AA551" s="190"/>
      <c r="AB551" s="190"/>
    </row>
    <row r="552" spans="1:28" s="105" customFormat="1" ht="13.5" customHeight="1" x14ac:dyDescent="0.15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  <c r="AA552" s="190"/>
      <c r="AB552" s="190"/>
    </row>
    <row r="553" spans="1:28" s="105" customFormat="1" ht="13.5" customHeight="1" x14ac:dyDescent="0.15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  <c r="AA553" s="190"/>
      <c r="AB553" s="190"/>
    </row>
    <row r="554" spans="1:28" s="105" customFormat="1" ht="13.5" customHeight="1" x14ac:dyDescent="0.15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  <c r="AA554" s="190"/>
      <c r="AB554" s="190"/>
    </row>
    <row r="555" spans="1:28" s="105" customFormat="1" ht="13.5" customHeight="1" x14ac:dyDescent="0.15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  <c r="AA555" s="190"/>
      <c r="AB555" s="190"/>
    </row>
    <row r="556" spans="1:28" s="105" customFormat="1" ht="13.5" customHeight="1" x14ac:dyDescent="0.15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  <c r="AA556" s="190"/>
      <c r="AB556" s="190"/>
    </row>
    <row r="557" spans="1:28" s="105" customFormat="1" ht="13.5" customHeight="1" x14ac:dyDescent="0.15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  <c r="AA557" s="190"/>
      <c r="AB557" s="190"/>
    </row>
    <row r="558" spans="1:28" s="105" customFormat="1" ht="13.5" customHeight="1" x14ac:dyDescent="0.15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  <c r="AA558" s="190"/>
      <c r="AB558" s="190"/>
    </row>
    <row r="559" spans="1:28" s="105" customFormat="1" ht="13.5" customHeight="1" x14ac:dyDescent="0.15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  <c r="AA559" s="190"/>
      <c r="AB559" s="190"/>
    </row>
    <row r="560" spans="1:28" s="105" customFormat="1" ht="13.5" customHeight="1" x14ac:dyDescent="0.15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  <c r="AA560" s="190"/>
      <c r="AB560" s="190"/>
    </row>
    <row r="561" spans="1:28" s="105" customFormat="1" ht="13.5" customHeight="1" x14ac:dyDescent="0.15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  <c r="AA561" s="190"/>
      <c r="AB561" s="190"/>
    </row>
    <row r="562" spans="1:28" s="105" customFormat="1" ht="13.5" customHeight="1" x14ac:dyDescent="0.15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  <c r="AA562" s="190"/>
      <c r="AB562" s="190"/>
    </row>
    <row r="563" spans="1:28" s="105" customFormat="1" ht="13.5" customHeight="1" x14ac:dyDescent="0.15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  <c r="AA563" s="190"/>
      <c r="AB563" s="190"/>
    </row>
    <row r="564" spans="1:28" s="105" customFormat="1" ht="13.5" customHeight="1" x14ac:dyDescent="0.15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  <c r="AA564" s="190"/>
      <c r="AB564" s="190"/>
    </row>
    <row r="565" spans="1:28" s="105" customFormat="1" ht="13.5" customHeight="1" x14ac:dyDescent="0.15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  <c r="AA565" s="190"/>
      <c r="AB565" s="190"/>
    </row>
    <row r="566" spans="1:28" s="105" customFormat="1" ht="13.5" customHeight="1" x14ac:dyDescent="0.15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  <c r="AA566" s="190"/>
      <c r="AB566" s="190"/>
    </row>
    <row r="567" spans="1:28" s="105" customFormat="1" ht="13.5" customHeight="1" x14ac:dyDescent="0.15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  <c r="AA567" s="190"/>
      <c r="AB567" s="190"/>
    </row>
    <row r="568" spans="1:28" s="105" customFormat="1" ht="13.5" customHeight="1" x14ac:dyDescent="0.15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  <c r="AA568" s="190"/>
      <c r="AB568" s="190"/>
    </row>
    <row r="569" spans="1:28" s="105" customFormat="1" ht="13.5" customHeight="1" x14ac:dyDescent="0.15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  <c r="AA569" s="190"/>
      <c r="AB569" s="190"/>
    </row>
    <row r="570" spans="1:28" s="105" customFormat="1" ht="13.5" customHeight="1" x14ac:dyDescent="0.15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  <c r="AA570" s="190"/>
      <c r="AB570" s="190"/>
    </row>
    <row r="571" spans="1:28" s="105" customFormat="1" ht="13.5" customHeight="1" x14ac:dyDescent="0.15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  <c r="AA571" s="190"/>
      <c r="AB571" s="190"/>
    </row>
    <row r="572" spans="1:28" s="105" customFormat="1" ht="13.5" customHeight="1" x14ac:dyDescent="0.15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  <c r="AA572" s="190"/>
      <c r="AB572" s="190"/>
    </row>
    <row r="573" spans="1:28" s="105" customFormat="1" ht="13.5" customHeight="1" x14ac:dyDescent="0.15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  <c r="AA573" s="190"/>
      <c r="AB573" s="190"/>
    </row>
    <row r="574" spans="1:28" s="105" customFormat="1" ht="13.5" customHeight="1" x14ac:dyDescent="0.15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  <c r="AA574" s="190"/>
      <c r="AB574" s="190"/>
    </row>
    <row r="575" spans="1:28" s="105" customFormat="1" ht="13.5" customHeight="1" x14ac:dyDescent="0.15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  <c r="AA575" s="190"/>
      <c r="AB575" s="190"/>
    </row>
    <row r="576" spans="1:28" s="105" customFormat="1" ht="13.5" customHeight="1" x14ac:dyDescent="0.15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  <c r="AA576" s="190"/>
      <c r="AB576" s="190"/>
    </row>
    <row r="577" spans="1:28" s="105" customFormat="1" ht="13.5" customHeight="1" x14ac:dyDescent="0.15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  <c r="AA577" s="190"/>
      <c r="AB577" s="190"/>
    </row>
    <row r="578" spans="1:28" s="105" customFormat="1" ht="13.5" customHeight="1" x14ac:dyDescent="0.15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  <c r="AA578" s="190"/>
      <c r="AB578" s="190"/>
    </row>
    <row r="579" spans="1:28" s="105" customFormat="1" ht="13.5" customHeight="1" x14ac:dyDescent="0.15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  <c r="AA579" s="190"/>
      <c r="AB579" s="190"/>
    </row>
    <row r="580" spans="1:28" s="105" customFormat="1" ht="13.5" customHeight="1" x14ac:dyDescent="0.15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  <c r="AA580" s="190"/>
      <c r="AB580" s="190"/>
    </row>
    <row r="581" spans="1:28" s="105" customFormat="1" ht="13.5" customHeight="1" x14ac:dyDescent="0.15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  <c r="AA581" s="190"/>
      <c r="AB581" s="190"/>
    </row>
    <row r="582" spans="1:28" s="105" customFormat="1" ht="13.5" customHeight="1" x14ac:dyDescent="0.15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  <c r="AA582" s="190"/>
      <c r="AB582" s="190"/>
    </row>
    <row r="583" spans="1:28" s="105" customFormat="1" ht="13.5" customHeight="1" x14ac:dyDescent="0.15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  <c r="AA583" s="190"/>
      <c r="AB583" s="190"/>
    </row>
    <row r="584" spans="1:28" s="105" customFormat="1" ht="13.5" customHeight="1" x14ac:dyDescent="0.15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  <c r="AA584" s="190"/>
      <c r="AB584" s="190"/>
    </row>
    <row r="585" spans="1:28" s="105" customFormat="1" ht="13.5" customHeight="1" x14ac:dyDescent="0.15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  <c r="AA585" s="190"/>
      <c r="AB585" s="190"/>
    </row>
    <row r="586" spans="1:28" s="105" customFormat="1" ht="13.5" customHeight="1" x14ac:dyDescent="0.15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  <c r="AA586" s="190"/>
      <c r="AB586" s="190"/>
    </row>
    <row r="587" spans="1:28" s="105" customFormat="1" ht="13.5" customHeight="1" x14ac:dyDescent="0.15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  <c r="AA587" s="190"/>
      <c r="AB587" s="190"/>
    </row>
    <row r="588" spans="1:28" s="105" customFormat="1" ht="13.5" customHeight="1" x14ac:dyDescent="0.15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  <c r="AA588" s="190"/>
      <c r="AB588" s="190"/>
    </row>
    <row r="589" spans="1:28" s="105" customFormat="1" ht="13.5" customHeight="1" x14ac:dyDescent="0.15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  <c r="AA589" s="190"/>
      <c r="AB589" s="190"/>
    </row>
    <row r="590" spans="1:28" s="105" customFormat="1" ht="13.5" customHeight="1" x14ac:dyDescent="0.15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  <c r="AA590" s="190"/>
      <c r="AB590" s="190"/>
    </row>
    <row r="591" spans="1:28" s="105" customFormat="1" ht="13.5" customHeight="1" x14ac:dyDescent="0.15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  <c r="AA591" s="190"/>
      <c r="AB591" s="190"/>
    </row>
    <row r="592" spans="1:28" s="105" customFormat="1" ht="13.5" customHeight="1" x14ac:dyDescent="0.15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  <c r="AA592" s="190"/>
      <c r="AB592" s="190"/>
    </row>
    <row r="593" spans="1:28" s="105" customFormat="1" ht="13.5" customHeight="1" x14ac:dyDescent="0.15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  <c r="AA593" s="190"/>
      <c r="AB593" s="190"/>
    </row>
    <row r="594" spans="1:28" s="105" customFormat="1" ht="13.5" customHeight="1" x14ac:dyDescent="0.15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  <c r="AA594" s="190"/>
      <c r="AB594" s="190"/>
    </row>
    <row r="595" spans="1:28" s="105" customFormat="1" ht="13.5" customHeight="1" x14ac:dyDescent="0.15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  <c r="AA595" s="190"/>
      <c r="AB595" s="190"/>
    </row>
    <row r="596" spans="1:28" s="105" customFormat="1" ht="13.5" customHeight="1" x14ac:dyDescent="0.15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  <c r="AA596" s="190"/>
      <c r="AB596" s="190"/>
    </row>
    <row r="597" spans="1:28" s="105" customFormat="1" ht="13.5" customHeight="1" x14ac:dyDescent="0.15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  <c r="AA597" s="190"/>
      <c r="AB597" s="190"/>
    </row>
    <row r="598" spans="1:28" s="105" customFormat="1" ht="13.5" customHeight="1" x14ac:dyDescent="0.15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  <c r="AA598" s="190"/>
      <c r="AB598" s="190"/>
    </row>
    <row r="599" spans="1:28" s="105" customFormat="1" ht="13.5" customHeight="1" x14ac:dyDescent="0.15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  <c r="AA599" s="190"/>
      <c r="AB599" s="190"/>
    </row>
    <row r="600" spans="1:28" s="105" customFormat="1" ht="13.5" customHeight="1" x14ac:dyDescent="0.15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  <c r="AA600" s="190"/>
      <c r="AB600" s="190"/>
    </row>
    <row r="601" spans="1:28" s="105" customFormat="1" ht="13.5" customHeight="1" x14ac:dyDescent="0.15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  <c r="AA601" s="190"/>
      <c r="AB601" s="190"/>
    </row>
    <row r="602" spans="1:28" s="105" customFormat="1" ht="13.5" customHeight="1" x14ac:dyDescent="0.15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  <c r="AA602" s="190"/>
      <c r="AB602" s="190"/>
    </row>
    <row r="603" spans="1:28" s="105" customFormat="1" ht="13.5" customHeight="1" x14ac:dyDescent="0.15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  <c r="AA603" s="190"/>
      <c r="AB603" s="190"/>
    </row>
    <row r="604" spans="1:28" s="105" customFormat="1" ht="13.5" customHeight="1" x14ac:dyDescent="0.15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  <c r="AA604" s="190"/>
      <c r="AB604" s="190"/>
    </row>
    <row r="605" spans="1:28" s="105" customFormat="1" ht="13.5" customHeight="1" x14ac:dyDescent="0.15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  <c r="AA605" s="190"/>
      <c r="AB605" s="190"/>
    </row>
    <row r="606" spans="1:28" s="105" customFormat="1" ht="13.5" customHeight="1" x14ac:dyDescent="0.15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  <c r="AA606" s="190"/>
      <c r="AB606" s="190"/>
    </row>
    <row r="607" spans="1:28" s="105" customFormat="1" ht="13.5" customHeight="1" x14ac:dyDescent="0.15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  <c r="AA607" s="190"/>
      <c r="AB607" s="190"/>
    </row>
    <row r="608" spans="1:28" s="105" customFormat="1" ht="13.5" customHeight="1" x14ac:dyDescent="0.15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  <c r="AA608" s="190"/>
      <c r="AB608" s="190"/>
    </row>
    <row r="609" spans="1:28" s="105" customFormat="1" ht="13.5" customHeight="1" x14ac:dyDescent="0.15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  <c r="AA609" s="190"/>
      <c r="AB609" s="190"/>
    </row>
    <row r="610" spans="1:28" s="105" customFormat="1" ht="13.5" customHeight="1" x14ac:dyDescent="0.15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  <c r="AA610" s="190"/>
      <c r="AB610" s="190"/>
    </row>
    <row r="611" spans="1:28" s="105" customFormat="1" ht="13.5" customHeight="1" x14ac:dyDescent="0.15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  <c r="AA611" s="190"/>
      <c r="AB611" s="190"/>
    </row>
    <row r="612" spans="1:28" s="105" customFormat="1" ht="13.5" customHeight="1" x14ac:dyDescent="0.15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  <c r="AA612" s="190"/>
      <c r="AB612" s="190"/>
    </row>
    <row r="613" spans="1:28" s="105" customFormat="1" ht="13.5" customHeight="1" x14ac:dyDescent="0.15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  <c r="AA613" s="190"/>
      <c r="AB613" s="190"/>
    </row>
    <row r="614" spans="1:28" s="105" customFormat="1" ht="13.5" customHeight="1" x14ac:dyDescent="0.15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  <c r="AA614" s="190"/>
      <c r="AB614" s="190"/>
    </row>
    <row r="615" spans="1:28" s="105" customFormat="1" ht="13.5" customHeight="1" x14ac:dyDescent="0.15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  <c r="AA615" s="190"/>
      <c r="AB615" s="190"/>
    </row>
    <row r="616" spans="1:28" s="105" customFormat="1" ht="13.5" customHeight="1" x14ac:dyDescent="0.15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  <c r="AA616" s="190"/>
      <c r="AB616" s="190"/>
    </row>
    <row r="617" spans="1:28" s="105" customFormat="1" ht="13.5" customHeight="1" x14ac:dyDescent="0.15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  <c r="AA617" s="190"/>
      <c r="AB617" s="190"/>
    </row>
    <row r="618" spans="1:28" s="105" customFormat="1" ht="13.5" customHeight="1" x14ac:dyDescent="0.15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  <c r="AA618" s="190"/>
      <c r="AB618" s="190"/>
    </row>
    <row r="619" spans="1:28" s="105" customFormat="1" ht="13.5" customHeight="1" x14ac:dyDescent="0.15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  <c r="AA619" s="190"/>
      <c r="AB619" s="190"/>
    </row>
    <row r="620" spans="1:28" s="105" customFormat="1" ht="13.5" customHeight="1" x14ac:dyDescent="0.15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  <c r="AA620" s="190"/>
      <c r="AB620" s="190"/>
    </row>
    <row r="621" spans="1:28" s="105" customFormat="1" ht="13.5" customHeight="1" x14ac:dyDescent="0.15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  <c r="AA621" s="190"/>
      <c r="AB621" s="190"/>
    </row>
    <row r="622" spans="1:28" s="105" customFormat="1" ht="13.5" customHeight="1" x14ac:dyDescent="0.15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  <c r="AA622" s="190"/>
      <c r="AB622" s="190"/>
    </row>
    <row r="623" spans="1:28" s="105" customFormat="1" ht="13.5" customHeight="1" x14ac:dyDescent="0.15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  <c r="AA623" s="190"/>
      <c r="AB623" s="190"/>
    </row>
    <row r="624" spans="1:28" s="105" customFormat="1" ht="13.5" customHeight="1" x14ac:dyDescent="0.15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  <c r="AA624" s="190"/>
      <c r="AB624" s="190"/>
    </row>
    <row r="625" spans="1:28" s="105" customFormat="1" ht="13.5" customHeight="1" x14ac:dyDescent="0.15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  <c r="AA625" s="190"/>
      <c r="AB625" s="190"/>
    </row>
    <row r="626" spans="1:28" s="105" customFormat="1" ht="13.5" customHeight="1" x14ac:dyDescent="0.15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  <c r="AA626" s="190"/>
      <c r="AB626" s="190"/>
    </row>
    <row r="627" spans="1:28" s="105" customFormat="1" ht="13.5" customHeight="1" x14ac:dyDescent="0.15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  <c r="AA627" s="190"/>
      <c r="AB627" s="190"/>
    </row>
    <row r="628" spans="1:28" s="105" customFormat="1" ht="13.5" customHeight="1" x14ac:dyDescent="0.15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  <c r="AA628" s="190"/>
      <c r="AB628" s="190"/>
    </row>
    <row r="629" spans="1:28" s="105" customFormat="1" ht="13.5" customHeight="1" x14ac:dyDescent="0.15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  <c r="AA629" s="190"/>
      <c r="AB629" s="190"/>
    </row>
    <row r="630" spans="1:28" s="105" customFormat="1" ht="13.5" customHeight="1" x14ac:dyDescent="0.15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  <c r="AA630" s="190"/>
      <c r="AB630" s="190"/>
    </row>
    <row r="631" spans="1:28" s="105" customFormat="1" ht="13.5" customHeight="1" x14ac:dyDescent="0.15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  <c r="AA631" s="190"/>
      <c r="AB631" s="190"/>
    </row>
    <row r="632" spans="1:28" s="105" customFormat="1" ht="13.5" customHeight="1" x14ac:dyDescent="0.15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  <c r="AA632" s="190"/>
      <c r="AB632" s="190"/>
    </row>
    <row r="633" spans="1:28" s="105" customFormat="1" ht="13.5" customHeight="1" x14ac:dyDescent="0.15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  <c r="AA633" s="190"/>
      <c r="AB633" s="190"/>
    </row>
    <row r="634" spans="1:28" s="105" customFormat="1" ht="13.5" customHeight="1" x14ac:dyDescent="0.15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  <c r="AA634" s="190"/>
      <c r="AB634" s="190"/>
    </row>
    <row r="635" spans="1:28" s="105" customFormat="1" ht="13.5" customHeight="1" x14ac:dyDescent="0.15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  <c r="AA635" s="190"/>
      <c r="AB635" s="190"/>
    </row>
    <row r="636" spans="1:28" s="105" customFormat="1" ht="13.5" customHeight="1" x14ac:dyDescent="0.15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  <c r="AA636" s="190"/>
      <c r="AB636" s="190"/>
    </row>
    <row r="637" spans="1:28" s="105" customFormat="1" ht="13.5" customHeight="1" x14ac:dyDescent="0.15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  <c r="AA637" s="190"/>
      <c r="AB637" s="190"/>
    </row>
    <row r="638" spans="1:28" s="105" customFormat="1" ht="13.5" customHeight="1" x14ac:dyDescent="0.15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  <c r="AA638" s="190"/>
      <c r="AB638" s="190"/>
    </row>
    <row r="639" spans="1:28" s="105" customFormat="1" ht="13.5" customHeight="1" x14ac:dyDescent="0.15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  <c r="AA639" s="190"/>
      <c r="AB639" s="190"/>
    </row>
    <row r="640" spans="1:28" s="105" customFormat="1" ht="13.5" customHeight="1" x14ac:dyDescent="0.15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  <c r="AA640" s="190"/>
      <c r="AB640" s="190"/>
    </row>
    <row r="641" spans="1:28" s="105" customFormat="1" ht="13.5" customHeight="1" x14ac:dyDescent="0.15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  <c r="AA641" s="190"/>
      <c r="AB641" s="190"/>
    </row>
    <row r="642" spans="1:28" s="105" customFormat="1" ht="13.5" customHeight="1" x14ac:dyDescent="0.15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  <c r="AA642" s="190"/>
      <c r="AB642" s="190"/>
    </row>
    <row r="643" spans="1:28" s="105" customFormat="1" ht="13.5" customHeight="1" x14ac:dyDescent="0.15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  <c r="AA643" s="190"/>
      <c r="AB643" s="190"/>
    </row>
    <row r="644" spans="1:28" s="105" customFormat="1" ht="13.5" customHeight="1" x14ac:dyDescent="0.15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  <c r="AA644" s="190"/>
      <c r="AB644" s="190"/>
    </row>
    <row r="645" spans="1:28" s="105" customFormat="1" ht="13.5" customHeight="1" x14ac:dyDescent="0.15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  <c r="AA645" s="190"/>
      <c r="AB645" s="190"/>
    </row>
    <row r="646" spans="1:28" s="105" customFormat="1" ht="13.5" customHeight="1" x14ac:dyDescent="0.15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  <c r="AA646" s="190"/>
      <c r="AB646" s="190"/>
    </row>
    <row r="647" spans="1:28" s="105" customFormat="1" ht="13.5" customHeight="1" x14ac:dyDescent="0.15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  <c r="AA647" s="190"/>
      <c r="AB647" s="190"/>
    </row>
    <row r="648" spans="1:28" s="105" customFormat="1" ht="13.5" customHeight="1" x14ac:dyDescent="0.15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  <c r="AA648" s="190"/>
      <c r="AB648" s="190"/>
    </row>
    <row r="649" spans="1:28" s="105" customFormat="1" ht="13.5" customHeight="1" x14ac:dyDescent="0.15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  <c r="AA649" s="190"/>
      <c r="AB649" s="190"/>
    </row>
    <row r="650" spans="1:28" s="105" customFormat="1" ht="13.5" customHeight="1" x14ac:dyDescent="0.15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  <c r="AA650" s="190"/>
      <c r="AB650" s="190"/>
    </row>
    <row r="651" spans="1:28" s="105" customFormat="1" ht="13.5" customHeight="1" x14ac:dyDescent="0.15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  <c r="AA651" s="190"/>
      <c r="AB651" s="190"/>
    </row>
    <row r="652" spans="1:28" s="105" customFormat="1" ht="13.5" customHeight="1" x14ac:dyDescent="0.15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  <c r="AA652" s="190"/>
      <c r="AB652" s="190"/>
    </row>
    <row r="653" spans="1:28" s="105" customFormat="1" ht="13.5" customHeight="1" x14ac:dyDescent="0.15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  <c r="AA653" s="190"/>
      <c r="AB653" s="190"/>
    </row>
    <row r="654" spans="1:28" s="105" customFormat="1" ht="13.5" customHeight="1" x14ac:dyDescent="0.15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  <c r="AA654" s="190"/>
      <c r="AB654" s="190"/>
    </row>
    <row r="655" spans="1:28" s="105" customFormat="1" ht="13.5" customHeight="1" x14ac:dyDescent="0.15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  <c r="AA655" s="190"/>
      <c r="AB655" s="190"/>
    </row>
    <row r="656" spans="1:28" s="105" customFormat="1" ht="13.5" customHeight="1" x14ac:dyDescent="0.15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  <c r="AA656" s="190"/>
      <c r="AB656" s="190"/>
    </row>
    <row r="657" spans="1:28" s="105" customFormat="1" ht="13.5" customHeight="1" x14ac:dyDescent="0.15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  <c r="AA657" s="190"/>
      <c r="AB657" s="190"/>
    </row>
    <row r="658" spans="1:28" s="105" customFormat="1" ht="13.5" customHeight="1" x14ac:dyDescent="0.15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  <c r="AA658" s="190"/>
      <c r="AB658" s="190"/>
    </row>
    <row r="659" spans="1:28" s="105" customFormat="1" ht="13.5" customHeight="1" x14ac:dyDescent="0.15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  <c r="AA659" s="190"/>
      <c r="AB659" s="190"/>
    </row>
    <row r="660" spans="1:28" s="105" customFormat="1" ht="13.5" customHeight="1" x14ac:dyDescent="0.15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  <c r="AA660" s="190"/>
      <c r="AB660" s="190"/>
    </row>
    <row r="661" spans="1:28" s="105" customFormat="1" ht="13.5" customHeight="1" x14ac:dyDescent="0.15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  <c r="AA661" s="190"/>
      <c r="AB661" s="190"/>
    </row>
    <row r="662" spans="1:28" s="105" customFormat="1" ht="13.5" customHeight="1" x14ac:dyDescent="0.15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  <c r="AA662" s="190"/>
      <c r="AB662" s="190"/>
    </row>
    <row r="663" spans="1:28" s="105" customFormat="1" ht="13.5" customHeight="1" x14ac:dyDescent="0.15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  <c r="AA663" s="190"/>
      <c r="AB663" s="190"/>
    </row>
    <row r="664" spans="1:28" s="105" customFormat="1" ht="13.5" customHeight="1" x14ac:dyDescent="0.15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  <c r="AA664" s="190"/>
      <c r="AB664" s="190"/>
    </row>
    <row r="665" spans="1:28" s="105" customFormat="1" ht="13.5" customHeight="1" x14ac:dyDescent="0.15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  <c r="AA665" s="190"/>
      <c r="AB665" s="190"/>
    </row>
    <row r="666" spans="1:28" s="105" customFormat="1" ht="13.5" customHeight="1" x14ac:dyDescent="0.15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  <c r="AA666" s="190"/>
      <c r="AB666" s="190"/>
    </row>
    <row r="667" spans="1:28" s="105" customFormat="1" ht="13.5" customHeight="1" x14ac:dyDescent="0.15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  <c r="AA667" s="190"/>
      <c r="AB667" s="190"/>
    </row>
    <row r="668" spans="1:28" s="105" customFormat="1" ht="13.5" customHeight="1" x14ac:dyDescent="0.15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  <c r="AA668" s="190"/>
      <c r="AB668" s="190"/>
    </row>
    <row r="669" spans="1:28" s="105" customFormat="1" ht="13.5" customHeight="1" x14ac:dyDescent="0.15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  <c r="AA669" s="190"/>
      <c r="AB669" s="190"/>
    </row>
    <row r="670" spans="1:28" s="105" customFormat="1" ht="13.5" customHeight="1" x14ac:dyDescent="0.15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  <c r="AA670" s="190"/>
      <c r="AB670" s="190"/>
    </row>
    <row r="671" spans="1:28" s="105" customFormat="1" ht="13.5" customHeight="1" x14ac:dyDescent="0.15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  <c r="AA671" s="190"/>
      <c r="AB671" s="190"/>
    </row>
    <row r="672" spans="1:28" s="105" customFormat="1" ht="13.5" customHeight="1" x14ac:dyDescent="0.15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  <c r="AA672" s="190"/>
      <c r="AB672" s="190"/>
    </row>
    <row r="673" spans="1:28" s="105" customFormat="1" ht="13.5" customHeight="1" x14ac:dyDescent="0.15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  <c r="AA673" s="190"/>
      <c r="AB673" s="190"/>
    </row>
    <row r="674" spans="1:28" s="105" customFormat="1" ht="13.5" customHeight="1" x14ac:dyDescent="0.15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  <c r="AA674" s="190"/>
      <c r="AB674" s="190"/>
    </row>
    <row r="675" spans="1:28" s="105" customFormat="1" ht="13.5" customHeight="1" x14ac:dyDescent="0.15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  <c r="AA675" s="190"/>
      <c r="AB675" s="190"/>
    </row>
    <row r="676" spans="1:28" s="105" customFormat="1" ht="13.5" customHeight="1" x14ac:dyDescent="0.15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  <c r="AA676" s="190"/>
      <c r="AB676" s="190"/>
    </row>
    <row r="677" spans="1:28" s="105" customFormat="1" ht="13.5" customHeight="1" x14ac:dyDescent="0.15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  <c r="AA677" s="190"/>
      <c r="AB677" s="190"/>
    </row>
    <row r="678" spans="1:28" s="105" customFormat="1" ht="13.5" customHeight="1" x14ac:dyDescent="0.15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  <c r="AA678" s="190"/>
      <c r="AB678" s="190"/>
    </row>
    <row r="679" spans="1:28" s="105" customFormat="1" ht="13.5" customHeight="1" x14ac:dyDescent="0.15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  <c r="AA679" s="190"/>
      <c r="AB679" s="190"/>
    </row>
    <row r="680" spans="1:28" s="105" customFormat="1" ht="13.5" customHeight="1" x14ac:dyDescent="0.15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  <c r="AA680" s="190"/>
      <c r="AB680" s="190"/>
    </row>
    <row r="681" spans="1:28" s="105" customFormat="1" ht="13.5" customHeight="1" x14ac:dyDescent="0.15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  <c r="AA681" s="190"/>
      <c r="AB681" s="190"/>
    </row>
    <row r="682" spans="1:28" s="105" customFormat="1" ht="13.5" customHeight="1" x14ac:dyDescent="0.15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  <c r="AA682" s="190"/>
      <c r="AB682" s="190"/>
    </row>
    <row r="683" spans="1:28" s="105" customFormat="1" ht="13.5" customHeight="1" x14ac:dyDescent="0.15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  <c r="AA683" s="190"/>
      <c r="AB683" s="190"/>
    </row>
    <row r="684" spans="1:28" s="105" customFormat="1" ht="13.5" customHeight="1" x14ac:dyDescent="0.15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  <c r="AA684" s="190"/>
      <c r="AB684" s="190"/>
    </row>
    <row r="685" spans="1:28" s="105" customFormat="1" ht="13.5" customHeight="1" x14ac:dyDescent="0.15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  <c r="AA685" s="190"/>
      <c r="AB685" s="190"/>
    </row>
    <row r="686" spans="1:28" s="105" customFormat="1" ht="13.5" customHeight="1" x14ac:dyDescent="0.15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  <c r="AA686" s="190"/>
      <c r="AB686" s="190"/>
    </row>
    <row r="687" spans="1:28" s="105" customFormat="1" ht="13.5" customHeight="1" x14ac:dyDescent="0.15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  <c r="AA687" s="190"/>
      <c r="AB687" s="190"/>
    </row>
    <row r="688" spans="1:28" s="105" customFormat="1" ht="13.5" customHeight="1" x14ac:dyDescent="0.15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  <c r="AA688" s="190"/>
      <c r="AB688" s="190"/>
    </row>
    <row r="689" spans="1:28" s="105" customFormat="1" ht="13.5" customHeight="1" x14ac:dyDescent="0.15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  <c r="AA689" s="190"/>
      <c r="AB689" s="190"/>
    </row>
    <row r="690" spans="1:28" s="105" customFormat="1" ht="13.5" customHeight="1" x14ac:dyDescent="0.15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  <c r="AA690" s="190"/>
      <c r="AB690" s="190"/>
    </row>
    <row r="691" spans="1:28" s="105" customFormat="1" ht="13.5" customHeight="1" x14ac:dyDescent="0.15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  <c r="AA691" s="190"/>
      <c r="AB691" s="190"/>
    </row>
    <row r="692" spans="1:28" s="105" customFormat="1" ht="13.5" customHeight="1" x14ac:dyDescent="0.15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  <c r="AA692" s="190"/>
      <c r="AB692" s="190"/>
    </row>
    <row r="693" spans="1:28" s="105" customFormat="1" ht="13.5" customHeight="1" x14ac:dyDescent="0.15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  <c r="AA693" s="190"/>
      <c r="AB693" s="190"/>
    </row>
    <row r="694" spans="1:28" s="105" customFormat="1" ht="13.5" customHeight="1" x14ac:dyDescent="0.15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  <c r="AA694" s="190"/>
      <c r="AB694" s="190"/>
    </row>
    <row r="695" spans="1:28" s="105" customFormat="1" ht="13.5" customHeight="1" x14ac:dyDescent="0.15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  <c r="AA695" s="190"/>
      <c r="AB695" s="190"/>
    </row>
    <row r="696" spans="1:28" s="105" customFormat="1" ht="13.5" customHeight="1" x14ac:dyDescent="0.15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  <c r="AA696" s="190"/>
      <c r="AB696" s="190"/>
    </row>
    <row r="697" spans="1:28" s="105" customFormat="1" ht="13.5" customHeight="1" x14ac:dyDescent="0.15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  <c r="AA697" s="190"/>
      <c r="AB697" s="190"/>
    </row>
    <row r="698" spans="1:28" s="105" customFormat="1" ht="13.5" customHeight="1" x14ac:dyDescent="0.15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  <c r="AA698" s="190"/>
      <c r="AB698" s="190"/>
    </row>
    <row r="699" spans="1:28" s="105" customFormat="1" ht="13.5" customHeight="1" x14ac:dyDescent="0.15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  <c r="AA699" s="190"/>
      <c r="AB699" s="190"/>
    </row>
    <row r="700" spans="1:28" s="105" customFormat="1" ht="13.5" customHeight="1" x14ac:dyDescent="0.15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  <c r="AA700" s="190"/>
      <c r="AB700" s="190"/>
    </row>
    <row r="701" spans="1:28" s="105" customFormat="1" ht="13.5" customHeight="1" x14ac:dyDescent="0.15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  <c r="AA701" s="190"/>
      <c r="AB701" s="190"/>
    </row>
    <row r="702" spans="1:28" s="105" customFormat="1" ht="13.5" customHeight="1" x14ac:dyDescent="0.15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  <c r="AA702" s="190"/>
      <c r="AB702" s="190"/>
    </row>
    <row r="703" spans="1:28" s="105" customFormat="1" ht="13.5" customHeight="1" x14ac:dyDescent="0.15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  <c r="AA703" s="190"/>
      <c r="AB703" s="190"/>
    </row>
    <row r="704" spans="1:28" s="105" customFormat="1" ht="13.5" customHeight="1" x14ac:dyDescent="0.15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  <c r="AA704" s="190"/>
      <c r="AB704" s="190"/>
    </row>
    <row r="705" spans="1:28" s="105" customFormat="1" ht="13.5" customHeight="1" x14ac:dyDescent="0.15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  <c r="AA705" s="190"/>
      <c r="AB705" s="190"/>
    </row>
    <row r="706" spans="1:28" s="105" customFormat="1" ht="13.5" customHeight="1" x14ac:dyDescent="0.15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  <c r="AA706" s="190"/>
      <c r="AB706" s="190"/>
    </row>
    <row r="707" spans="1:28" s="105" customFormat="1" ht="13.5" customHeight="1" x14ac:dyDescent="0.15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  <c r="AA707" s="190"/>
      <c r="AB707" s="190"/>
    </row>
    <row r="708" spans="1:28" s="105" customFormat="1" ht="13.5" customHeight="1" x14ac:dyDescent="0.15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  <c r="AA708" s="190"/>
      <c r="AB708" s="190"/>
    </row>
    <row r="709" spans="1:28" s="105" customFormat="1" ht="13.5" customHeight="1" x14ac:dyDescent="0.15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  <c r="AA709" s="190"/>
      <c r="AB709" s="190"/>
    </row>
    <row r="710" spans="1:28" s="105" customFormat="1" ht="13.5" customHeight="1" x14ac:dyDescent="0.15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  <c r="AA710" s="190"/>
      <c r="AB710" s="190"/>
    </row>
    <row r="711" spans="1:28" s="105" customFormat="1" ht="13.5" customHeight="1" x14ac:dyDescent="0.15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  <c r="AA711" s="190"/>
      <c r="AB711" s="190"/>
    </row>
    <row r="712" spans="1:28" s="105" customFormat="1" ht="13.5" customHeight="1" x14ac:dyDescent="0.15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  <c r="AA712" s="190"/>
      <c r="AB712" s="190"/>
    </row>
    <row r="713" spans="1:28" s="105" customFormat="1" ht="13.5" customHeight="1" x14ac:dyDescent="0.15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  <c r="AA713" s="190"/>
      <c r="AB713" s="190"/>
    </row>
    <row r="714" spans="1:28" s="105" customFormat="1" ht="13.5" customHeight="1" x14ac:dyDescent="0.15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  <c r="AA714" s="190"/>
      <c r="AB714" s="190"/>
    </row>
    <row r="715" spans="1:28" s="105" customFormat="1" ht="13.5" customHeight="1" x14ac:dyDescent="0.15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  <c r="AA715" s="190"/>
      <c r="AB715" s="190"/>
    </row>
    <row r="716" spans="1:28" s="105" customFormat="1" ht="13.5" customHeight="1" x14ac:dyDescent="0.15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  <c r="AA716" s="190"/>
      <c r="AB716" s="190"/>
    </row>
    <row r="717" spans="1:28" s="105" customFormat="1" ht="13.5" customHeight="1" x14ac:dyDescent="0.15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  <c r="AA717" s="190"/>
      <c r="AB717" s="190"/>
    </row>
    <row r="718" spans="1:28" s="105" customFormat="1" ht="13.5" customHeight="1" x14ac:dyDescent="0.15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  <c r="AA718" s="190"/>
      <c r="AB718" s="190"/>
    </row>
    <row r="719" spans="1:28" s="105" customFormat="1" ht="13.5" customHeight="1" x14ac:dyDescent="0.15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  <c r="AA719" s="190"/>
      <c r="AB719" s="190"/>
    </row>
    <row r="720" spans="1:28" s="105" customFormat="1" ht="13.5" customHeight="1" x14ac:dyDescent="0.15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  <c r="AA720" s="190"/>
      <c r="AB720" s="190"/>
    </row>
    <row r="721" spans="1:28" s="105" customFormat="1" ht="13.5" customHeight="1" x14ac:dyDescent="0.15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  <c r="AA721" s="190"/>
      <c r="AB721" s="190"/>
    </row>
    <row r="722" spans="1:28" s="105" customFormat="1" ht="13.5" customHeight="1" x14ac:dyDescent="0.15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  <c r="AA722" s="190"/>
      <c r="AB722" s="190"/>
    </row>
    <row r="723" spans="1:28" s="105" customFormat="1" ht="13.5" customHeight="1" x14ac:dyDescent="0.15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  <c r="AA723" s="190"/>
      <c r="AB723" s="190"/>
    </row>
    <row r="724" spans="1:28" s="105" customFormat="1" ht="13.5" customHeight="1" x14ac:dyDescent="0.15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  <c r="AA724" s="190"/>
      <c r="AB724" s="190"/>
    </row>
    <row r="725" spans="1:28" s="105" customFormat="1" ht="13.5" customHeight="1" x14ac:dyDescent="0.15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  <c r="AA725" s="190"/>
      <c r="AB725" s="190"/>
    </row>
    <row r="726" spans="1:28" s="105" customFormat="1" ht="13.5" customHeight="1" x14ac:dyDescent="0.15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  <c r="AA726" s="190"/>
      <c r="AB726" s="190"/>
    </row>
    <row r="727" spans="1:28" s="105" customFormat="1" ht="13.5" customHeight="1" x14ac:dyDescent="0.15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  <c r="AA727" s="190"/>
      <c r="AB727" s="190"/>
    </row>
    <row r="728" spans="1:28" s="105" customFormat="1" ht="13.5" customHeight="1" x14ac:dyDescent="0.15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  <c r="AA728" s="190"/>
      <c r="AB728" s="190"/>
    </row>
    <row r="729" spans="1:28" s="105" customFormat="1" ht="13.5" customHeight="1" x14ac:dyDescent="0.15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  <c r="AA729" s="190"/>
      <c r="AB729" s="190"/>
    </row>
    <row r="730" spans="1:28" s="105" customFormat="1" ht="13.5" customHeight="1" x14ac:dyDescent="0.15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  <c r="AA730" s="190"/>
      <c r="AB730" s="190"/>
    </row>
    <row r="731" spans="1:28" s="105" customFormat="1" ht="13.5" customHeight="1" x14ac:dyDescent="0.15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  <c r="AA731" s="190"/>
      <c r="AB731" s="190"/>
    </row>
    <row r="732" spans="1:28" s="105" customFormat="1" ht="13.5" customHeight="1" x14ac:dyDescent="0.15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  <c r="AA732" s="190"/>
      <c r="AB732" s="190"/>
    </row>
    <row r="733" spans="1:28" s="105" customFormat="1" ht="13.5" customHeight="1" x14ac:dyDescent="0.15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  <c r="AA733" s="190"/>
      <c r="AB733" s="190"/>
    </row>
    <row r="734" spans="1:28" s="105" customFormat="1" ht="13.5" customHeight="1" x14ac:dyDescent="0.15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  <c r="AA734" s="190"/>
      <c r="AB734" s="190"/>
    </row>
    <row r="735" spans="1:28" s="105" customFormat="1" ht="13.5" customHeight="1" x14ac:dyDescent="0.15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  <c r="AA735" s="190"/>
      <c r="AB735" s="190"/>
    </row>
    <row r="736" spans="1:28" s="105" customFormat="1" ht="13.5" customHeight="1" x14ac:dyDescent="0.15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  <c r="AA736" s="190"/>
      <c r="AB736" s="190"/>
    </row>
    <row r="737" spans="1:28" s="105" customFormat="1" ht="13.5" customHeight="1" x14ac:dyDescent="0.15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  <c r="AA737" s="190"/>
      <c r="AB737" s="190"/>
    </row>
    <row r="738" spans="1:28" s="105" customFormat="1" ht="13.5" customHeight="1" x14ac:dyDescent="0.15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  <c r="AA738" s="190"/>
      <c r="AB738" s="190"/>
    </row>
    <row r="739" spans="1:28" s="105" customFormat="1" ht="13.5" customHeight="1" x14ac:dyDescent="0.15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  <c r="AA739" s="190"/>
      <c r="AB739" s="190"/>
    </row>
    <row r="740" spans="1:28" s="105" customFormat="1" ht="13.5" customHeight="1" x14ac:dyDescent="0.15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  <c r="AA740" s="190"/>
      <c r="AB740" s="190"/>
    </row>
    <row r="741" spans="1:28" s="105" customFormat="1" ht="13.5" customHeight="1" x14ac:dyDescent="0.15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  <c r="AA741" s="190"/>
      <c r="AB741" s="190"/>
    </row>
    <row r="742" spans="1:28" s="105" customFormat="1" ht="13.5" customHeight="1" x14ac:dyDescent="0.15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  <c r="AA742" s="190"/>
      <c r="AB742" s="190"/>
    </row>
    <row r="743" spans="1:28" s="105" customFormat="1" ht="13.5" customHeight="1" x14ac:dyDescent="0.15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  <c r="AA743" s="190"/>
      <c r="AB743" s="190"/>
    </row>
    <row r="744" spans="1:28" s="105" customFormat="1" ht="13.5" customHeight="1" x14ac:dyDescent="0.15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  <c r="AA744" s="190"/>
      <c r="AB744" s="190"/>
    </row>
    <row r="745" spans="1:28" s="105" customFormat="1" ht="13.5" customHeight="1" x14ac:dyDescent="0.15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  <c r="AA745" s="190"/>
      <c r="AB745" s="190"/>
    </row>
    <row r="746" spans="1:28" s="105" customFormat="1" ht="13.5" customHeight="1" x14ac:dyDescent="0.15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  <c r="AA746" s="190"/>
      <c r="AB746" s="190"/>
    </row>
    <row r="747" spans="1:28" s="105" customFormat="1" ht="13.5" customHeight="1" x14ac:dyDescent="0.15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  <c r="AA747" s="190"/>
      <c r="AB747" s="190"/>
    </row>
    <row r="748" spans="1:28" s="105" customFormat="1" ht="13.5" customHeight="1" x14ac:dyDescent="0.15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  <c r="AA748" s="190"/>
      <c r="AB748" s="190"/>
    </row>
    <row r="749" spans="1:28" s="105" customFormat="1" ht="13.5" customHeight="1" x14ac:dyDescent="0.15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  <c r="AA749" s="190"/>
      <c r="AB749" s="190"/>
    </row>
    <row r="750" spans="1:28" s="105" customFormat="1" ht="13.5" customHeight="1" x14ac:dyDescent="0.15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  <c r="AA750" s="190"/>
      <c r="AB750" s="190"/>
    </row>
    <row r="751" spans="1:28" s="105" customFormat="1" ht="13.5" customHeight="1" x14ac:dyDescent="0.15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  <c r="AA751" s="190"/>
      <c r="AB751" s="190"/>
    </row>
    <row r="752" spans="1:28" s="105" customFormat="1" ht="13.5" customHeight="1" x14ac:dyDescent="0.15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  <c r="AA752" s="190"/>
      <c r="AB752" s="190"/>
    </row>
    <row r="753" spans="1:28" s="105" customFormat="1" ht="13.5" customHeight="1" x14ac:dyDescent="0.15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  <c r="AA753" s="190"/>
      <c r="AB753" s="190"/>
    </row>
    <row r="754" spans="1:28" s="105" customFormat="1" ht="13.5" customHeight="1" x14ac:dyDescent="0.15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  <c r="AA754" s="190"/>
      <c r="AB754" s="190"/>
    </row>
    <row r="755" spans="1:28" s="105" customFormat="1" ht="13.5" customHeight="1" x14ac:dyDescent="0.15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  <c r="AA755" s="190"/>
      <c r="AB755" s="190"/>
    </row>
    <row r="756" spans="1:28" s="105" customFormat="1" ht="13.5" customHeight="1" x14ac:dyDescent="0.15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  <c r="AA756" s="190"/>
      <c r="AB756" s="190"/>
    </row>
    <row r="757" spans="1:28" s="105" customFormat="1" ht="13.5" customHeight="1" x14ac:dyDescent="0.15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  <c r="AA757" s="190"/>
      <c r="AB757" s="190"/>
    </row>
    <row r="758" spans="1:28" s="105" customFormat="1" ht="13.5" customHeight="1" x14ac:dyDescent="0.15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  <c r="AA758" s="190"/>
      <c r="AB758" s="190"/>
    </row>
    <row r="759" spans="1:28" s="105" customFormat="1" ht="13.5" customHeight="1" x14ac:dyDescent="0.15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  <c r="AA759" s="190"/>
      <c r="AB759" s="190"/>
    </row>
    <row r="760" spans="1:28" s="105" customFormat="1" ht="13.5" customHeight="1" x14ac:dyDescent="0.15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  <c r="AA760" s="190"/>
      <c r="AB760" s="190"/>
    </row>
    <row r="761" spans="1:28" s="105" customFormat="1" ht="13.5" customHeight="1" x14ac:dyDescent="0.15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  <c r="AA761" s="190"/>
      <c r="AB761" s="190"/>
    </row>
    <row r="762" spans="1:28" s="105" customFormat="1" ht="13.5" customHeight="1" x14ac:dyDescent="0.15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  <c r="AA762" s="190"/>
      <c r="AB762" s="190"/>
    </row>
    <row r="763" spans="1:28" s="105" customFormat="1" ht="13.5" customHeight="1" x14ac:dyDescent="0.15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  <c r="AA763" s="190"/>
      <c r="AB763" s="190"/>
    </row>
    <row r="764" spans="1:28" s="105" customFormat="1" ht="13.5" customHeight="1" x14ac:dyDescent="0.15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  <c r="AA764" s="190"/>
      <c r="AB764" s="190"/>
    </row>
    <row r="765" spans="1:28" s="105" customFormat="1" ht="13.5" customHeight="1" x14ac:dyDescent="0.15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  <c r="AA765" s="190"/>
      <c r="AB765" s="190"/>
    </row>
    <row r="766" spans="1:28" s="105" customFormat="1" ht="13.5" customHeight="1" x14ac:dyDescent="0.15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  <c r="AA766" s="190"/>
      <c r="AB766" s="190"/>
    </row>
    <row r="767" spans="1:28" s="105" customFormat="1" ht="13.5" customHeight="1" x14ac:dyDescent="0.15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  <c r="AA767" s="190"/>
      <c r="AB767" s="190"/>
    </row>
    <row r="768" spans="1:28" s="105" customFormat="1" ht="13.5" customHeight="1" x14ac:dyDescent="0.15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  <c r="AA768" s="190"/>
      <c r="AB768" s="190"/>
    </row>
    <row r="769" spans="1:28" s="105" customFormat="1" ht="13.5" customHeight="1" x14ac:dyDescent="0.15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  <c r="AA769" s="190"/>
      <c r="AB769" s="190"/>
    </row>
    <row r="770" spans="1:28" s="105" customFormat="1" ht="13.5" customHeight="1" x14ac:dyDescent="0.15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  <c r="AA770" s="190"/>
      <c r="AB770" s="190"/>
    </row>
    <row r="771" spans="1:28" s="105" customFormat="1" ht="13.5" customHeight="1" x14ac:dyDescent="0.15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  <c r="AA771" s="190"/>
      <c r="AB771" s="190"/>
    </row>
    <row r="772" spans="1:28" s="105" customFormat="1" ht="13.5" customHeight="1" x14ac:dyDescent="0.15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  <c r="AA772" s="190"/>
      <c r="AB772" s="190"/>
    </row>
    <row r="773" spans="1:28" s="105" customFormat="1" ht="13.5" customHeight="1" x14ac:dyDescent="0.15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  <c r="AA773" s="190"/>
      <c r="AB773" s="190"/>
    </row>
    <row r="774" spans="1:28" s="105" customFormat="1" ht="13.5" customHeight="1" x14ac:dyDescent="0.15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  <c r="AA774" s="190"/>
      <c r="AB774" s="190"/>
    </row>
    <row r="775" spans="1:28" s="105" customFormat="1" ht="13.5" customHeight="1" x14ac:dyDescent="0.15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  <c r="AA775" s="190"/>
      <c r="AB775" s="190"/>
    </row>
    <row r="776" spans="1:28" s="105" customFormat="1" ht="13.5" customHeight="1" x14ac:dyDescent="0.15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  <c r="AA776" s="190"/>
      <c r="AB776" s="190"/>
    </row>
    <row r="777" spans="1:28" s="105" customFormat="1" ht="13.5" customHeight="1" x14ac:dyDescent="0.15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  <c r="AA777" s="190"/>
      <c r="AB777" s="190"/>
    </row>
    <row r="778" spans="1:28" s="105" customFormat="1" ht="13.5" customHeight="1" x14ac:dyDescent="0.15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  <c r="AA778" s="190"/>
      <c r="AB778" s="190"/>
    </row>
    <row r="779" spans="1:28" s="105" customFormat="1" ht="13.5" customHeight="1" x14ac:dyDescent="0.15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  <c r="AA779" s="190"/>
      <c r="AB779" s="190"/>
    </row>
    <row r="780" spans="1:28" s="105" customFormat="1" ht="13.5" customHeight="1" x14ac:dyDescent="0.15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  <c r="AA780" s="190"/>
      <c r="AB780" s="190"/>
    </row>
    <row r="781" spans="1:28" s="105" customFormat="1" ht="13.5" customHeight="1" x14ac:dyDescent="0.15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  <c r="AA781" s="190"/>
      <c r="AB781" s="190"/>
    </row>
    <row r="782" spans="1:28" s="105" customFormat="1" ht="13.5" customHeight="1" x14ac:dyDescent="0.15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  <c r="AA782" s="190"/>
      <c r="AB782" s="190"/>
    </row>
    <row r="783" spans="1:28" s="105" customFormat="1" ht="13.5" customHeight="1" x14ac:dyDescent="0.15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  <c r="AA783" s="190"/>
      <c r="AB783" s="190"/>
    </row>
    <row r="784" spans="1:28" s="105" customFormat="1" ht="13.5" customHeight="1" x14ac:dyDescent="0.15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  <c r="AA784" s="190"/>
      <c r="AB784" s="190"/>
    </row>
    <row r="785" spans="1:28" s="105" customFormat="1" ht="13.5" customHeight="1" x14ac:dyDescent="0.15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  <c r="AA785" s="190"/>
      <c r="AB785" s="190"/>
    </row>
    <row r="786" spans="1:28" s="105" customFormat="1" ht="13.5" customHeight="1" x14ac:dyDescent="0.15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  <c r="AA786" s="190"/>
      <c r="AB786" s="190"/>
    </row>
    <row r="787" spans="1:28" s="105" customFormat="1" ht="13.5" customHeight="1" x14ac:dyDescent="0.15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  <c r="AA787" s="190"/>
      <c r="AB787" s="190"/>
    </row>
    <row r="788" spans="1:28" s="105" customFormat="1" ht="13.5" customHeight="1" x14ac:dyDescent="0.15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  <c r="AA788" s="190"/>
      <c r="AB788" s="190"/>
    </row>
    <row r="789" spans="1:28" s="105" customFormat="1" ht="13.5" customHeight="1" x14ac:dyDescent="0.15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  <c r="AA789" s="190"/>
      <c r="AB789" s="190"/>
    </row>
    <row r="790" spans="1:28" s="105" customFormat="1" ht="13.5" customHeight="1" x14ac:dyDescent="0.15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  <c r="AA790" s="190"/>
      <c r="AB790" s="190"/>
    </row>
    <row r="791" spans="1:28" s="105" customFormat="1" ht="13.5" customHeight="1" x14ac:dyDescent="0.15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  <c r="AA791" s="190"/>
      <c r="AB791" s="190"/>
    </row>
    <row r="792" spans="1:28" s="105" customFormat="1" ht="13.5" customHeight="1" x14ac:dyDescent="0.15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  <c r="AA792" s="190"/>
      <c r="AB792" s="190"/>
    </row>
    <row r="793" spans="1:28" s="105" customFormat="1" ht="13.5" customHeight="1" x14ac:dyDescent="0.15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  <c r="AA793" s="190"/>
      <c r="AB793" s="190"/>
    </row>
    <row r="794" spans="1:28" s="105" customFormat="1" ht="13.5" customHeight="1" x14ac:dyDescent="0.15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  <c r="AA794" s="190"/>
      <c r="AB794" s="190"/>
    </row>
    <row r="795" spans="1:28" s="105" customFormat="1" ht="13.5" customHeight="1" x14ac:dyDescent="0.15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  <c r="AA795" s="190"/>
      <c r="AB795" s="190"/>
    </row>
    <row r="796" spans="1:28" s="105" customFormat="1" ht="13.5" customHeight="1" x14ac:dyDescent="0.15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  <c r="AA796" s="190"/>
      <c r="AB796" s="190"/>
    </row>
    <row r="797" spans="1:28" s="105" customFormat="1" ht="13.5" customHeight="1" x14ac:dyDescent="0.15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  <c r="AA797" s="190"/>
      <c r="AB797" s="190"/>
    </row>
    <row r="798" spans="1:28" s="105" customFormat="1" ht="13.5" customHeight="1" x14ac:dyDescent="0.15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  <c r="AA798" s="190"/>
      <c r="AB798" s="190"/>
    </row>
    <row r="799" spans="1:28" s="105" customFormat="1" ht="13.5" customHeight="1" x14ac:dyDescent="0.15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  <c r="AA799" s="190"/>
      <c r="AB799" s="190"/>
    </row>
    <row r="800" spans="1:28" s="105" customFormat="1" ht="13.5" customHeight="1" x14ac:dyDescent="0.15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  <c r="AA800" s="190"/>
      <c r="AB800" s="190"/>
    </row>
    <row r="801" spans="1:28" s="105" customFormat="1" ht="13.5" customHeight="1" x14ac:dyDescent="0.15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  <c r="AA801" s="190"/>
      <c r="AB801" s="190"/>
    </row>
    <row r="802" spans="1:28" s="105" customFormat="1" ht="13.5" customHeight="1" x14ac:dyDescent="0.15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  <c r="AA802" s="190"/>
      <c r="AB802" s="190"/>
    </row>
    <row r="803" spans="1:28" s="105" customFormat="1" ht="13.5" customHeight="1" x14ac:dyDescent="0.15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  <c r="AA803" s="190"/>
      <c r="AB803" s="190"/>
    </row>
    <row r="804" spans="1:28" s="105" customFormat="1" ht="13.5" customHeight="1" x14ac:dyDescent="0.15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  <c r="AA804" s="190"/>
      <c r="AB804" s="190"/>
    </row>
    <row r="805" spans="1:28" s="105" customFormat="1" ht="13.5" customHeight="1" x14ac:dyDescent="0.15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  <c r="AA805" s="190"/>
      <c r="AB805" s="190"/>
    </row>
    <row r="806" spans="1:28" s="105" customFormat="1" ht="13.5" customHeight="1" x14ac:dyDescent="0.15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  <c r="AA806" s="190"/>
      <c r="AB806" s="190"/>
    </row>
    <row r="807" spans="1:28" s="105" customFormat="1" ht="13.5" customHeight="1" x14ac:dyDescent="0.15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  <c r="AA807" s="190"/>
      <c r="AB807" s="190"/>
    </row>
    <row r="808" spans="1:28" s="105" customFormat="1" ht="13.5" customHeight="1" x14ac:dyDescent="0.15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  <c r="AA808" s="190"/>
      <c r="AB808" s="190"/>
    </row>
    <row r="809" spans="1:28" s="105" customFormat="1" ht="13.5" customHeight="1" x14ac:dyDescent="0.15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  <c r="AA809" s="190"/>
      <c r="AB809" s="190"/>
    </row>
    <row r="810" spans="1:28" s="105" customFormat="1" ht="13.5" customHeight="1" x14ac:dyDescent="0.15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  <c r="AA810" s="190"/>
      <c r="AB810" s="190"/>
    </row>
    <row r="811" spans="1:28" s="105" customFormat="1" ht="13.5" customHeight="1" x14ac:dyDescent="0.15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  <c r="AA811" s="190"/>
      <c r="AB811" s="190"/>
    </row>
    <row r="812" spans="1:28" s="105" customFormat="1" ht="13.5" customHeight="1" x14ac:dyDescent="0.15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  <c r="AA812" s="190"/>
      <c r="AB812" s="190"/>
    </row>
    <row r="813" spans="1:28" s="105" customFormat="1" ht="13.5" customHeight="1" x14ac:dyDescent="0.15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  <c r="AA813" s="190"/>
      <c r="AB813" s="190"/>
    </row>
    <row r="814" spans="1:28" s="105" customFormat="1" ht="13.5" customHeight="1" x14ac:dyDescent="0.15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  <c r="AA814" s="190"/>
      <c r="AB814" s="190"/>
    </row>
    <row r="815" spans="1:28" s="105" customFormat="1" ht="13.5" customHeight="1" x14ac:dyDescent="0.15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  <c r="AA815" s="190"/>
      <c r="AB815" s="190"/>
    </row>
    <row r="816" spans="1:28" s="105" customFormat="1" ht="13.5" customHeight="1" x14ac:dyDescent="0.15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  <c r="AA816" s="190"/>
      <c r="AB816" s="190"/>
    </row>
    <row r="817" spans="1:28" s="105" customFormat="1" ht="13.5" customHeight="1" x14ac:dyDescent="0.15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  <c r="AA817" s="190"/>
      <c r="AB817" s="190"/>
    </row>
    <row r="818" spans="1:28" s="105" customFormat="1" ht="13.5" customHeight="1" x14ac:dyDescent="0.15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  <c r="AA818" s="190"/>
      <c r="AB818" s="190"/>
    </row>
    <row r="819" spans="1:28" s="105" customFormat="1" ht="13.5" customHeight="1" x14ac:dyDescent="0.15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  <c r="AA819" s="190"/>
      <c r="AB819" s="190"/>
    </row>
    <row r="820" spans="1:28" s="105" customFormat="1" ht="13.5" customHeight="1" x14ac:dyDescent="0.15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  <c r="AA820" s="190"/>
      <c r="AB820" s="190"/>
    </row>
    <row r="821" spans="1:28" s="105" customFormat="1" ht="13.5" customHeight="1" x14ac:dyDescent="0.15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  <c r="AA821" s="190"/>
      <c r="AB821" s="190"/>
    </row>
    <row r="822" spans="1:28" s="105" customFormat="1" ht="13.5" customHeight="1" x14ac:dyDescent="0.15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  <c r="AA822" s="190"/>
      <c r="AB822" s="190"/>
    </row>
    <row r="823" spans="1:28" s="105" customFormat="1" ht="13.5" customHeight="1" x14ac:dyDescent="0.15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  <c r="AA823" s="190"/>
      <c r="AB823" s="190"/>
    </row>
    <row r="824" spans="1:28" s="105" customFormat="1" ht="13.5" customHeight="1" x14ac:dyDescent="0.15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  <c r="AA824" s="190"/>
      <c r="AB824" s="190"/>
    </row>
    <row r="825" spans="1:28" s="105" customFormat="1" ht="13.5" customHeight="1" x14ac:dyDescent="0.15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  <c r="AA825" s="190"/>
      <c r="AB825" s="190"/>
    </row>
    <row r="826" spans="1:28" s="105" customFormat="1" ht="13.5" customHeight="1" x14ac:dyDescent="0.15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  <c r="AA826" s="190"/>
      <c r="AB826" s="190"/>
    </row>
    <row r="827" spans="1:28" s="105" customFormat="1" ht="13.5" customHeight="1" x14ac:dyDescent="0.15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  <c r="AA827" s="190"/>
      <c r="AB827" s="190"/>
    </row>
    <row r="828" spans="1:28" s="105" customFormat="1" ht="13.5" customHeight="1" x14ac:dyDescent="0.15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  <c r="AA828" s="190"/>
      <c r="AB828" s="190"/>
    </row>
    <row r="829" spans="1:28" s="105" customFormat="1" ht="13.5" customHeight="1" x14ac:dyDescent="0.15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  <c r="AA829" s="190"/>
      <c r="AB829" s="190"/>
    </row>
    <row r="830" spans="1:28" s="105" customFormat="1" ht="13.5" customHeight="1" x14ac:dyDescent="0.15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  <c r="AA830" s="190"/>
      <c r="AB830" s="190"/>
    </row>
    <row r="831" spans="1:28" s="105" customFormat="1" ht="13.5" customHeight="1" x14ac:dyDescent="0.15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  <c r="AA831" s="190"/>
      <c r="AB831" s="190"/>
    </row>
    <row r="832" spans="1:28" s="105" customFormat="1" ht="13.5" customHeight="1" x14ac:dyDescent="0.15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  <c r="AA832" s="190"/>
      <c r="AB832" s="190"/>
    </row>
    <row r="833" spans="1:28" s="105" customFormat="1" ht="13.5" customHeight="1" x14ac:dyDescent="0.15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  <c r="AA833" s="190"/>
      <c r="AB833" s="190"/>
    </row>
    <row r="834" spans="1:28" s="105" customFormat="1" ht="13.5" customHeight="1" x14ac:dyDescent="0.15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  <c r="AA834" s="190"/>
      <c r="AB834" s="190"/>
    </row>
    <row r="835" spans="1:28" s="105" customFormat="1" ht="13.5" customHeight="1" x14ac:dyDescent="0.15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  <c r="AA835" s="190"/>
      <c r="AB835" s="190"/>
    </row>
    <row r="836" spans="1:28" s="105" customFormat="1" ht="13.5" customHeight="1" x14ac:dyDescent="0.15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  <c r="AA836" s="190"/>
      <c r="AB836" s="190"/>
    </row>
    <row r="837" spans="1:28" s="105" customFormat="1" ht="13.5" customHeight="1" x14ac:dyDescent="0.15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  <c r="AA837" s="190"/>
      <c r="AB837" s="190"/>
    </row>
    <row r="838" spans="1:28" s="105" customFormat="1" ht="13.5" customHeight="1" x14ac:dyDescent="0.15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  <c r="AA838" s="190"/>
      <c r="AB838" s="190"/>
    </row>
    <row r="839" spans="1:28" s="105" customFormat="1" ht="13.5" customHeight="1" x14ac:dyDescent="0.15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  <c r="AA839" s="190"/>
      <c r="AB839" s="190"/>
    </row>
    <row r="840" spans="1:28" s="105" customFormat="1" ht="13.5" customHeight="1" x14ac:dyDescent="0.15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  <c r="AA840" s="190"/>
      <c r="AB840" s="190"/>
    </row>
    <row r="841" spans="1:28" s="105" customFormat="1" ht="13.5" customHeight="1" x14ac:dyDescent="0.15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  <c r="AA841" s="190"/>
      <c r="AB841" s="190"/>
    </row>
    <row r="842" spans="1:28" s="105" customFormat="1" ht="13.5" customHeight="1" x14ac:dyDescent="0.15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  <c r="AA842" s="190"/>
      <c r="AB842" s="190"/>
    </row>
    <row r="843" spans="1:28" s="105" customFormat="1" ht="13.5" customHeight="1" x14ac:dyDescent="0.15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  <c r="AA843" s="190"/>
      <c r="AB843" s="190"/>
    </row>
    <row r="844" spans="1:28" s="105" customFormat="1" ht="13.5" customHeight="1" x14ac:dyDescent="0.15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  <c r="AA844" s="190"/>
      <c r="AB844" s="190"/>
    </row>
    <row r="845" spans="1:28" s="105" customFormat="1" ht="13.5" customHeight="1" x14ac:dyDescent="0.15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  <c r="AA845" s="190"/>
      <c r="AB845" s="190"/>
    </row>
    <row r="846" spans="1:28" s="105" customFormat="1" ht="13.5" customHeight="1" x14ac:dyDescent="0.15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  <c r="AA846" s="190"/>
      <c r="AB846" s="190"/>
    </row>
    <row r="847" spans="1:28" s="105" customFormat="1" ht="13.5" customHeight="1" x14ac:dyDescent="0.15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  <c r="AA847" s="190"/>
      <c r="AB847" s="190"/>
    </row>
    <row r="848" spans="1:28" s="105" customFormat="1" ht="13.5" customHeight="1" x14ac:dyDescent="0.15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  <c r="AA848" s="190"/>
      <c r="AB848" s="190"/>
    </row>
    <row r="849" spans="1:28" s="105" customFormat="1" ht="13.5" customHeight="1" x14ac:dyDescent="0.15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  <c r="AA849" s="190"/>
      <c r="AB849" s="190"/>
    </row>
    <row r="850" spans="1:28" s="105" customFormat="1" ht="13.5" customHeight="1" x14ac:dyDescent="0.15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  <c r="AA850" s="190"/>
      <c r="AB850" s="190"/>
    </row>
    <row r="851" spans="1:28" s="105" customFormat="1" ht="13.5" customHeight="1" x14ac:dyDescent="0.15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  <c r="AA851" s="190"/>
      <c r="AB851" s="190"/>
    </row>
    <row r="852" spans="1:28" s="105" customFormat="1" ht="13.5" customHeight="1" x14ac:dyDescent="0.15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  <c r="AA852" s="190"/>
      <c r="AB852" s="190"/>
    </row>
    <row r="853" spans="1:28" s="105" customFormat="1" ht="13.5" customHeight="1" x14ac:dyDescent="0.15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  <c r="AA853" s="190"/>
      <c r="AB853" s="190"/>
    </row>
    <row r="854" spans="1:28" s="105" customFormat="1" ht="13.5" customHeight="1" x14ac:dyDescent="0.15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  <c r="AA854" s="190"/>
      <c r="AB854" s="190"/>
    </row>
    <row r="855" spans="1:28" s="105" customFormat="1" ht="13.5" customHeight="1" x14ac:dyDescent="0.15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  <c r="AA855" s="190"/>
      <c r="AB855" s="190"/>
    </row>
    <row r="856" spans="1:28" s="105" customFormat="1" ht="13.5" customHeight="1" x14ac:dyDescent="0.15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  <c r="AA856" s="190"/>
      <c r="AB856" s="190"/>
    </row>
    <row r="857" spans="1:28" s="105" customFormat="1" ht="13.5" customHeight="1" x14ac:dyDescent="0.15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  <c r="AA857" s="190"/>
      <c r="AB857" s="190"/>
    </row>
    <row r="858" spans="1:28" s="105" customFormat="1" ht="13.5" customHeight="1" x14ac:dyDescent="0.15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  <c r="AA858" s="190"/>
      <c r="AB858" s="190"/>
    </row>
    <row r="859" spans="1:28" s="105" customFormat="1" ht="13.5" customHeight="1" x14ac:dyDescent="0.15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  <c r="AA859" s="190"/>
      <c r="AB859" s="190"/>
    </row>
    <row r="860" spans="1:28" s="105" customFormat="1" ht="13.5" customHeight="1" x14ac:dyDescent="0.15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  <c r="AA860" s="190"/>
      <c r="AB860" s="190"/>
    </row>
    <row r="861" spans="1:28" s="105" customFormat="1" ht="13.5" customHeight="1" x14ac:dyDescent="0.15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  <c r="AA861" s="190"/>
      <c r="AB861" s="190"/>
    </row>
    <row r="862" spans="1:28" s="105" customFormat="1" ht="13.5" customHeight="1" x14ac:dyDescent="0.15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  <c r="AA862" s="190"/>
      <c r="AB862" s="190"/>
    </row>
    <row r="863" spans="1:28" s="105" customFormat="1" ht="13.5" customHeight="1" x14ac:dyDescent="0.15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  <c r="AA863" s="190"/>
      <c r="AB863" s="190"/>
    </row>
    <row r="864" spans="1:28" s="105" customFormat="1" ht="13.5" customHeight="1" x14ac:dyDescent="0.15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  <c r="AA864" s="190"/>
      <c r="AB864" s="190"/>
    </row>
    <row r="865" spans="1:28" s="105" customFormat="1" ht="13.5" customHeight="1" x14ac:dyDescent="0.15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  <c r="AA865" s="190"/>
      <c r="AB865" s="190"/>
    </row>
    <row r="866" spans="1:28" s="105" customFormat="1" ht="13.5" customHeight="1" x14ac:dyDescent="0.15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  <c r="AA866" s="190"/>
      <c r="AB866" s="190"/>
    </row>
    <row r="867" spans="1:28" s="105" customFormat="1" ht="13.5" customHeight="1" x14ac:dyDescent="0.15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  <c r="AA867" s="190"/>
      <c r="AB867" s="190"/>
    </row>
    <row r="868" spans="1:28" s="105" customFormat="1" ht="13.5" customHeight="1" x14ac:dyDescent="0.15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  <c r="AA868" s="190"/>
      <c r="AB868" s="190"/>
    </row>
    <row r="869" spans="1:28" s="105" customFormat="1" ht="13.5" customHeight="1" x14ac:dyDescent="0.15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  <c r="AA869" s="190"/>
      <c r="AB869" s="190"/>
    </row>
    <row r="870" spans="1:28" s="105" customFormat="1" ht="13.5" customHeight="1" x14ac:dyDescent="0.15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  <c r="AA870" s="190"/>
      <c r="AB870" s="190"/>
    </row>
    <row r="871" spans="1:28" s="105" customFormat="1" ht="13.5" customHeight="1" x14ac:dyDescent="0.15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  <c r="AA871" s="190"/>
      <c r="AB871" s="190"/>
    </row>
    <row r="872" spans="1:28" s="105" customFormat="1" ht="13.5" customHeight="1" x14ac:dyDescent="0.15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  <c r="AA872" s="190"/>
      <c r="AB872" s="190"/>
    </row>
    <row r="873" spans="1:28" s="105" customFormat="1" ht="13.5" customHeight="1" x14ac:dyDescent="0.15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  <c r="AA873" s="190"/>
      <c r="AB873" s="190"/>
    </row>
    <row r="874" spans="1:28" s="105" customFormat="1" ht="13.5" customHeight="1" x14ac:dyDescent="0.15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  <c r="AA874" s="190"/>
      <c r="AB874" s="190"/>
    </row>
    <row r="875" spans="1:28" s="105" customFormat="1" ht="13.5" customHeight="1" x14ac:dyDescent="0.15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  <c r="AA875" s="190"/>
      <c r="AB875" s="190"/>
    </row>
    <row r="876" spans="1:28" s="105" customFormat="1" ht="13.5" customHeight="1" x14ac:dyDescent="0.15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  <c r="AA876" s="190"/>
      <c r="AB876" s="190"/>
    </row>
    <row r="877" spans="1:28" s="105" customFormat="1" ht="13.5" customHeight="1" x14ac:dyDescent="0.15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  <c r="AA877" s="190"/>
      <c r="AB877" s="190"/>
    </row>
    <row r="878" spans="1:28" s="105" customFormat="1" ht="13.5" customHeight="1" x14ac:dyDescent="0.15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  <c r="AA878" s="190"/>
      <c r="AB878" s="190"/>
    </row>
    <row r="879" spans="1:28" s="105" customFormat="1" ht="13.5" customHeight="1" x14ac:dyDescent="0.15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  <c r="AA879" s="190"/>
      <c r="AB879" s="190"/>
    </row>
    <row r="880" spans="1:28" s="105" customFormat="1" ht="13.5" customHeight="1" x14ac:dyDescent="0.15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  <c r="AA880" s="190"/>
      <c r="AB880" s="190"/>
    </row>
    <row r="881" spans="1:28" s="105" customFormat="1" ht="13.5" customHeight="1" x14ac:dyDescent="0.15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  <c r="AA881" s="190"/>
      <c r="AB881" s="190"/>
    </row>
    <row r="882" spans="1:28" s="105" customFormat="1" ht="13.5" customHeight="1" x14ac:dyDescent="0.15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  <c r="AA882" s="190"/>
      <c r="AB882" s="190"/>
    </row>
    <row r="883" spans="1:28" s="105" customFormat="1" ht="13.5" customHeight="1" x14ac:dyDescent="0.15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  <c r="AA883" s="190"/>
      <c r="AB883" s="190"/>
    </row>
    <row r="884" spans="1:28" s="105" customFormat="1" ht="13.5" customHeight="1" x14ac:dyDescent="0.15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  <c r="AA884" s="190"/>
      <c r="AB884" s="190"/>
    </row>
    <row r="885" spans="1:28" s="105" customFormat="1" ht="13.5" customHeight="1" x14ac:dyDescent="0.15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  <c r="AA885" s="190"/>
      <c r="AB885" s="190"/>
    </row>
    <row r="886" spans="1:28" s="105" customFormat="1" ht="13.5" customHeight="1" x14ac:dyDescent="0.15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  <c r="AA886" s="190"/>
      <c r="AB886" s="190"/>
    </row>
    <row r="887" spans="1:28" s="105" customFormat="1" ht="13.5" customHeight="1" x14ac:dyDescent="0.15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  <c r="AA887" s="190"/>
      <c r="AB887" s="190"/>
    </row>
    <row r="888" spans="1:28" s="105" customFormat="1" ht="13.5" customHeight="1" x14ac:dyDescent="0.15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  <c r="AA888" s="190"/>
      <c r="AB888" s="190"/>
    </row>
    <row r="889" spans="1:28" s="105" customFormat="1" ht="13.5" customHeight="1" x14ac:dyDescent="0.15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  <c r="AA889" s="190"/>
      <c r="AB889" s="190"/>
    </row>
    <row r="890" spans="1:28" s="105" customFormat="1" ht="13.5" customHeight="1" x14ac:dyDescent="0.15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  <c r="AA890" s="190"/>
      <c r="AB890" s="190"/>
    </row>
    <row r="891" spans="1:28" s="105" customFormat="1" ht="13.5" customHeight="1" x14ac:dyDescent="0.15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  <c r="AA891" s="190"/>
      <c r="AB891" s="190"/>
    </row>
    <row r="892" spans="1:28" s="105" customFormat="1" ht="13.5" customHeight="1" x14ac:dyDescent="0.15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  <c r="AA892" s="190"/>
      <c r="AB892" s="190"/>
    </row>
    <row r="893" spans="1:28" s="105" customFormat="1" ht="13.5" customHeight="1" x14ac:dyDescent="0.15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  <c r="AA893" s="190"/>
      <c r="AB893" s="190"/>
    </row>
    <row r="894" spans="1:28" s="105" customFormat="1" ht="13.5" customHeight="1" x14ac:dyDescent="0.15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  <c r="AA894" s="190"/>
      <c r="AB894" s="190"/>
    </row>
    <row r="895" spans="1:28" s="105" customFormat="1" ht="13.5" customHeight="1" x14ac:dyDescent="0.15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  <c r="AA895" s="190"/>
      <c r="AB895" s="190"/>
    </row>
    <row r="896" spans="1:28" s="105" customFormat="1" ht="13.5" customHeight="1" x14ac:dyDescent="0.15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  <c r="AA896" s="190"/>
      <c r="AB896" s="190"/>
    </row>
    <row r="897" spans="1:28" s="105" customFormat="1" ht="13.5" customHeight="1" x14ac:dyDescent="0.15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  <c r="AA897" s="190"/>
      <c r="AB897" s="190"/>
    </row>
    <row r="898" spans="1:28" s="105" customFormat="1" ht="13.5" customHeight="1" x14ac:dyDescent="0.15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  <c r="AA898" s="190"/>
      <c r="AB898" s="190"/>
    </row>
    <row r="899" spans="1:28" s="105" customFormat="1" ht="13.5" customHeight="1" x14ac:dyDescent="0.15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  <c r="AA899" s="190"/>
      <c r="AB899" s="190"/>
    </row>
    <row r="900" spans="1:28" s="105" customFormat="1" ht="13.5" customHeight="1" x14ac:dyDescent="0.15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  <c r="AA900" s="190"/>
      <c r="AB900" s="190"/>
    </row>
    <row r="901" spans="1:28" s="105" customFormat="1" ht="13.5" customHeight="1" x14ac:dyDescent="0.15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  <c r="AA901" s="190"/>
      <c r="AB901" s="190"/>
    </row>
    <row r="902" spans="1:28" s="105" customFormat="1" ht="13.5" customHeight="1" x14ac:dyDescent="0.15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  <c r="AA902" s="190"/>
      <c r="AB902" s="190"/>
    </row>
    <row r="903" spans="1:28" s="105" customFormat="1" ht="13.5" customHeight="1" x14ac:dyDescent="0.15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  <c r="AA903" s="190"/>
      <c r="AB903" s="190"/>
    </row>
    <row r="904" spans="1:28" s="105" customFormat="1" ht="13.5" customHeight="1" x14ac:dyDescent="0.15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  <c r="AA904" s="190"/>
      <c r="AB904" s="190"/>
    </row>
    <row r="905" spans="1:28" s="105" customFormat="1" ht="13.5" customHeight="1" x14ac:dyDescent="0.15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  <c r="AA905" s="190"/>
      <c r="AB905" s="190"/>
    </row>
    <row r="906" spans="1:28" s="105" customFormat="1" ht="13.5" customHeight="1" x14ac:dyDescent="0.15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  <c r="AA906" s="190"/>
      <c r="AB906" s="190"/>
    </row>
    <row r="907" spans="1:28" s="105" customFormat="1" ht="13.5" customHeight="1" x14ac:dyDescent="0.15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  <c r="AA907" s="190"/>
      <c r="AB907" s="190"/>
    </row>
    <row r="908" spans="1:28" s="105" customFormat="1" ht="13.5" customHeight="1" x14ac:dyDescent="0.15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  <c r="AA908" s="190"/>
      <c r="AB908" s="190"/>
    </row>
    <row r="909" spans="1:28" s="105" customFormat="1" ht="13.5" customHeight="1" x14ac:dyDescent="0.15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  <c r="AA909" s="190"/>
      <c r="AB909" s="190"/>
    </row>
    <row r="910" spans="1:28" s="105" customFormat="1" ht="13.5" customHeight="1" x14ac:dyDescent="0.15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  <c r="AA910" s="190"/>
      <c r="AB910" s="190"/>
    </row>
    <row r="911" spans="1:28" s="105" customFormat="1" ht="13.5" customHeight="1" x14ac:dyDescent="0.15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  <c r="AA911" s="190"/>
      <c r="AB911" s="190"/>
    </row>
    <row r="912" spans="1:28" s="105" customFormat="1" ht="13.5" customHeight="1" x14ac:dyDescent="0.15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  <c r="AA912" s="190"/>
      <c r="AB912" s="190"/>
    </row>
    <row r="913" spans="1:28" s="105" customFormat="1" ht="13.5" customHeight="1" x14ac:dyDescent="0.15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  <c r="AA913" s="190"/>
      <c r="AB913" s="190"/>
    </row>
    <row r="914" spans="1:28" s="105" customFormat="1" ht="13.5" customHeight="1" x14ac:dyDescent="0.15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  <c r="AA914" s="190"/>
      <c r="AB914" s="190"/>
    </row>
    <row r="915" spans="1:28" s="105" customFormat="1" ht="13.5" customHeight="1" x14ac:dyDescent="0.15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  <c r="AA915" s="190"/>
      <c r="AB915" s="190"/>
    </row>
    <row r="916" spans="1:28" s="105" customFormat="1" ht="13.5" customHeight="1" x14ac:dyDescent="0.15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  <c r="AA916" s="190"/>
      <c r="AB916" s="190"/>
    </row>
    <row r="917" spans="1:28" s="105" customFormat="1" ht="13.5" customHeight="1" x14ac:dyDescent="0.15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  <c r="AA917" s="190"/>
      <c r="AB917" s="190"/>
    </row>
    <row r="918" spans="1:28" s="105" customFormat="1" ht="13.5" customHeight="1" x14ac:dyDescent="0.15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  <c r="AA918" s="190"/>
      <c r="AB918" s="190"/>
    </row>
    <row r="919" spans="1:28" s="105" customFormat="1" ht="13.5" customHeight="1" x14ac:dyDescent="0.15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  <c r="AA919" s="190"/>
      <c r="AB919" s="190"/>
    </row>
    <row r="920" spans="1:28" s="105" customFormat="1" ht="13.5" customHeight="1" x14ac:dyDescent="0.15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  <c r="AA920" s="190"/>
      <c r="AB920" s="190"/>
    </row>
    <row r="921" spans="1:28" s="105" customFormat="1" ht="13.5" customHeight="1" x14ac:dyDescent="0.15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  <c r="AA921" s="190"/>
      <c r="AB921" s="190"/>
    </row>
    <row r="922" spans="1:28" s="105" customFormat="1" ht="13.5" customHeight="1" x14ac:dyDescent="0.15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  <c r="AA922" s="190"/>
      <c r="AB922" s="190"/>
    </row>
    <row r="923" spans="1:28" s="105" customFormat="1" ht="13.5" customHeight="1" x14ac:dyDescent="0.15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  <c r="AA923" s="190"/>
      <c r="AB923" s="190"/>
    </row>
    <row r="924" spans="1:28" s="105" customFormat="1" ht="13.5" customHeight="1" x14ac:dyDescent="0.15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  <c r="AA924" s="190"/>
      <c r="AB924" s="190"/>
    </row>
    <row r="925" spans="1:28" s="105" customFormat="1" ht="13.5" customHeight="1" x14ac:dyDescent="0.15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  <c r="AA925" s="190"/>
      <c r="AB925" s="190"/>
    </row>
    <row r="926" spans="1:28" s="105" customFormat="1" ht="13.5" customHeight="1" x14ac:dyDescent="0.15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  <c r="AA926" s="190"/>
      <c r="AB926" s="190"/>
    </row>
    <row r="927" spans="1:28" s="105" customFormat="1" ht="13.5" customHeight="1" x14ac:dyDescent="0.15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  <c r="AA927" s="190"/>
      <c r="AB927" s="190"/>
    </row>
    <row r="928" spans="1:28" s="105" customFormat="1" ht="13.5" customHeight="1" x14ac:dyDescent="0.15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  <c r="AA928" s="190"/>
      <c r="AB928" s="190"/>
    </row>
    <row r="929" spans="1:28" s="105" customFormat="1" ht="13.5" customHeight="1" x14ac:dyDescent="0.15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  <c r="AA929" s="190"/>
      <c r="AB929" s="190"/>
    </row>
    <row r="930" spans="1:28" s="105" customFormat="1" ht="13.5" customHeight="1" x14ac:dyDescent="0.15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  <c r="AA930" s="190"/>
      <c r="AB930" s="190"/>
    </row>
    <row r="931" spans="1:28" s="105" customFormat="1" ht="13.5" customHeight="1" x14ac:dyDescent="0.15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  <c r="AA931" s="190"/>
      <c r="AB931" s="190"/>
    </row>
    <row r="932" spans="1:28" s="105" customFormat="1" ht="13.5" customHeight="1" x14ac:dyDescent="0.15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  <c r="AA932" s="190"/>
      <c r="AB932" s="190"/>
    </row>
    <row r="933" spans="1:28" s="105" customFormat="1" ht="13.5" customHeight="1" x14ac:dyDescent="0.15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  <c r="AA933" s="190"/>
      <c r="AB933" s="190"/>
    </row>
    <row r="934" spans="1:28" s="105" customFormat="1" ht="13.5" customHeight="1" x14ac:dyDescent="0.15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  <c r="AA934" s="190"/>
      <c r="AB934" s="190"/>
    </row>
    <row r="935" spans="1:28" s="105" customFormat="1" ht="13.5" customHeight="1" x14ac:dyDescent="0.15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  <c r="AA935" s="190"/>
      <c r="AB935" s="190"/>
    </row>
    <row r="936" spans="1:28" s="105" customFormat="1" ht="13.5" customHeight="1" x14ac:dyDescent="0.15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  <c r="AA936" s="190"/>
      <c r="AB936" s="190"/>
    </row>
    <row r="937" spans="1:28" s="105" customFormat="1" ht="13.5" customHeight="1" x14ac:dyDescent="0.15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  <c r="AA937" s="190"/>
      <c r="AB937" s="190"/>
    </row>
    <row r="938" spans="1:28" s="105" customFormat="1" ht="13.5" customHeight="1" x14ac:dyDescent="0.15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  <c r="AA938" s="190"/>
      <c r="AB938" s="190"/>
    </row>
    <row r="939" spans="1:28" s="105" customFormat="1" ht="13.5" customHeight="1" x14ac:dyDescent="0.15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  <c r="AA939" s="190"/>
      <c r="AB939" s="190"/>
    </row>
    <row r="940" spans="1:28" s="105" customFormat="1" ht="13.5" customHeight="1" x14ac:dyDescent="0.15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  <c r="AA940" s="190"/>
      <c r="AB940" s="190"/>
    </row>
    <row r="941" spans="1:28" s="105" customFormat="1" ht="13.5" customHeight="1" x14ac:dyDescent="0.15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  <c r="AA941" s="190"/>
      <c r="AB941" s="190"/>
    </row>
    <row r="942" spans="1:28" s="105" customFormat="1" ht="13.5" customHeight="1" x14ac:dyDescent="0.15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  <c r="AA942" s="190"/>
      <c r="AB942" s="190"/>
    </row>
    <row r="943" spans="1:28" s="105" customFormat="1" ht="13.5" customHeight="1" x14ac:dyDescent="0.15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  <c r="AA943" s="190"/>
      <c r="AB943" s="190"/>
    </row>
    <row r="944" spans="1:28" s="105" customFormat="1" ht="13.5" customHeight="1" x14ac:dyDescent="0.15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  <c r="AA944" s="190"/>
      <c r="AB944" s="190"/>
    </row>
    <row r="945" spans="1:28" s="105" customFormat="1" ht="13.5" customHeight="1" x14ac:dyDescent="0.15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  <c r="AA945" s="190"/>
      <c r="AB945" s="190"/>
    </row>
    <row r="946" spans="1:28" s="105" customFormat="1" ht="13.5" customHeight="1" x14ac:dyDescent="0.15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  <c r="AA946" s="190"/>
      <c r="AB946" s="190"/>
    </row>
    <row r="947" spans="1:28" s="105" customFormat="1" ht="13.5" customHeight="1" x14ac:dyDescent="0.15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  <c r="AA947" s="190"/>
      <c r="AB947" s="190"/>
    </row>
    <row r="948" spans="1:28" s="105" customFormat="1" ht="13.5" customHeight="1" x14ac:dyDescent="0.15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  <c r="AA948" s="190"/>
      <c r="AB948" s="190"/>
    </row>
    <row r="949" spans="1:28" s="105" customFormat="1" ht="13.5" customHeight="1" x14ac:dyDescent="0.15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  <c r="AA949" s="190"/>
      <c r="AB949" s="190"/>
    </row>
    <row r="950" spans="1:28" s="105" customFormat="1" ht="13.5" customHeight="1" x14ac:dyDescent="0.15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  <c r="AA950" s="190"/>
      <c r="AB950" s="190"/>
    </row>
    <row r="951" spans="1:28" s="105" customFormat="1" ht="13.5" customHeight="1" x14ac:dyDescent="0.15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  <c r="AA951" s="190"/>
      <c r="AB951" s="190"/>
    </row>
    <row r="952" spans="1:28" s="105" customFormat="1" ht="13.5" customHeight="1" x14ac:dyDescent="0.15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  <c r="AA952" s="190"/>
      <c r="AB952" s="190"/>
    </row>
    <row r="953" spans="1:28" s="105" customFormat="1" ht="13.5" customHeight="1" x14ac:dyDescent="0.15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  <c r="AA953" s="190"/>
      <c r="AB953" s="190"/>
    </row>
    <row r="954" spans="1:28" s="105" customFormat="1" ht="13.5" customHeight="1" x14ac:dyDescent="0.15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  <c r="AA954" s="190"/>
      <c r="AB954" s="190"/>
    </row>
    <row r="955" spans="1:28" s="105" customFormat="1" ht="13.5" customHeight="1" x14ac:dyDescent="0.15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  <c r="AA955" s="190"/>
      <c r="AB955" s="190"/>
    </row>
    <row r="956" spans="1:28" s="105" customFormat="1" ht="13.5" customHeight="1" x14ac:dyDescent="0.15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  <c r="AA956" s="190"/>
      <c r="AB956" s="190"/>
    </row>
    <row r="957" spans="1:28" s="105" customFormat="1" ht="13.5" customHeight="1" x14ac:dyDescent="0.15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  <c r="AA957" s="190"/>
      <c r="AB957" s="190"/>
    </row>
    <row r="958" spans="1:28" s="105" customFormat="1" ht="13.5" customHeight="1" x14ac:dyDescent="0.15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  <c r="AA958" s="190"/>
      <c r="AB958" s="190"/>
    </row>
    <row r="959" spans="1:28" s="105" customFormat="1" ht="13.5" customHeight="1" x14ac:dyDescent="0.15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  <c r="AA959" s="190"/>
      <c r="AB959" s="190"/>
    </row>
    <row r="960" spans="1:28" s="105" customFormat="1" ht="13.5" customHeight="1" x14ac:dyDescent="0.15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  <c r="AA960" s="190"/>
      <c r="AB960" s="190"/>
    </row>
    <row r="961" spans="1:28" s="105" customFormat="1" ht="13.5" customHeight="1" x14ac:dyDescent="0.15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  <c r="AA961" s="190"/>
      <c r="AB961" s="190"/>
    </row>
    <row r="962" spans="1:28" s="105" customFormat="1" ht="13.5" customHeight="1" x14ac:dyDescent="0.15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  <c r="AA962" s="190"/>
      <c r="AB962" s="190"/>
    </row>
    <row r="963" spans="1:28" s="105" customFormat="1" ht="13.5" customHeight="1" x14ac:dyDescent="0.15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  <c r="AA963" s="190"/>
      <c r="AB963" s="190"/>
    </row>
    <row r="964" spans="1:28" s="105" customFormat="1" ht="13.5" customHeight="1" x14ac:dyDescent="0.15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  <c r="AA964" s="190"/>
      <c r="AB964" s="190"/>
    </row>
    <row r="965" spans="1:28" s="105" customFormat="1" ht="13.5" customHeight="1" x14ac:dyDescent="0.15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  <c r="AA965" s="190"/>
      <c r="AB965" s="190"/>
    </row>
    <row r="966" spans="1:28" s="105" customFormat="1" ht="13.5" customHeight="1" x14ac:dyDescent="0.15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  <c r="AA966" s="190"/>
      <c r="AB966" s="190"/>
    </row>
    <row r="967" spans="1:28" s="105" customFormat="1" ht="13.5" customHeight="1" x14ac:dyDescent="0.15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  <c r="AA967" s="190"/>
      <c r="AB967" s="190"/>
    </row>
    <row r="968" spans="1:28" s="105" customFormat="1" ht="13.5" customHeight="1" x14ac:dyDescent="0.15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  <c r="AA968" s="190"/>
      <c r="AB968" s="190"/>
    </row>
    <row r="969" spans="1:28" s="105" customFormat="1" ht="13.5" customHeight="1" x14ac:dyDescent="0.15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  <c r="AA969" s="190"/>
      <c r="AB969" s="190"/>
    </row>
    <row r="970" spans="1:28" s="105" customFormat="1" ht="13.5" customHeight="1" x14ac:dyDescent="0.15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  <c r="AA970" s="190"/>
      <c r="AB970" s="190"/>
    </row>
    <row r="971" spans="1:28" s="105" customFormat="1" ht="13.5" customHeight="1" x14ac:dyDescent="0.15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  <c r="AA971" s="190"/>
      <c r="AB971" s="190"/>
    </row>
    <row r="972" spans="1:28" s="105" customFormat="1" ht="13.5" customHeight="1" x14ac:dyDescent="0.15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  <c r="AA972" s="190"/>
      <c r="AB972" s="190"/>
    </row>
    <row r="973" spans="1:28" s="105" customFormat="1" ht="13.5" customHeight="1" x14ac:dyDescent="0.15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  <c r="AA973" s="190"/>
      <c r="AB973" s="190"/>
    </row>
    <row r="974" spans="1:28" s="105" customFormat="1" ht="13.5" customHeight="1" x14ac:dyDescent="0.15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  <c r="AA974" s="190"/>
      <c r="AB974" s="190"/>
    </row>
    <row r="975" spans="1:28" s="105" customFormat="1" ht="13.5" customHeight="1" x14ac:dyDescent="0.15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  <c r="AA975" s="190"/>
      <c r="AB975" s="190"/>
    </row>
    <row r="976" spans="1:28" s="105" customFormat="1" ht="13.5" customHeight="1" x14ac:dyDescent="0.15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  <c r="AA976" s="190"/>
      <c r="AB976" s="190"/>
    </row>
    <row r="977" spans="1:28" s="105" customFormat="1" ht="13.5" customHeight="1" x14ac:dyDescent="0.15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  <c r="AA977" s="190"/>
      <c r="AB977" s="190"/>
    </row>
    <row r="978" spans="1:28" s="105" customFormat="1" ht="13.5" customHeight="1" x14ac:dyDescent="0.15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  <c r="AA978" s="190"/>
      <c r="AB978" s="190"/>
    </row>
    <row r="979" spans="1:28" s="105" customFormat="1" ht="13.5" customHeight="1" x14ac:dyDescent="0.15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  <c r="AA979" s="190"/>
      <c r="AB979" s="190"/>
    </row>
    <row r="980" spans="1:28" s="105" customFormat="1" ht="13.5" customHeight="1" x14ac:dyDescent="0.15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  <c r="AA980" s="190"/>
      <c r="AB980" s="190"/>
    </row>
    <row r="981" spans="1:28" s="105" customFormat="1" ht="13.5" customHeight="1" x14ac:dyDescent="0.15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  <c r="AA981" s="190"/>
      <c r="AB981" s="190"/>
    </row>
    <row r="982" spans="1:28" s="105" customFormat="1" ht="13.5" customHeight="1" x14ac:dyDescent="0.15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  <c r="AA982" s="190"/>
      <c r="AB982" s="190"/>
    </row>
    <row r="983" spans="1:28" s="105" customFormat="1" ht="13.5" customHeight="1" x14ac:dyDescent="0.15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  <c r="AA983" s="190"/>
      <c r="AB983" s="190"/>
    </row>
    <row r="984" spans="1:28" s="105" customFormat="1" ht="13.5" customHeight="1" x14ac:dyDescent="0.15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  <c r="AA984" s="190"/>
      <c r="AB984" s="190"/>
    </row>
    <row r="985" spans="1:28" s="105" customFormat="1" ht="13.5" customHeight="1" x14ac:dyDescent="0.15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  <c r="AA985" s="190"/>
      <c r="AB985" s="190"/>
    </row>
    <row r="986" spans="1:28" s="105" customFormat="1" ht="13.5" customHeight="1" x14ac:dyDescent="0.15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  <c r="AA986" s="190"/>
      <c r="AB986" s="190"/>
    </row>
    <row r="987" spans="1:28" s="105" customFormat="1" ht="13.5" customHeight="1" x14ac:dyDescent="0.15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  <c r="AA987" s="190"/>
      <c r="AB987" s="190"/>
    </row>
    <row r="988" spans="1:28" s="105" customFormat="1" ht="13.5" customHeight="1" x14ac:dyDescent="0.15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  <c r="AA988" s="190"/>
      <c r="AB988" s="190"/>
    </row>
    <row r="989" spans="1:28" s="105" customFormat="1" ht="13.5" customHeight="1" x14ac:dyDescent="0.15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  <c r="AA989" s="190"/>
      <c r="AB989" s="190"/>
    </row>
    <row r="990" spans="1:28" s="105" customFormat="1" ht="13.5" customHeight="1" x14ac:dyDescent="0.15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  <c r="AA990" s="190"/>
      <c r="AB990" s="190"/>
    </row>
    <row r="991" spans="1:28" s="105" customFormat="1" ht="13.5" customHeight="1" x14ac:dyDescent="0.15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  <c r="AA991" s="190"/>
      <c r="AB991" s="190"/>
    </row>
    <row r="992" spans="1:28" s="105" customFormat="1" ht="13.5" customHeight="1" x14ac:dyDescent="0.15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  <c r="AA992" s="190"/>
      <c r="AB992" s="190"/>
    </row>
    <row r="993" spans="1:28" s="105" customFormat="1" ht="13.5" customHeight="1" x14ac:dyDescent="0.15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  <c r="AA993" s="190"/>
      <c r="AB993" s="190"/>
    </row>
    <row r="994" spans="1:28" s="105" customFormat="1" ht="13.5" customHeight="1" x14ac:dyDescent="0.15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  <c r="AA994" s="190"/>
      <c r="AB994" s="190"/>
    </row>
    <row r="995" spans="1:28" s="105" customFormat="1" ht="13.5" customHeight="1" x14ac:dyDescent="0.15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  <c r="AA995" s="190"/>
      <c r="AB995" s="190"/>
    </row>
    <row r="996" spans="1:28" s="105" customFormat="1" ht="13.5" customHeight="1" x14ac:dyDescent="0.15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  <c r="AA996" s="190"/>
      <c r="AB996" s="190"/>
    </row>
    <row r="997" spans="1:28" s="105" customFormat="1" ht="13.5" customHeight="1" x14ac:dyDescent="0.15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  <c r="AA997" s="190"/>
      <c r="AB997" s="190"/>
    </row>
    <row r="998" spans="1:28" s="105" customFormat="1" ht="13.5" customHeight="1" x14ac:dyDescent="0.15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  <c r="AA998" s="190"/>
      <c r="AB998" s="190"/>
    </row>
    <row r="999" spans="1:28" s="105" customFormat="1" ht="13.5" customHeight="1" x14ac:dyDescent="0.15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  <c r="AA999" s="190"/>
      <c r="AB999" s="190"/>
    </row>
    <row r="1000" spans="1:28" s="105" customFormat="1" ht="13.5" customHeight="1" x14ac:dyDescent="0.15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  <c r="AA1000" s="190"/>
      <c r="AB1000" s="190"/>
    </row>
  </sheetData>
  <sortState ref="A8:AA26">
    <sortCondition ref="A8:A26"/>
    <sortCondition ref="B8:B26"/>
    <sortCondition ref="C8:C26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&amp;L水洗化人口等（平成28年度実績）</oddHeader>
  </headerFooter>
  <colBreaks count="1" manualBreakCount="1">
    <brk id="17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 x14ac:dyDescent="0.1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 x14ac:dyDescent="0.15">
      <c r="A2" s="141" t="s">
        <v>193</v>
      </c>
      <c r="B2" s="138" t="s">
        <v>194</v>
      </c>
      <c r="C2" s="142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219</v>
      </c>
      <c r="AG2" s="144"/>
      <c r="AH2" s="144"/>
      <c r="AI2" s="145"/>
      <c r="AJ2" s="143" t="s">
        <v>220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2" t="s">
        <v>221</v>
      </c>
      <c r="AU2" s="138"/>
      <c r="AV2" s="138"/>
      <c r="AW2" s="138"/>
      <c r="AX2" s="138"/>
      <c r="AY2" s="138"/>
      <c r="AZ2" s="143" t="s">
        <v>222</v>
      </c>
      <c r="BA2" s="144"/>
      <c r="BB2" s="144"/>
      <c r="BC2" s="145"/>
    </row>
    <row r="3" spans="1:55" s="100" customFormat="1" ht="13.5" customHeight="1" x14ac:dyDescent="0.15">
      <c r="A3" s="139"/>
      <c r="B3" s="139"/>
      <c r="C3" s="139"/>
      <c r="D3" s="91" t="s">
        <v>200</v>
      </c>
      <c r="E3" s="146" t="s">
        <v>223</v>
      </c>
      <c r="F3" s="144"/>
      <c r="G3" s="145"/>
      <c r="H3" s="149" t="s">
        <v>224</v>
      </c>
      <c r="I3" s="150"/>
      <c r="J3" s="151"/>
      <c r="K3" s="146" t="s">
        <v>225</v>
      </c>
      <c r="L3" s="150"/>
      <c r="M3" s="151"/>
      <c r="N3" s="91" t="s">
        <v>200</v>
      </c>
      <c r="O3" s="146" t="s">
        <v>226</v>
      </c>
      <c r="P3" s="147"/>
      <c r="Q3" s="147"/>
      <c r="R3" s="147"/>
      <c r="S3" s="147"/>
      <c r="T3" s="147"/>
      <c r="U3" s="148"/>
      <c r="V3" s="146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0" t="s">
        <v>200</v>
      </c>
      <c r="AG3" s="138" t="s">
        <v>229</v>
      </c>
      <c r="AH3" s="138" t="s">
        <v>230</v>
      </c>
      <c r="AI3" s="138" t="s">
        <v>231</v>
      </c>
      <c r="AJ3" s="139" t="s">
        <v>200</v>
      </c>
      <c r="AK3" s="138" t="s">
        <v>232</v>
      </c>
      <c r="AL3" s="138" t="s">
        <v>233</v>
      </c>
      <c r="AM3" s="138" t="s">
        <v>234</v>
      </c>
      <c r="AN3" s="138" t="s">
        <v>230</v>
      </c>
      <c r="AO3" s="138" t="s">
        <v>231</v>
      </c>
      <c r="AP3" s="138" t="s">
        <v>235</v>
      </c>
      <c r="AQ3" s="138" t="s">
        <v>236</v>
      </c>
      <c r="AR3" s="138" t="s">
        <v>237</v>
      </c>
      <c r="AS3" s="138" t="s">
        <v>238</v>
      </c>
      <c r="AT3" s="140" t="s">
        <v>200</v>
      </c>
      <c r="AU3" s="138" t="s">
        <v>232</v>
      </c>
      <c r="AV3" s="138" t="s">
        <v>233</v>
      </c>
      <c r="AW3" s="138" t="s">
        <v>234</v>
      </c>
      <c r="AX3" s="138" t="s">
        <v>230</v>
      </c>
      <c r="AY3" s="138" t="s">
        <v>231</v>
      </c>
      <c r="AZ3" s="140" t="s">
        <v>200</v>
      </c>
      <c r="BA3" s="138" t="s">
        <v>229</v>
      </c>
      <c r="BB3" s="138" t="s">
        <v>230</v>
      </c>
      <c r="BC3" s="138" t="s">
        <v>231</v>
      </c>
    </row>
    <row r="4" spans="1:55" s="100" customFormat="1" ht="18.75" customHeight="1" x14ac:dyDescent="0.15">
      <c r="A4" s="139"/>
      <c r="B4" s="139"/>
      <c r="C4" s="139"/>
      <c r="D4" s="91"/>
      <c r="E4" s="91" t="s">
        <v>200</v>
      </c>
      <c r="F4" s="136" t="s">
        <v>239</v>
      </c>
      <c r="G4" s="136" t="s">
        <v>240</v>
      </c>
      <c r="H4" s="91" t="s">
        <v>200</v>
      </c>
      <c r="I4" s="136" t="s">
        <v>239</v>
      </c>
      <c r="J4" s="136" t="s">
        <v>240</v>
      </c>
      <c r="K4" s="91" t="s">
        <v>200</v>
      </c>
      <c r="L4" s="136" t="s">
        <v>239</v>
      </c>
      <c r="M4" s="136" t="s">
        <v>240</v>
      </c>
      <c r="N4" s="91"/>
      <c r="O4" s="91" t="s">
        <v>200</v>
      </c>
      <c r="P4" s="136" t="s">
        <v>229</v>
      </c>
      <c r="Q4" s="134" t="s">
        <v>230</v>
      </c>
      <c r="R4" s="134" t="s">
        <v>231</v>
      </c>
      <c r="S4" s="136" t="s">
        <v>241</v>
      </c>
      <c r="T4" s="136" t="s">
        <v>242</v>
      </c>
      <c r="U4" s="136" t="s">
        <v>243</v>
      </c>
      <c r="V4" s="91" t="s">
        <v>200</v>
      </c>
      <c r="W4" s="136" t="s">
        <v>229</v>
      </c>
      <c r="X4" s="134" t="s">
        <v>230</v>
      </c>
      <c r="Y4" s="134" t="s">
        <v>231</v>
      </c>
      <c r="Z4" s="136" t="s">
        <v>241</v>
      </c>
      <c r="AA4" s="136" t="s">
        <v>242</v>
      </c>
      <c r="AB4" s="136" t="s">
        <v>243</v>
      </c>
      <c r="AC4" s="91" t="s">
        <v>200</v>
      </c>
      <c r="AD4" s="136" t="s">
        <v>239</v>
      </c>
      <c r="AE4" s="136" t="s">
        <v>240</v>
      </c>
      <c r="AF4" s="140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9"/>
      <c r="AV4" s="139"/>
      <c r="AW4" s="139"/>
      <c r="AX4" s="139"/>
      <c r="AY4" s="139"/>
      <c r="AZ4" s="140"/>
      <c r="BA4" s="139"/>
      <c r="BB4" s="139"/>
      <c r="BC4" s="139"/>
    </row>
    <row r="5" spans="1:55" s="52" customFormat="1" ht="22.5" customHeight="1" x14ac:dyDescent="0.15">
      <c r="A5" s="139"/>
      <c r="B5" s="139"/>
      <c r="C5" s="139"/>
      <c r="D5" s="93"/>
      <c r="E5" s="93"/>
      <c r="F5" s="137"/>
      <c r="G5" s="137"/>
      <c r="H5" s="93"/>
      <c r="I5" s="137"/>
      <c r="J5" s="137"/>
      <c r="K5" s="93"/>
      <c r="L5" s="137"/>
      <c r="M5" s="137"/>
      <c r="N5" s="93"/>
      <c r="O5" s="93"/>
      <c r="P5" s="137"/>
      <c r="Q5" s="135"/>
      <c r="R5" s="135"/>
      <c r="S5" s="137"/>
      <c r="T5" s="137"/>
      <c r="U5" s="137"/>
      <c r="V5" s="93"/>
      <c r="W5" s="137"/>
      <c r="X5" s="135"/>
      <c r="Y5" s="135"/>
      <c r="Z5" s="137"/>
      <c r="AA5" s="137"/>
      <c r="AB5" s="137"/>
      <c r="AC5" s="93"/>
      <c r="AD5" s="137"/>
      <c r="AE5" s="137"/>
      <c r="AF5" s="90"/>
      <c r="AG5" s="90"/>
      <c r="AH5" s="90"/>
      <c r="AI5" s="90"/>
      <c r="AJ5" s="90"/>
      <c r="AK5" s="90"/>
      <c r="AL5" s="139"/>
      <c r="AM5" s="90"/>
      <c r="AN5" s="90"/>
      <c r="AO5" s="90"/>
      <c r="AP5" s="90"/>
      <c r="AQ5" s="90"/>
      <c r="AR5" s="90"/>
      <c r="AS5" s="90"/>
      <c r="AT5" s="90"/>
      <c r="AU5" s="90"/>
      <c r="AV5" s="139"/>
      <c r="AW5" s="90"/>
      <c r="AX5" s="90"/>
      <c r="AY5" s="90"/>
      <c r="AZ5" s="90"/>
      <c r="BA5" s="90"/>
      <c r="BB5" s="90"/>
      <c r="BC5" s="90"/>
    </row>
    <row r="6" spans="1:55" s="76" customFormat="1" ht="13.5" customHeight="1" x14ac:dyDescent="0.15">
      <c r="A6" s="139"/>
      <c r="B6" s="139"/>
      <c r="C6" s="139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 x14ac:dyDescent="0.15">
      <c r="A7" s="114" t="str">
        <f>水洗化人口等!A7</f>
        <v>石川県</v>
      </c>
      <c r="B7" s="107" t="str">
        <f>水洗化人口等!B7</f>
        <v>17000</v>
      </c>
      <c r="C7" s="106" t="s">
        <v>200</v>
      </c>
      <c r="D7" s="108">
        <f>SUM(E7,+H7,+K7)</f>
        <v>116246</v>
      </c>
      <c r="E7" s="108">
        <f>SUM(F7:G7)</f>
        <v>0</v>
      </c>
      <c r="F7" s="108">
        <f>SUM(F$8:F$1000)</f>
        <v>0</v>
      </c>
      <c r="G7" s="108">
        <f>SUM(G$8:G$1000)</f>
        <v>0</v>
      </c>
      <c r="H7" s="108">
        <f>SUM(I7:J7)</f>
        <v>0</v>
      </c>
      <c r="I7" s="108">
        <f>SUM(I$8:I$1000)</f>
        <v>0</v>
      </c>
      <c r="J7" s="108">
        <f>SUM(J$8:J$1000)</f>
        <v>0</v>
      </c>
      <c r="K7" s="108">
        <f>SUM(L7:M7)</f>
        <v>116246</v>
      </c>
      <c r="L7" s="108">
        <f>SUM(L$8:L$1000)</f>
        <v>15972</v>
      </c>
      <c r="M7" s="108">
        <f>SUM(M$8:M$1000)</f>
        <v>100274</v>
      </c>
      <c r="N7" s="108">
        <f>SUM(O7,+V7,+AC7)</f>
        <v>116252</v>
      </c>
      <c r="O7" s="108">
        <f>SUM(P7:U7)</f>
        <v>15972</v>
      </c>
      <c r="P7" s="108">
        <f t="shared" ref="P7:U7" si="0">SUM(P$8:P$1000)</f>
        <v>14747</v>
      </c>
      <c r="Q7" s="108">
        <f t="shared" si="0"/>
        <v>1225</v>
      </c>
      <c r="R7" s="108">
        <f t="shared" si="0"/>
        <v>0</v>
      </c>
      <c r="S7" s="108">
        <f t="shared" si="0"/>
        <v>0</v>
      </c>
      <c r="T7" s="108">
        <f t="shared" si="0"/>
        <v>0</v>
      </c>
      <c r="U7" s="108">
        <f t="shared" si="0"/>
        <v>0</v>
      </c>
      <c r="V7" s="108">
        <f>SUM(W7:AB7)</f>
        <v>100274</v>
      </c>
      <c r="W7" s="108">
        <f t="shared" ref="W7:AB7" si="1">SUM(W$8:W$1000)</f>
        <v>100274</v>
      </c>
      <c r="X7" s="108">
        <f t="shared" si="1"/>
        <v>0</v>
      </c>
      <c r="Y7" s="108">
        <f t="shared" si="1"/>
        <v>0</v>
      </c>
      <c r="Z7" s="108">
        <f t="shared" si="1"/>
        <v>0</v>
      </c>
      <c r="AA7" s="108">
        <f t="shared" si="1"/>
        <v>0</v>
      </c>
      <c r="AB7" s="108">
        <f t="shared" si="1"/>
        <v>0</v>
      </c>
      <c r="AC7" s="108">
        <f>SUM(AD7:AE7)</f>
        <v>6</v>
      </c>
      <c r="AD7" s="108">
        <f>SUM(AD$8:AD$1000)</f>
        <v>6</v>
      </c>
      <c r="AE7" s="108">
        <f>SUM(AE$8:AE$1000)</f>
        <v>0</v>
      </c>
      <c r="AF7" s="108">
        <f>SUM(AG7:AI7)</f>
        <v>1533</v>
      </c>
      <c r="AG7" s="108">
        <f>SUM(AG$8:AG$1000)</f>
        <v>1533</v>
      </c>
      <c r="AH7" s="108">
        <f>SUM(AH$8:AH$1000)</f>
        <v>0</v>
      </c>
      <c r="AI7" s="108">
        <f>SUM(AI$8:AI$1000)</f>
        <v>0</v>
      </c>
      <c r="AJ7" s="108">
        <f>SUM(AK7:AS7)</f>
        <v>2903</v>
      </c>
      <c r="AK7" s="108">
        <f t="shared" ref="AK7:AS7" si="2">SUM(AK$8:AK$1000)</f>
        <v>1181</v>
      </c>
      <c r="AL7" s="108">
        <f t="shared" si="2"/>
        <v>262</v>
      </c>
      <c r="AM7" s="108">
        <f t="shared" si="2"/>
        <v>263</v>
      </c>
      <c r="AN7" s="108">
        <f t="shared" si="2"/>
        <v>0</v>
      </c>
      <c r="AO7" s="108">
        <f t="shared" si="2"/>
        <v>0</v>
      </c>
      <c r="AP7" s="108">
        <f t="shared" si="2"/>
        <v>531</v>
      </c>
      <c r="AQ7" s="108">
        <f t="shared" si="2"/>
        <v>154</v>
      </c>
      <c r="AR7" s="108">
        <f t="shared" si="2"/>
        <v>10</v>
      </c>
      <c r="AS7" s="108">
        <f t="shared" si="2"/>
        <v>502</v>
      </c>
      <c r="AT7" s="108">
        <f>SUM(AU7:AY7)</f>
        <v>89</v>
      </c>
      <c r="AU7" s="108">
        <f>SUM(AU$8:AU$1000)</f>
        <v>73</v>
      </c>
      <c r="AV7" s="108">
        <f>SUM(AV$8:AV$1000)</f>
        <v>0</v>
      </c>
      <c r="AW7" s="108">
        <f>SUM(AW$8:AW$1000)</f>
        <v>16</v>
      </c>
      <c r="AX7" s="108">
        <f>SUM(AX$8:AX$1000)</f>
        <v>0</v>
      </c>
      <c r="AY7" s="108">
        <f>SUM(AY$8:AY$1000)</f>
        <v>0</v>
      </c>
      <c r="AZ7" s="108">
        <f>SUM(BA7:BC7)</f>
        <v>395</v>
      </c>
      <c r="BA7" s="108">
        <f>SUM(BA$8:BA$1000)</f>
        <v>395</v>
      </c>
      <c r="BB7" s="108">
        <f>SUM(BB$8:BB$1000)</f>
        <v>0</v>
      </c>
      <c r="BC7" s="108">
        <f>SUM(BC$8:BC$1000)</f>
        <v>0</v>
      </c>
    </row>
    <row r="8" spans="1:55" s="105" customFormat="1" ht="13.5" customHeight="1" x14ac:dyDescent="0.15">
      <c r="A8" s="115" t="s">
        <v>37</v>
      </c>
      <c r="B8" s="113" t="s">
        <v>254</v>
      </c>
      <c r="C8" s="101" t="s">
        <v>255</v>
      </c>
      <c r="D8" s="103">
        <f>SUM(E8,+H8,+K8)</f>
        <v>10181</v>
      </c>
      <c r="E8" s="103">
        <f>SUM(F8:G8)</f>
        <v>0</v>
      </c>
      <c r="F8" s="103">
        <v>0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10181</v>
      </c>
      <c r="L8" s="103">
        <v>1643</v>
      </c>
      <c r="M8" s="103">
        <v>8538</v>
      </c>
      <c r="N8" s="103">
        <f>SUM(O8,+V8,+AC8)</f>
        <v>10181</v>
      </c>
      <c r="O8" s="103">
        <f>SUM(P8:U8)</f>
        <v>1643</v>
      </c>
      <c r="P8" s="103">
        <v>1643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8538</v>
      </c>
      <c r="W8" s="103">
        <v>8538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129</v>
      </c>
      <c r="AG8" s="103">
        <v>129</v>
      </c>
      <c r="AH8" s="103">
        <v>0</v>
      </c>
      <c r="AI8" s="103">
        <v>0</v>
      </c>
      <c r="AJ8" s="103">
        <f>SUM(AK8:AS8)</f>
        <v>129</v>
      </c>
      <c r="AK8" s="103">
        <v>0</v>
      </c>
      <c r="AL8" s="103">
        <v>0</v>
      </c>
      <c r="AM8" s="103">
        <v>129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13</v>
      </c>
      <c r="AU8" s="103">
        <v>0</v>
      </c>
      <c r="AV8" s="103">
        <v>0</v>
      </c>
      <c r="AW8" s="103">
        <v>13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 x14ac:dyDescent="0.15">
      <c r="A9" s="115" t="s">
        <v>37</v>
      </c>
      <c r="B9" s="113" t="s">
        <v>258</v>
      </c>
      <c r="C9" s="101" t="s">
        <v>259</v>
      </c>
      <c r="D9" s="103">
        <f>SUM(E9,+H9,+K9)</f>
        <v>20509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20509</v>
      </c>
      <c r="L9" s="103">
        <v>2268</v>
      </c>
      <c r="M9" s="103">
        <v>18241</v>
      </c>
      <c r="N9" s="103">
        <f>SUM(O9,+V9,+AC9)</f>
        <v>20509</v>
      </c>
      <c r="O9" s="103">
        <f>SUM(P9:U9)</f>
        <v>2268</v>
      </c>
      <c r="P9" s="103">
        <v>2268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18241</v>
      </c>
      <c r="W9" s="103">
        <v>18241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3</v>
      </c>
      <c r="AG9" s="103">
        <v>3</v>
      </c>
      <c r="AH9" s="103">
        <v>0</v>
      </c>
      <c r="AI9" s="103">
        <v>0</v>
      </c>
      <c r="AJ9" s="103">
        <f>SUM(AK9:AS9)</f>
        <v>182</v>
      </c>
      <c r="AK9" s="103">
        <v>182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3</v>
      </c>
      <c r="AU9" s="103">
        <v>3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 x14ac:dyDescent="0.15">
      <c r="A10" s="115" t="s">
        <v>37</v>
      </c>
      <c r="B10" s="113" t="s">
        <v>261</v>
      </c>
      <c r="C10" s="101" t="s">
        <v>262</v>
      </c>
      <c r="D10" s="103">
        <f>SUM(E10,+H10,+K10)</f>
        <v>16927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16927</v>
      </c>
      <c r="L10" s="103">
        <v>1474</v>
      </c>
      <c r="M10" s="103">
        <v>15453</v>
      </c>
      <c r="N10" s="103">
        <f>SUM(O10,+V10,+AC10)</f>
        <v>16927</v>
      </c>
      <c r="O10" s="103">
        <f>SUM(P10:U10)</f>
        <v>1474</v>
      </c>
      <c r="P10" s="103">
        <v>1474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15453</v>
      </c>
      <c r="W10" s="103">
        <v>15453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68</v>
      </c>
      <c r="AG10" s="103">
        <v>68</v>
      </c>
      <c r="AH10" s="103">
        <v>0</v>
      </c>
      <c r="AI10" s="103">
        <v>0</v>
      </c>
      <c r="AJ10" s="103">
        <f>SUM(AK10:AS10)</f>
        <v>260</v>
      </c>
      <c r="AK10" s="103">
        <v>58</v>
      </c>
      <c r="AL10" s="103">
        <v>135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67</v>
      </c>
      <c r="AT10" s="103">
        <f>SUM(AU10:AY10)</f>
        <v>1</v>
      </c>
      <c r="AU10" s="103">
        <v>1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135</v>
      </c>
      <c r="BA10" s="103">
        <v>135</v>
      </c>
      <c r="BB10" s="103">
        <v>0</v>
      </c>
      <c r="BC10" s="103">
        <v>0</v>
      </c>
    </row>
    <row r="11" spans="1:55" s="105" customFormat="1" ht="13.5" customHeight="1" x14ac:dyDescent="0.15">
      <c r="A11" s="115" t="s">
        <v>37</v>
      </c>
      <c r="B11" s="113" t="s">
        <v>264</v>
      </c>
      <c r="C11" s="101" t="s">
        <v>265</v>
      </c>
      <c r="D11" s="103">
        <f>SUM(E11,+H11,+K11)</f>
        <v>8932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8932</v>
      </c>
      <c r="L11" s="103">
        <v>1856</v>
      </c>
      <c r="M11" s="103">
        <v>7076</v>
      </c>
      <c r="N11" s="103">
        <f>SUM(O11,+V11,+AC11)</f>
        <v>8932</v>
      </c>
      <c r="O11" s="103">
        <f>SUM(P11:U11)</f>
        <v>1856</v>
      </c>
      <c r="P11" s="103">
        <v>1856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7076</v>
      </c>
      <c r="W11" s="103">
        <v>7076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181</v>
      </c>
      <c r="AG11" s="103">
        <v>181</v>
      </c>
      <c r="AH11" s="103">
        <v>0</v>
      </c>
      <c r="AI11" s="103">
        <v>0</v>
      </c>
      <c r="AJ11" s="103">
        <f>SUM(AK11:AS11)</f>
        <v>181</v>
      </c>
      <c r="AK11" s="103">
        <v>0</v>
      </c>
      <c r="AL11" s="103">
        <v>0</v>
      </c>
      <c r="AM11" s="103">
        <v>119</v>
      </c>
      <c r="AN11" s="103">
        <v>0</v>
      </c>
      <c r="AO11" s="103">
        <v>0</v>
      </c>
      <c r="AP11" s="103">
        <v>0</v>
      </c>
      <c r="AQ11" s="103">
        <v>58</v>
      </c>
      <c r="AR11" s="103">
        <v>4</v>
      </c>
      <c r="AS11" s="103">
        <v>0</v>
      </c>
      <c r="AT11" s="103">
        <f>SUM(AU11:AY11)</f>
        <v>3</v>
      </c>
      <c r="AU11" s="103">
        <v>0</v>
      </c>
      <c r="AV11" s="103">
        <v>0</v>
      </c>
      <c r="AW11" s="103">
        <v>3</v>
      </c>
      <c r="AX11" s="103">
        <v>0</v>
      </c>
      <c r="AY11" s="103">
        <v>0</v>
      </c>
      <c r="AZ11" s="103">
        <f>SUM(BA11:BC11)</f>
        <v>58</v>
      </c>
      <c r="BA11" s="103">
        <v>58</v>
      </c>
      <c r="BB11" s="103">
        <v>0</v>
      </c>
      <c r="BC11" s="103">
        <v>0</v>
      </c>
    </row>
    <row r="12" spans="1:55" s="105" customFormat="1" ht="13.5" customHeight="1" x14ac:dyDescent="0.15">
      <c r="A12" s="115" t="s">
        <v>37</v>
      </c>
      <c r="B12" s="113" t="s">
        <v>267</v>
      </c>
      <c r="C12" s="101" t="s">
        <v>268</v>
      </c>
      <c r="D12" s="103">
        <f>SUM(E12,+H12,+K12)</f>
        <v>3951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3951</v>
      </c>
      <c r="L12" s="103">
        <v>1225</v>
      </c>
      <c r="M12" s="103">
        <v>2726</v>
      </c>
      <c r="N12" s="103">
        <f>SUM(O12,+V12,+AC12)</f>
        <v>3951</v>
      </c>
      <c r="O12" s="103">
        <f>SUM(P12:U12)</f>
        <v>1225</v>
      </c>
      <c r="P12" s="103">
        <v>0</v>
      </c>
      <c r="Q12" s="103">
        <v>1225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2726</v>
      </c>
      <c r="W12" s="103">
        <v>2726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0</v>
      </c>
      <c r="AG12" s="103">
        <v>0</v>
      </c>
      <c r="AH12" s="103">
        <v>0</v>
      </c>
      <c r="AI12" s="103">
        <v>0</v>
      </c>
      <c r="AJ12" s="103">
        <f>SUM(AK12:AS12)</f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 x14ac:dyDescent="0.15">
      <c r="A13" s="115" t="s">
        <v>37</v>
      </c>
      <c r="B13" s="113" t="s">
        <v>270</v>
      </c>
      <c r="C13" s="101" t="s">
        <v>271</v>
      </c>
      <c r="D13" s="103">
        <f>SUM(E13,+H13,+K13)</f>
        <v>16010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16010</v>
      </c>
      <c r="L13" s="103">
        <v>683</v>
      </c>
      <c r="M13" s="103">
        <v>15327</v>
      </c>
      <c r="N13" s="103">
        <f>SUM(O13,+V13,+AC13)</f>
        <v>16015</v>
      </c>
      <c r="O13" s="103">
        <f>SUM(P13:U13)</f>
        <v>683</v>
      </c>
      <c r="P13" s="103">
        <v>683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15327</v>
      </c>
      <c r="W13" s="103">
        <v>15327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5</v>
      </c>
      <c r="AD13" s="103">
        <v>5</v>
      </c>
      <c r="AE13" s="103">
        <v>0</v>
      </c>
      <c r="AF13" s="103">
        <f>SUM(AG13:AI13)</f>
        <v>64</v>
      </c>
      <c r="AG13" s="103">
        <v>64</v>
      </c>
      <c r="AH13" s="103">
        <v>0</v>
      </c>
      <c r="AI13" s="103">
        <v>0</v>
      </c>
      <c r="AJ13" s="103">
        <f>SUM(AK13:AS13)</f>
        <v>241</v>
      </c>
      <c r="AK13" s="103">
        <v>51</v>
      </c>
      <c r="AL13" s="103">
        <v>127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63</v>
      </c>
      <c r="AT13" s="103">
        <f>SUM(AU13:AY13)</f>
        <v>1</v>
      </c>
      <c r="AU13" s="103">
        <v>1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127</v>
      </c>
      <c r="BA13" s="103">
        <v>127</v>
      </c>
      <c r="BB13" s="103">
        <v>0</v>
      </c>
      <c r="BC13" s="103">
        <v>0</v>
      </c>
    </row>
    <row r="14" spans="1:55" s="105" customFormat="1" ht="13.5" customHeight="1" x14ac:dyDescent="0.15">
      <c r="A14" s="115" t="s">
        <v>37</v>
      </c>
      <c r="B14" s="113" t="s">
        <v>273</v>
      </c>
      <c r="C14" s="101" t="s">
        <v>274</v>
      </c>
      <c r="D14" s="103">
        <f>SUM(E14,+H14,+K14)</f>
        <v>3239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3239</v>
      </c>
      <c r="L14" s="103">
        <v>511</v>
      </c>
      <c r="M14" s="103">
        <v>2728</v>
      </c>
      <c r="N14" s="103">
        <f>SUM(O14,+V14,+AC14)</f>
        <v>3239</v>
      </c>
      <c r="O14" s="103">
        <f>SUM(P14:U14)</f>
        <v>511</v>
      </c>
      <c r="P14" s="103">
        <v>511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2728</v>
      </c>
      <c r="W14" s="103">
        <v>2728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12</v>
      </c>
      <c r="AG14" s="103">
        <v>12</v>
      </c>
      <c r="AH14" s="103">
        <v>0</v>
      </c>
      <c r="AI14" s="103">
        <v>0</v>
      </c>
      <c r="AJ14" s="103">
        <f>SUM(AK14:AS14)</f>
        <v>121</v>
      </c>
      <c r="AK14" s="103">
        <v>121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12</v>
      </c>
      <c r="AU14" s="103">
        <v>12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 x14ac:dyDescent="0.15">
      <c r="A15" s="115" t="s">
        <v>37</v>
      </c>
      <c r="B15" s="113" t="s">
        <v>276</v>
      </c>
      <c r="C15" s="101" t="s">
        <v>277</v>
      </c>
      <c r="D15" s="103">
        <f>SUM(E15,+H15,+K15)</f>
        <v>2605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2605</v>
      </c>
      <c r="L15" s="103">
        <v>477</v>
      </c>
      <c r="M15" s="103">
        <v>2128</v>
      </c>
      <c r="N15" s="103">
        <f>SUM(O15,+V15,+AC15)</f>
        <v>2605</v>
      </c>
      <c r="O15" s="103">
        <f>SUM(P15:U15)</f>
        <v>477</v>
      </c>
      <c r="P15" s="103">
        <v>477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2128</v>
      </c>
      <c r="W15" s="103">
        <v>2128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245</v>
      </c>
      <c r="AG15" s="103">
        <v>245</v>
      </c>
      <c r="AH15" s="103">
        <v>0</v>
      </c>
      <c r="AI15" s="103">
        <v>0</v>
      </c>
      <c r="AJ15" s="103">
        <f>SUM(AK15:AS15)</f>
        <v>245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244</v>
      </c>
      <c r="AQ15" s="103">
        <v>0</v>
      </c>
      <c r="AR15" s="103">
        <v>1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 x14ac:dyDescent="0.15">
      <c r="A16" s="115" t="s">
        <v>37</v>
      </c>
      <c r="B16" s="113" t="s">
        <v>279</v>
      </c>
      <c r="C16" s="101" t="s">
        <v>280</v>
      </c>
      <c r="D16" s="103">
        <f>SUM(E16,+H16,+K16)</f>
        <v>8315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8315</v>
      </c>
      <c r="L16" s="103">
        <v>1027</v>
      </c>
      <c r="M16" s="103">
        <v>7288</v>
      </c>
      <c r="N16" s="103">
        <f>SUM(O16,+V16,+AC16)</f>
        <v>8315</v>
      </c>
      <c r="O16" s="103">
        <f>SUM(P16:U16)</f>
        <v>1027</v>
      </c>
      <c r="P16" s="103">
        <v>1027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7288</v>
      </c>
      <c r="W16" s="103">
        <v>7288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284</v>
      </c>
      <c r="AG16" s="103">
        <v>284</v>
      </c>
      <c r="AH16" s="103">
        <v>0</v>
      </c>
      <c r="AI16" s="103">
        <v>0</v>
      </c>
      <c r="AJ16" s="103">
        <f>SUM(AK16:AS16)</f>
        <v>392</v>
      </c>
      <c r="AK16" s="103">
        <v>112</v>
      </c>
      <c r="AL16" s="103">
        <v>0</v>
      </c>
      <c r="AM16" s="103">
        <v>9</v>
      </c>
      <c r="AN16" s="103">
        <v>0</v>
      </c>
      <c r="AO16" s="103">
        <v>0</v>
      </c>
      <c r="AP16" s="103">
        <v>28</v>
      </c>
      <c r="AQ16" s="103">
        <v>0</v>
      </c>
      <c r="AR16" s="103">
        <v>0</v>
      </c>
      <c r="AS16" s="103">
        <v>243</v>
      </c>
      <c r="AT16" s="103">
        <f>SUM(AU16:AY16)</f>
        <v>4</v>
      </c>
      <c r="AU16" s="103">
        <v>4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 x14ac:dyDescent="0.15">
      <c r="A17" s="115" t="s">
        <v>37</v>
      </c>
      <c r="B17" s="113" t="s">
        <v>282</v>
      </c>
      <c r="C17" s="101" t="s">
        <v>283</v>
      </c>
      <c r="D17" s="103">
        <f>SUM(E17,+H17,+K17)</f>
        <v>3104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3104</v>
      </c>
      <c r="L17" s="103">
        <v>746</v>
      </c>
      <c r="M17" s="103">
        <v>2358</v>
      </c>
      <c r="N17" s="103">
        <f>SUM(O17,+V17,+AC17)</f>
        <v>3104</v>
      </c>
      <c r="O17" s="103">
        <f>SUM(P17:U17)</f>
        <v>746</v>
      </c>
      <c r="P17" s="103">
        <v>746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2358</v>
      </c>
      <c r="W17" s="103">
        <v>2358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3</v>
      </c>
      <c r="AG17" s="103">
        <v>3</v>
      </c>
      <c r="AH17" s="103">
        <v>0</v>
      </c>
      <c r="AI17" s="103">
        <v>0</v>
      </c>
      <c r="AJ17" s="103">
        <f>SUM(AK17:AS17)</f>
        <v>103</v>
      </c>
      <c r="AK17" s="103">
        <v>103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3</v>
      </c>
      <c r="AU17" s="103">
        <v>3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 x14ac:dyDescent="0.15">
      <c r="A18" s="115" t="s">
        <v>37</v>
      </c>
      <c r="B18" s="113" t="s">
        <v>285</v>
      </c>
      <c r="C18" s="101" t="s">
        <v>286</v>
      </c>
      <c r="D18" s="103">
        <f>SUM(E18,+H18,+K18)</f>
        <v>2641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2641</v>
      </c>
      <c r="L18" s="103">
        <v>200</v>
      </c>
      <c r="M18" s="103">
        <v>2441</v>
      </c>
      <c r="N18" s="103">
        <f>SUM(O18,+V18,+AC18)</f>
        <v>2641</v>
      </c>
      <c r="O18" s="103">
        <f>SUM(P18:U18)</f>
        <v>200</v>
      </c>
      <c r="P18" s="103">
        <v>200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2441</v>
      </c>
      <c r="W18" s="103">
        <v>2441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150</v>
      </c>
      <c r="AG18" s="103">
        <v>150</v>
      </c>
      <c r="AH18" s="103">
        <v>0</v>
      </c>
      <c r="AI18" s="103">
        <v>0</v>
      </c>
      <c r="AJ18" s="103">
        <f>SUM(AK18:AS18)</f>
        <v>150</v>
      </c>
      <c r="AK18" s="103">
        <v>0</v>
      </c>
      <c r="AL18" s="103">
        <v>0</v>
      </c>
      <c r="AM18" s="103">
        <v>6</v>
      </c>
      <c r="AN18" s="103">
        <v>0</v>
      </c>
      <c r="AO18" s="103">
        <v>0</v>
      </c>
      <c r="AP18" s="103">
        <v>15</v>
      </c>
      <c r="AQ18" s="103">
        <v>0</v>
      </c>
      <c r="AR18" s="103">
        <v>0</v>
      </c>
      <c r="AS18" s="103">
        <v>129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 x14ac:dyDescent="0.15">
      <c r="A19" s="115" t="s">
        <v>37</v>
      </c>
      <c r="B19" s="113" t="s">
        <v>288</v>
      </c>
      <c r="C19" s="101" t="s">
        <v>289</v>
      </c>
      <c r="D19" s="103">
        <f>SUM(E19,+H19,+K19)</f>
        <v>1422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1422</v>
      </c>
      <c r="L19" s="103">
        <v>35</v>
      </c>
      <c r="M19" s="103">
        <v>1387</v>
      </c>
      <c r="N19" s="103">
        <f>SUM(O19,+V19,+AC19)</f>
        <v>1422</v>
      </c>
      <c r="O19" s="103">
        <f>SUM(P19:U19)</f>
        <v>35</v>
      </c>
      <c r="P19" s="103">
        <v>35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1387</v>
      </c>
      <c r="W19" s="103">
        <v>1387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2</v>
      </c>
      <c r="AG19" s="103">
        <v>2</v>
      </c>
      <c r="AH19" s="103">
        <v>0</v>
      </c>
      <c r="AI19" s="103">
        <v>0</v>
      </c>
      <c r="AJ19" s="103">
        <f>SUM(AK19:AS19)</f>
        <v>47</v>
      </c>
      <c r="AK19" s="103">
        <v>47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2</v>
      </c>
      <c r="AU19" s="103">
        <v>2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 x14ac:dyDescent="0.15">
      <c r="A20" s="115" t="s">
        <v>37</v>
      </c>
      <c r="B20" s="113" t="s">
        <v>291</v>
      </c>
      <c r="C20" s="101" t="s">
        <v>292</v>
      </c>
      <c r="D20" s="103">
        <f>SUM(E20,+H20,+K20)</f>
        <v>1725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1725</v>
      </c>
      <c r="L20" s="103">
        <v>416</v>
      </c>
      <c r="M20" s="103">
        <v>1309</v>
      </c>
      <c r="N20" s="103">
        <f>SUM(O20,+V20,+AC20)</f>
        <v>1725</v>
      </c>
      <c r="O20" s="103">
        <f>SUM(P20:U20)</f>
        <v>416</v>
      </c>
      <c r="P20" s="103">
        <v>416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1309</v>
      </c>
      <c r="W20" s="103">
        <v>1309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161</v>
      </c>
      <c r="AG20" s="103">
        <v>161</v>
      </c>
      <c r="AH20" s="103">
        <v>0</v>
      </c>
      <c r="AI20" s="103">
        <v>0</v>
      </c>
      <c r="AJ20" s="103">
        <f>SUM(AK20:AS20)</f>
        <v>161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161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 x14ac:dyDescent="0.15">
      <c r="A21" s="115" t="s">
        <v>37</v>
      </c>
      <c r="B21" s="113" t="s">
        <v>294</v>
      </c>
      <c r="C21" s="101" t="s">
        <v>295</v>
      </c>
      <c r="D21" s="103">
        <f>SUM(E21,+H21,+K21)</f>
        <v>887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887</v>
      </c>
      <c r="L21" s="103">
        <v>82</v>
      </c>
      <c r="M21" s="103">
        <v>805</v>
      </c>
      <c r="N21" s="103">
        <f>SUM(O21,+V21,+AC21)</f>
        <v>887</v>
      </c>
      <c r="O21" s="103">
        <f>SUM(P21:U21)</f>
        <v>82</v>
      </c>
      <c r="P21" s="103">
        <v>82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805</v>
      </c>
      <c r="W21" s="103">
        <v>805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83</v>
      </c>
      <c r="AG21" s="103">
        <v>83</v>
      </c>
      <c r="AH21" s="103">
        <v>0</v>
      </c>
      <c r="AI21" s="103">
        <v>0</v>
      </c>
      <c r="AJ21" s="103">
        <f>SUM(AK21:AS21)</f>
        <v>83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83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 x14ac:dyDescent="0.15">
      <c r="A22" s="115" t="s">
        <v>37</v>
      </c>
      <c r="B22" s="113" t="s">
        <v>297</v>
      </c>
      <c r="C22" s="101" t="s">
        <v>298</v>
      </c>
      <c r="D22" s="103">
        <f>SUM(E22,+H22,+K22)</f>
        <v>6342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6342</v>
      </c>
      <c r="L22" s="103">
        <v>1045</v>
      </c>
      <c r="M22" s="103">
        <v>5297</v>
      </c>
      <c r="N22" s="103">
        <f>SUM(O22,+V22,+AC22)</f>
        <v>6342</v>
      </c>
      <c r="O22" s="103">
        <f>SUM(P22:U22)</f>
        <v>1045</v>
      </c>
      <c r="P22" s="103">
        <v>1045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5297</v>
      </c>
      <c r="W22" s="103">
        <v>5297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23</v>
      </c>
      <c r="AG22" s="103">
        <v>23</v>
      </c>
      <c r="AH22" s="103">
        <v>0</v>
      </c>
      <c r="AI22" s="103">
        <v>0</v>
      </c>
      <c r="AJ22" s="103">
        <f>SUM(AK22:AS22)</f>
        <v>237</v>
      </c>
      <c r="AK22" s="103">
        <v>237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23</v>
      </c>
      <c r="AU22" s="103">
        <v>23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 x14ac:dyDescent="0.15">
      <c r="A23" s="115" t="s">
        <v>37</v>
      </c>
      <c r="B23" s="113" t="s">
        <v>300</v>
      </c>
      <c r="C23" s="101" t="s">
        <v>301</v>
      </c>
      <c r="D23" s="103">
        <f>SUM(E23,+H23,+K23)</f>
        <v>1973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1973</v>
      </c>
      <c r="L23" s="103">
        <v>221</v>
      </c>
      <c r="M23" s="103">
        <v>1752</v>
      </c>
      <c r="N23" s="103">
        <f>SUM(O23,+V23,+AC23)</f>
        <v>1974</v>
      </c>
      <c r="O23" s="103">
        <f>SUM(P23:U23)</f>
        <v>221</v>
      </c>
      <c r="P23" s="103">
        <v>221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1752</v>
      </c>
      <c r="W23" s="103">
        <v>1752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1</v>
      </c>
      <c r="AD23" s="103">
        <v>1</v>
      </c>
      <c r="AE23" s="103">
        <v>0</v>
      </c>
      <c r="AF23" s="103">
        <f>SUM(AG23:AI23)</f>
        <v>7</v>
      </c>
      <c r="AG23" s="103">
        <v>7</v>
      </c>
      <c r="AH23" s="103">
        <v>0</v>
      </c>
      <c r="AI23" s="103">
        <v>0</v>
      </c>
      <c r="AJ23" s="103">
        <f>SUM(AK23:AS23)</f>
        <v>74</v>
      </c>
      <c r="AK23" s="103">
        <v>74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7</v>
      </c>
      <c r="AU23" s="103">
        <v>7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 x14ac:dyDescent="0.15">
      <c r="A24" s="115" t="s">
        <v>37</v>
      </c>
      <c r="B24" s="113" t="s">
        <v>303</v>
      </c>
      <c r="C24" s="101" t="s">
        <v>304</v>
      </c>
      <c r="D24" s="103">
        <f>SUM(E24,+H24,+K24)</f>
        <v>1682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1682</v>
      </c>
      <c r="L24" s="103">
        <v>660</v>
      </c>
      <c r="M24" s="103">
        <v>1022</v>
      </c>
      <c r="N24" s="103">
        <f>SUM(O24,+V24,+AC24)</f>
        <v>1682</v>
      </c>
      <c r="O24" s="103">
        <f>SUM(P24:U24)</f>
        <v>660</v>
      </c>
      <c r="P24" s="103">
        <v>660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1022</v>
      </c>
      <c r="W24" s="103">
        <v>1022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0</v>
      </c>
      <c r="AG24" s="103">
        <v>0</v>
      </c>
      <c r="AH24" s="103">
        <v>0</v>
      </c>
      <c r="AI24" s="103">
        <v>0</v>
      </c>
      <c r="AJ24" s="103">
        <f>SUM(AK24:AS24)</f>
        <v>21</v>
      </c>
      <c r="AK24" s="103">
        <v>21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 x14ac:dyDescent="0.15">
      <c r="A25" s="115" t="s">
        <v>37</v>
      </c>
      <c r="B25" s="113" t="s">
        <v>306</v>
      </c>
      <c r="C25" s="101" t="s">
        <v>307</v>
      </c>
      <c r="D25" s="103">
        <f>SUM(E25,+H25,+K25)</f>
        <v>1304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1304</v>
      </c>
      <c r="L25" s="103">
        <v>191</v>
      </c>
      <c r="M25" s="103">
        <v>1113</v>
      </c>
      <c r="N25" s="103">
        <f>SUM(O25,+V25,+AC25)</f>
        <v>1304</v>
      </c>
      <c r="O25" s="103">
        <f>SUM(P25:U25)</f>
        <v>191</v>
      </c>
      <c r="P25" s="103">
        <v>191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1113</v>
      </c>
      <c r="W25" s="103">
        <v>1113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84</v>
      </c>
      <c r="AG25" s="103">
        <v>84</v>
      </c>
      <c r="AH25" s="103">
        <v>0</v>
      </c>
      <c r="AI25" s="103">
        <v>0</v>
      </c>
      <c r="AJ25" s="103">
        <f>SUM(AK25:AS25)</f>
        <v>84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79</v>
      </c>
      <c r="AR25" s="103">
        <v>5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75</v>
      </c>
      <c r="BA25" s="103">
        <v>75</v>
      </c>
      <c r="BB25" s="103">
        <v>0</v>
      </c>
      <c r="BC25" s="103">
        <v>0</v>
      </c>
    </row>
    <row r="26" spans="1:55" s="105" customFormat="1" ht="13.5" customHeight="1" x14ac:dyDescent="0.15">
      <c r="A26" s="115" t="s">
        <v>37</v>
      </c>
      <c r="B26" s="113" t="s">
        <v>309</v>
      </c>
      <c r="C26" s="101" t="s">
        <v>310</v>
      </c>
      <c r="D26" s="103">
        <f>SUM(E26,+H26,+K26)</f>
        <v>4497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4497</v>
      </c>
      <c r="L26" s="103">
        <v>1212</v>
      </c>
      <c r="M26" s="103">
        <v>3285</v>
      </c>
      <c r="N26" s="103">
        <f>SUM(O26,+V26,+AC26)</f>
        <v>4497</v>
      </c>
      <c r="O26" s="103">
        <f>SUM(P26:U26)</f>
        <v>1212</v>
      </c>
      <c r="P26" s="103">
        <v>1212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3285</v>
      </c>
      <c r="W26" s="103">
        <v>3285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34</v>
      </c>
      <c r="AG26" s="103">
        <v>34</v>
      </c>
      <c r="AH26" s="103">
        <v>0</v>
      </c>
      <c r="AI26" s="103">
        <v>0</v>
      </c>
      <c r="AJ26" s="103">
        <f>SUM(AK26:AS26)</f>
        <v>192</v>
      </c>
      <c r="AK26" s="103">
        <v>175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17</v>
      </c>
      <c r="AR26" s="103">
        <v>0</v>
      </c>
      <c r="AS26" s="103">
        <v>0</v>
      </c>
      <c r="AT26" s="103">
        <f>SUM(AU26:AY26)</f>
        <v>17</v>
      </c>
      <c r="AU26" s="103">
        <v>17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 x14ac:dyDescent="0.15">
      <c r="A27" s="115"/>
      <c r="B27" s="113"/>
      <c r="C27" s="101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</row>
    <row r="28" spans="1:55" s="105" customFormat="1" ht="13.5" customHeight="1" x14ac:dyDescent="0.15">
      <c r="A28" s="115"/>
      <c r="B28" s="113"/>
      <c r="C28" s="101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s="105" customFormat="1" ht="13.5" customHeight="1" x14ac:dyDescent="0.15">
      <c r="A29" s="115"/>
      <c r="B29" s="113"/>
      <c r="C29" s="101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5" customFormat="1" ht="13.5" customHeight="1" x14ac:dyDescent="0.15">
      <c r="A30" s="115"/>
      <c r="B30" s="113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5" customFormat="1" ht="13.5" customHeight="1" x14ac:dyDescent="0.15">
      <c r="A31" s="115"/>
      <c r="B31" s="113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5" customFormat="1" ht="13.5" customHeight="1" x14ac:dyDescent="0.15">
      <c r="A32" s="115"/>
      <c r="B32" s="113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5" customFormat="1" ht="13.5" customHeight="1" x14ac:dyDescent="0.15">
      <c r="A33" s="115"/>
      <c r="B33" s="113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5" customFormat="1" ht="13.5" customHeight="1" x14ac:dyDescent="0.15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 x14ac:dyDescent="0.15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 x14ac:dyDescent="0.15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 x14ac:dyDescent="0.15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 x14ac:dyDescent="0.15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 x14ac:dyDescent="0.15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 x14ac:dyDescent="0.15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 x14ac:dyDescent="0.15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 x14ac:dyDescent="0.15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 x14ac:dyDescent="0.15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 x14ac:dyDescent="0.15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 x14ac:dyDescent="0.15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 x14ac:dyDescent="0.15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 x14ac:dyDescent="0.15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 x14ac:dyDescent="0.15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 x14ac:dyDescent="0.15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 x14ac:dyDescent="0.15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 x14ac:dyDescent="0.15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 x14ac:dyDescent="0.15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 x14ac:dyDescent="0.15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 x14ac:dyDescent="0.15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 x14ac:dyDescent="0.15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 x14ac:dyDescent="0.15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 x14ac:dyDescent="0.15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 x14ac:dyDescent="0.15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 x14ac:dyDescent="0.15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 x14ac:dyDescent="0.15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 x14ac:dyDescent="0.15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 x14ac:dyDescent="0.15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 x14ac:dyDescent="0.15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 x14ac:dyDescent="0.15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 x14ac:dyDescent="0.15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 x14ac:dyDescent="0.15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 x14ac:dyDescent="0.15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 x14ac:dyDescent="0.15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 x14ac:dyDescent="0.15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 x14ac:dyDescent="0.15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 x14ac:dyDescent="0.15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 x14ac:dyDescent="0.15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 x14ac:dyDescent="0.15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 x14ac:dyDescent="0.15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 x14ac:dyDescent="0.15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 x14ac:dyDescent="0.15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 x14ac:dyDescent="0.15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 x14ac:dyDescent="0.15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 x14ac:dyDescent="0.15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 x14ac:dyDescent="0.15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 x14ac:dyDescent="0.15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 x14ac:dyDescent="0.15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 x14ac:dyDescent="0.15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 x14ac:dyDescent="0.15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 x14ac:dyDescent="0.15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 x14ac:dyDescent="0.15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 x14ac:dyDescent="0.15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 x14ac:dyDescent="0.15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 x14ac:dyDescent="0.15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 x14ac:dyDescent="0.15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 x14ac:dyDescent="0.15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 x14ac:dyDescent="0.15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 x14ac:dyDescent="0.15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 x14ac:dyDescent="0.15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 x14ac:dyDescent="0.15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 x14ac:dyDescent="0.15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 x14ac:dyDescent="0.15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 x14ac:dyDescent="0.15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 x14ac:dyDescent="0.15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 x14ac:dyDescent="0.15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 x14ac:dyDescent="0.15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 x14ac:dyDescent="0.15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 x14ac:dyDescent="0.15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 x14ac:dyDescent="0.15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 x14ac:dyDescent="0.15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 x14ac:dyDescent="0.15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 x14ac:dyDescent="0.15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 x14ac:dyDescent="0.15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 x14ac:dyDescent="0.15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 x14ac:dyDescent="0.15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 x14ac:dyDescent="0.15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 x14ac:dyDescent="0.15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 x14ac:dyDescent="0.15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 x14ac:dyDescent="0.15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 x14ac:dyDescent="0.15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 x14ac:dyDescent="0.15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 x14ac:dyDescent="0.15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 x14ac:dyDescent="0.15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 x14ac:dyDescent="0.15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 x14ac:dyDescent="0.15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 x14ac:dyDescent="0.15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 x14ac:dyDescent="0.15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 x14ac:dyDescent="0.15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 x14ac:dyDescent="0.15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 x14ac:dyDescent="0.15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 x14ac:dyDescent="0.15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 x14ac:dyDescent="0.15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 x14ac:dyDescent="0.15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 x14ac:dyDescent="0.15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 x14ac:dyDescent="0.15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 x14ac:dyDescent="0.15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 x14ac:dyDescent="0.15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 x14ac:dyDescent="0.15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 x14ac:dyDescent="0.15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 x14ac:dyDescent="0.15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 x14ac:dyDescent="0.15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 x14ac:dyDescent="0.15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 x14ac:dyDescent="0.15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 x14ac:dyDescent="0.15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 x14ac:dyDescent="0.15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 x14ac:dyDescent="0.15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 x14ac:dyDescent="0.15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 x14ac:dyDescent="0.15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 x14ac:dyDescent="0.15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 x14ac:dyDescent="0.15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 x14ac:dyDescent="0.15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 x14ac:dyDescent="0.15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 x14ac:dyDescent="0.15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 x14ac:dyDescent="0.15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 x14ac:dyDescent="0.15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 x14ac:dyDescent="0.15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 x14ac:dyDescent="0.15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 x14ac:dyDescent="0.15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 x14ac:dyDescent="0.15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 x14ac:dyDescent="0.15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 x14ac:dyDescent="0.15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 x14ac:dyDescent="0.15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 x14ac:dyDescent="0.15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 x14ac:dyDescent="0.15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 x14ac:dyDescent="0.15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 x14ac:dyDescent="0.15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 x14ac:dyDescent="0.15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 x14ac:dyDescent="0.15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 x14ac:dyDescent="0.15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 x14ac:dyDescent="0.15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 x14ac:dyDescent="0.15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 x14ac:dyDescent="0.15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 x14ac:dyDescent="0.15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 x14ac:dyDescent="0.15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 x14ac:dyDescent="0.15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 x14ac:dyDescent="0.15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 x14ac:dyDescent="0.15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 x14ac:dyDescent="0.15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 x14ac:dyDescent="0.15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 x14ac:dyDescent="0.15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 x14ac:dyDescent="0.15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 x14ac:dyDescent="0.15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 x14ac:dyDescent="0.15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 x14ac:dyDescent="0.15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 x14ac:dyDescent="0.15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 x14ac:dyDescent="0.15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 x14ac:dyDescent="0.15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 x14ac:dyDescent="0.15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 x14ac:dyDescent="0.15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 x14ac:dyDescent="0.15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 x14ac:dyDescent="0.15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 x14ac:dyDescent="0.15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 x14ac:dyDescent="0.15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 x14ac:dyDescent="0.15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 x14ac:dyDescent="0.15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 x14ac:dyDescent="0.15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 x14ac:dyDescent="0.15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 x14ac:dyDescent="0.15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 x14ac:dyDescent="0.15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 x14ac:dyDescent="0.15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 x14ac:dyDescent="0.15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 x14ac:dyDescent="0.15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 x14ac:dyDescent="0.15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 x14ac:dyDescent="0.15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 x14ac:dyDescent="0.15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 x14ac:dyDescent="0.15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 x14ac:dyDescent="0.15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 x14ac:dyDescent="0.15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 x14ac:dyDescent="0.15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 x14ac:dyDescent="0.15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 x14ac:dyDescent="0.15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 x14ac:dyDescent="0.15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5" customFormat="1" ht="13.5" customHeight="1" x14ac:dyDescent="0.15">
      <c r="A208" s="115"/>
      <c r="B208" s="113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5" customFormat="1" ht="13.5" customHeight="1" x14ac:dyDescent="0.15">
      <c r="A209" s="115"/>
      <c r="B209" s="113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5" customFormat="1" ht="13.5" customHeight="1" x14ac:dyDescent="0.15">
      <c r="A210" s="115"/>
      <c r="B210" s="113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5" customFormat="1" ht="13.5" customHeight="1" x14ac:dyDescent="0.15">
      <c r="A211" s="115"/>
      <c r="B211" s="113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5" customFormat="1" ht="13.5" customHeight="1" x14ac:dyDescent="0.15">
      <c r="A212" s="115"/>
      <c r="B212" s="113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5" customFormat="1" ht="13.5" customHeight="1" x14ac:dyDescent="0.15">
      <c r="A213" s="115"/>
      <c r="B213" s="113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5" customFormat="1" ht="13.5" customHeight="1" x14ac:dyDescent="0.15">
      <c r="A214" s="115"/>
      <c r="B214" s="113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5" customFormat="1" ht="13.5" customHeight="1" x14ac:dyDescent="0.15">
      <c r="A215" s="115"/>
      <c r="B215" s="113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5" customFormat="1" ht="13.5" customHeight="1" x14ac:dyDescent="0.15">
      <c r="A216" s="115"/>
      <c r="B216" s="113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5" customFormat="1" ht="13.5" customHeight="1" x14ac:dyDescent="0.15">
      <c r="A217" s="115"/>
      <c r="B217" s="113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5" customFormat="1" ht="13.5" customHeight="1" x14ac:dyDescent="0.15">
      <c r="A218" s="115"/>
      <c r="B218" s="113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5" customFormat="1" ht="13.5" customHeight="1" x14ac:dyDescent="0.15">
      <c r="A219" s="115"/>
      <c r="B219" s="113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5" customFormat="1" ht="13.5" customHeight="1" x14ac:dyDescent="0.15">
      <c r="A220" s="115"/>
      <c r="B220" s="113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5" customFormat="1" ht="13.5" customHeight="1" x14ac:dyDescent="0.15">
      <c r="A221" s="115"/>
      <c r="B221" s="113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5" customFormat="1" ht="13.5" customHeight="1" x14ac:dyDescent="0.15">
      <c r="A222" s="115"/>
      <c r="B222" s="113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5" customFormat="1" ht="13.5" customHeight="1" x14ac:dyDescent="0.15">
      <c r="A223" s="115"/>
      <c r="B223" s="113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5" customFormat="1" ht="13.5" customHeight="1" x14ac:dyDescent="0.15">
      <c r="A224" s="115"/>
      <c r="B224" s="113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5" customFormat="1" ht="13.5" customHeight="1" x14ac:dyDescent="0.15">
      <c r="A225" s="115"/>
      <c r="B225" s="113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5" customFormat="1" ht="13.5" customHeight="1" x14ac:dyDescent="0.15">
      <c r="A226" s="115"/>
      <c r="B226" s="113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5" customFormat="1" ht="13.5" customHeight="1" x14ac:dyDescent="0.15">
      <c r="A227" s="115"/>
      <c r="B227" s="113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5" customFormat="1" ht="13.5" customHeight="1" x14ac:dyDescent="0.15">
      <c r="A228" s="115"/>
      <c r="B228" s="113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5" customFormat="1" ht="13.5" customHeight="1" x14ac:dyDescent="0.15">
      <c r="A229" s="115"/>
      <c r="B229" s="113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5" customFormat="1" ht="13.5" customHeight="1" x14ac:dyDescent="0.15">
      <c r="A230" s="115"/>
      <c r="B230" s="113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5" customFormat="1" ht="13.5" customHeight="1" x14ac:dyDescent="0.15">
      <c r="A231" s="115"/>
      <c r="B231" s="113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5" customFormat="1" ht="13.5" customHeight="1" x14ac:dyDescent="0.15">
      <c r="A232" s="115"/>
      <c r="B232" s="113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5" customFormat="1" ht="13.5" customHeight="1" x14ac:dyDescent="0.15">
      <c r="A233" s="115"/>
      <c r="B233" s="113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5" customFormat="1" ht="13.5" customHeight="1" x14ac:dyDescent="0.15">
      <c r="A234" s="115"/>
      <c r="B234" s="113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5" customFormat="1" ht="13.5" customHeight="1" x14ac:dyDescent="0.15">
      <c r="A235" s="115"/>
      <c r="B235" s="113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5" customFormat="1" ht="13.5" customHeight="1" x14ac:dyDescent="0.15">
      <c r="A236" s="115"/>
      <c r="B236" s="113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5" customFormat="1" ht="13.5" customHeight="1" x14ac:dyDescent="0.15">
      <c r="A237" s="115"/>
      <c r="B237" s="113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5" customFormat="1" ht="13.5" customHeight="1" x14ac:dyDescent="0.15">
      <c r="A238" s="115"/>
      <c r="B238" s="113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5" customFormat="1" ht="13.5" customHeight="1" x14ac:dyDescent="0.15">
      <c r="A239" s="115"/>
      <c r="B239" s="113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5" customFormat="1" ht="13.5" customHeight="1" x14ac:dyDescent="0.15">
      <c r="A240" s="115"/>
      <c r="B240" s="113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5" customFormat="1" ht="13.5" customHeight="1" x14ac:dyDescent="0.15">
      <c r="A241" s="115"/>
      <c r="B241" s="113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5" customFormat="1" ht="13.5" customHeight="1" x14ac:dyDescent="0.15">
      <c r="A242" s="115"/>
      <c r="B242" s="113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5" customFormat="1" ht="13.5" customHeight="1" x14ac:dyDescent="0.15">
      <c r="A243" s="115"/>
      <c r="B243" s="113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5" customFormat="1" ht="13.5" customHeight="1" x14ac:dyDescent="0.15">
      <c r="A244" s="115"/>
      <c r="B244" s="113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5" customFormat="1" ht="13.5" customHeight="1" x14ac:dyDescent="0.15">
      <c r="A245" s="115"/>
      <c r="B245" s="113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5" customFormat="1" ht="13.5" customHeight="1" x14ac:dyDescent="0.15">
      <c r="A246" s="115"/>
      <c r="B246" s="113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5" customFormat="1" ht="13.5" customHeight="1" x14ac:dyDescent="0.15">
      <c r="A247" s="115"/>
      <c r="B247" s="113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5" customFormat="1" ht="13.5" customHeight="1" x14ac:dyDescent="0.15">
      <c r="A248" s="115"/>
      <c r="B248" s="113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5" customFormat="1" ht="13.5" customHeight="1" x14ac:dyDescent="0.15">
      <c r="A249" s="115"/>
      <c r="B249" s="113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5" customFormat="1" ht="13.5" customHeight="1" x14ac:dyDescent="0.15">
      <c r="A250" s="115"/>
      <c r="B250" s="113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5" customFormat="1" ht="13.5" customHeight="1" x14ac:dyDescent="0.15">
      <c r="A251" s="115"/>
      <c r="B251" s="113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5" customFormat="1" ht="13.5" customHeight="1" x14ac:dyDescent="0.15">
      <c r="A252" s="115"/>
      <c r="B252" s="113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5" customFormat="1" ht="13.5" customHeight="1" x14ac:dyDescent="0.15">
      <c r="A253" s="115"/>
      <c r="B253" s="113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5" customFormat="1" ht="13.5" customHeight="1" x14ac:dyDescent="0.15">
      <c r="A254" s="115"/>
      <c r="B254" s="113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5" customFormat="1" ht="13.5" customHeight="1" x14ac:dyDescent="0.15">
      <c r="A255" s="115"/>
      <c r="B255" s="113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5" customFormat="1" ht="13.5" customHeight="1" x14ac:dyDescent="0.15">
      <c r="A256" s="115"/>
      <c r="B256" s="113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5" customFormat="1" ht="13.5" customHeight="1" x14ac:dyDescent="0.15">
      <c r="A257" s="115"/>
      <c r="B257" s="113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5" customFormat="1" ht="13.5" customHeight="1" x14ac:dyDescent="0.15">
      <c r="A258" s="115"/>
      <c r="B258" s="113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5" customFormat="1" ht="13.5" customHeight="1" x14ac:dyDescent="0.15">
      <c r="A259" s="115"/>
      <c r="B259" s="113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5" customFormat="1" ht="13.5" customHeight="1" x14ac:dyDescent="0.15">
      <c r="A260" s="115"/>
      <c r="B260" s="113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5" customFormat="1" ht="13.5" customHeight="1" x14ac:dyDescent="0.15">
      <c r="A261" s="115"/>
      <c r="B261" s="113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5" customFormat="1" ht="13.5" customHeight="1" x14ac:dyDescent="0.15">
      <c r="A262" s="115"/>
      <c r="B262" s="113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5" customFormat="1" ht="13.5" customHeight="1" x14ac:dyDescent="0.15">
      <c r="A263" s="115"/>
      <c r="B263" s="113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5" customFormat="1" ht="13.5" customHeight="1" x14ac:dyDescent="0.15">
      <c r="A264" s="115"/>
      <c r="B264" s="113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5" customFormat="1" ht="13.5" customHeight="1" x14ac:dyDescent="0.15">
      <c r="A265" s="115"/>
      <c r="B265" s="113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5" customFormat="1" ht="13.5" customHeight="1" x14ac:dyDescent="0.15">
      <c r="A266" s="115"/>
      <c r="B266" s="113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5" customFormat="1" ht="13.5" customHeight="1" x14ac:dyDescent="0.15">
      <c r="A267" s="115"/>
      <c r="B267" s="113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5" customFormat="1" ht="13.5" customHeight="1" x14ac:dyDescent="0.15">
      <c r="A268" s="115"/>
      <c r="B268" s="113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5" customFormat="1" ht="13.5" customHeight="1" x14ac:dyDescent="0.15">
      <c r="A269" s="115"/>
      <c r="B269" s="113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5" customFormat="1" ht="13.5" customHeight="1" x14ac:dyDescent="0.15">
      <c r="A270" s="115"/>
      <c r="B270" s="113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5" customFormat="1" ht="13.5" customHeight="1" x14ac:dyDescent="0.15">
      <c r="A271" s="115"/>
      <c r="B271" s="113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5" customFormat="1" ht="13.5" customHeight="1" x14ac:dyDescent="0.15">
      <c r="A272" s="115"/>
      <c r="B272" s="113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5" customFormat="1" ht="13.5" customHeight="1" x14ac:dyDescent="0.15">
      <c r="A273" s="115"/>
      <c r="B273" s="113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5" customFormat="1" ht="13.5" customHeight="1" x14ac:dyDescent="0.15">
      <c r="A274" s="115"/>
      <c r="B274" s="113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5" customFormat="1" ht="13.5" customHeight="1" x14ac:dyDescent="0.15">
      <c r="A275" s="115"/>
      <c r="B275" s="113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5" customFormat="1" ht="13.5" customHeight="1" x14ac:dyDescent="0.15">
      <c r="A276" s="115"/>
      <c r="B276" s="113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5" customFormat="1" ht="13.5" customHeight="1" x14ac:dyDescent="0.15">
      <c r="A277" s="115"/>
      <c r="B277" s="113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5" customFormat="1" ht="13.5" customHeight="1" x14ac:dyDescent="0.15">
      <c r="A278" s="115"/>
      <c r="B278" s="113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5" customFormat="1" ht="13.5" customHeight="1" x14ac:dyDescent="0.15">
      <c r="A279" s="115"/>
      <c r="B279" s="113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5" customFormat="1" ht="13.5" customHeight="1" x14ac:dyDescent="0.15">
      <c r="A280" s="115"/>
      <c r="B280" s="113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5" customFormat="1" ht="13.5" customHeight="1" x14ac:dyDescent="0.15">
      <c r="A281" s="115"/>
      <c r="B281" s="113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5" customFormat="1" ht="13.5" customHeight="1" x14ac:dyDescent="0.15">
      <c r="A282" s="115"/>
      <c r="B282" s="113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5" customFormat="1" ht="13.5" customHeight="1" x14ac:dyDescent="0.15">
      <c r="A283" s="115"/>
      <c r="B283" s="113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5" customFormat="1" ht="13.5" customHeight="1" x14ac:dyDescent="0.15">
      <c r="A284" s="115"/>
      <c r="B284" s="113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5" customFormat="1" ht="13.5" customHeight="1" x14ac:dyDescent="0.15">
      <c r="A285" s="115"/>
      <c r="B285" s="113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5" customFormat="1" ht="13.5" customHeight="1" x14ac:dyDescent="0.15">
      <c r="A286" s="115"/>
      <c r="B286" s="113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5" customFormat="1" ht="13.5" customHeight="1" x14ac:dyDescent="0.15">
      <c r="A287" s="115"/>
      <c r="B287" s="113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5" customFormat="1" ht="13.5" customHeight="1" x14ac:dyDescent="0.15">
      <c r="A288" s="115"/>
      <c r="B288" s="113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5" customFormat="1" ht="13.5" customHeight="1" x14ac:dyDescent="0.15">
      <c r="A289" s="115"/>
      <c r="B289" s="113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5" customFormat="1" ht="13.5" customHeight="1" x14ac:dyDescent="0.15">
      <c r="A290" s="115"/>
      <c r="B290" s="113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5" customFormat="1" ht="13.5" customHeight="1" x14ac:dyDescent="0.15">
      <c r="A291" s="115"/>
      <c r="B291" s="113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5" customFormat="1" ht="13.5" customHeight="1" x14ac:dyDescent="0.15">
      <c r="A292" s="115"/>
      <c r="B292" s="113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5" customFormat="1" ht="13.5" customHeight="1" x14ac:dyDescent="0.15">
      <c r="A293" s="115"/>
      <c r="B293" s="113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5" customFormat="1" ht="13.5" customHeight="1" x14ac:dyDescent="0.15">
      <c r="A294" s="115"/>
      <c r="B294" s="113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5" customFormat="1" ht="13.5" customHeight="1" x14ac:dyDescent="0.15">
      <c r="A295" s="115"/>
      <c r="B295" s="113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5" customFormat="1" ht="13.5" customHeight="1" x14ac:dyDescent="0.15">
      <c r="A296" s="115"/>
      <c r="B296" s="113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5" customFormat="1" ht="13.5" customHeight="1" x14ac:dyDescent="0.15">
      <c r="A297" s="115"/>
      <c r="B297" s="113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5" customFormat="1" ht="13.5" customHeight="1" x14ac:dyDescent="0.15">
      <c r="A298" s="115"/>
      <c r="B298" s="113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5" customFormat="1" ht="13.5" customHeight="1" x14ac:dyDescent="0.15">
      <c r="A299" s="115"/>
      <c r="B299" s="113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5" customFormat="1" ht="13.5" customHeight="1" x14ac:dyDescent="0.15">
      <c r="A300" s="115"/>
      <c r="B300" s="113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5" customFormat="1" ht="13.5" customHeight="1" x14ac:dyDescent="0.15">
      <c r="A301" s="115"/>
      <c r="B301" s="113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5" customFormat="1" ht="13.5" customHeight="1" x14ac:dyDescent="0.15">
      <c r="A302" s="115"/>
      <c r="B302" s="113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5" customFormat="1" ht="13.5" customHeight="1" x14ac:dyDescent="0.15">
      <c r="A303" s="115"/>
      <c r="B303" s="113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5" customFormat="1" ht="13.5" customHeight="1" x14ac:dyDescent="0.15">
      <c r="A304" s="115"/>
      <c r="B304" s="113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5" customFormat="1" ht="13.5" customHeight="1" x14ac:dyDescent="0.15">
      <c r="A305" s="115"/>
      <c r="B305" s="113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5" customFormat="1" ht="13.5" customHeight="1" x14ac:dyDescent="0.15">
      <c r="A306" s="115"/>
      <c r="B306" s="113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5" customFormat="1" ht="13.5" customHeight="1" x14ac:dyDescent="0.15">
      <c r="A307" s="115"/>
      <c r="B307" s="113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5" customFormat="1" ht="13.5" customHeight="1" x14ac:dyDescent="0.15">
      <c r="A308" s="115"/>
      <c r="B308" s="113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5" customFormat="1" ht="13.5" customHeight="1" x14ac:dyDescent="0.15">
      <c r="A309" s="115"/>
      <c r="B309" s="113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5" customFormat="1" ht="13.5" customHeight="1" x14ac:dyDescent="0.15">
      <c r="A310" s="115"/>
      <c r="B310" s="113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5" customFormat="1" ht="13.5" customHeight="1" x14ac:dyDescent="0.15">
      <c r="A311" s="115"/>
      <c r="B311" s="113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5" customFormat="1" ht="13.5" customHeight="1" x14ac:dyDescent="0.15">
      <c r="A312" s="115"/>
      <c r="B312" s="113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5" customFormat="1" ht="13.5" customHeight="1" x14ac:dyDescent="0.15">
      <c r="A313" s="115"/>
      <c r="B313" s="113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5" customFormat="1" ht="13.5" customHeight="1" x14ac:dyDescent="0.15">
      <c r="A314" s="115"/>
      <c r="B314" s="113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5" customFormat="1" ht="13.5" customHeight="1" x14ac:dyDescent="0.15">
      <c r="A315" s="115"/>
      <c r="B315" s="113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5" customFormat="1" ht="13.5" customHeight="1" x14ac:dyDescent="0.15">
      <c r="A316" s="115"/>
      <c r="B316" s="113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5" customFormat="1" ht="13.5" customHeight="1" x14ac:dyDescent="0.15">
      <c r="A317" s="115"/>
      <c r="B317" s="113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5" customFormat="1" ht="13.5" customHeight="1" x14ac:dyDescent="0.15">
      <c r="A318" s="115"/>
      <c r="B318" s="113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5" customFormat="1" ht="13.5" customHeight="1" x14ac:dyDescent="0.15">
      <c r="A319" s="115"/>
      <c r="B319" s="113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5" customFormat="1" ht="13.5" customHeight="1" x14ac:dyDescent="0.15">
      <c r="A320" s="115"/>
      <c r="B320" s="113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5" customFormat="1" ht="13.5" customHeight="1" x14ac:dyDescent="0.15">
      <c r="A321" s="115"/>
      <c r="B321" s="113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5" customFormat="1" ht="13.5" customHeight="1" x14ac:dyDescent="0.15">
      <c r="A322" s="115"/>
      <c r="B322" s="113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5" customFormat="1" ht="13.5" customHeight="1" x14ac:dyDescent="0.15">
      <c r="A323" s="115"/>
      <c r="B323" s="113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5" customFormat="1" ht="13.5" customHeight="1" x14ac:dyDescent="0.15">
      <c r="A324" s="115"/>
      <c r="B324" s="113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5" customFormat="1" ht="13.5" customHeight="1" x14ac:dyDescent="0.15">
      <c r="A325" s="115"/>
      <c r="B325" s="113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5" customFormat="1" ht="13.5" customHeight="1" x14ac:dyDescent="0.15">
      <c r="A326" s="115"/>
      <c r="B326" s="113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5" customFormat="1" ht="13.5" customHeight="1" x14ac:dyDescent="0.15">
      <c r="A327" s="115"/>
      <c r="B327" s="113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5" customFormat="1" ht="13.5" customHeight="1" x14ac:dyDescent="0.15">
      <c r="A328" s="115"/>
      <c r="B328" s="113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5" customFormat="1" ht="13.5" customHeight="1" x14ac:dyDescent="0.15">
      <c r="A329" s="115"/>
      <c r="B329" s="113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5" customFormat="1" ht="13.5" customHeight="1" x14ac:dyDescent="0.15">
      <c r="A330" s="115"/>
      <c r="B330" s="113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5" customFormat="1" ht="13.5" customHeight="1" x14ac:dyDescent="0.15">
      <c r="A331" s="115"/>
      <c r="B331" s="113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5" customFormat="1" ht="13.5" customHeight="1" x14ac:dyDescent="0.15">
      <c r="A332" s="115"/>
      <c r="B332" s="113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5" customFormat="1" ht="13.5" customHeight="1" x14ac:dyDescent="0.15">
      <c r="A333" s="115"/>
      <c r="B333" s="113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5" customFormat="1" ht="13.5" customHeight="1" x14ac:dyDescent="0.15">
      <c r="A334" s="115"/>
      <c r="B334" s="113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5" customFormat="1" ht="13.5" customHeight="1" x14ac:dyDescent="0.15">
      <c r="A335" s="115"/>
      <c r="B335" s="113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5" customFormat="1" ht="13.5" customHeight="1" x14ac:dyDescent="0.15">
      <c r="A336" s="115"/>
      <c r="B336" s="113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5" customFormat="1" ht="13.5" customHeight="1" x14ac:dyDescent="0.15">
      <c r="A337" s="115"/>
      <c r="B337" s="113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5" customFormat="1" ht="13.5" customHeight="1" x14ac:dyDescent="0.15">
      <c r="A338" s="115"/>
      <c r="B338" s="113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5" customFormat="1" ht="13.5" customHeight="1" x14ac:dyDescent="0.15">
      <c r="A339" s="115"/>
      <c r="B339" s="113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5" customFormat="1" ht="13.5" customHeight="1" x14ac:dyDescent="0.15">
      <c r="A340" s="115"/>
      <c r="B340" s="113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5" customFormat="1" ht="13.5" customHeight="1" x14ac:dyDescent="0.15">
      <c r="A341" s="115"/>
      <c r="B341" s="113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5" customFormat="1" ht="13.5" customHeight="1" x14ac:dyDescent="0.15">
      <c r="A342" s="115"/>
      <c r="B342" s="113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5" customFormat="1" ht="13.5" customHeight="1" x14ac:dyDescent="0.15">
      <c r="A343" s="115"/>
      <c r="B343" s="113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5" customFormat="1" ht="13.5" customHeight="1" x14ac:dyDescent="0.15">
      <c r="A344" s="115"/>
      <c r="B344" s="113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5" customFormat="1" ht="13.5" customHeight="1" x14ac:dyDescent="0.15">
      <c r="A345" s="115"/>
      <c r="B345" s="113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5" customFormat="1" ht="13.5" customHeight="1" x14ac:dyDescent="0.15">
      <c r="A346" s="115"/>
      <c r="B346" s="113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5" customFormat="1" ht="13.5" customHeight="1" x14ac:dyDescent="0.15">
      <c r="A347" s="115"/>
      <c r="B347" s="113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5" customFormat="1" ht="13.5" customHeight="1" x14ac:dyDescent="0.15">
      <c r="A348" s="115"/>
      <c r="B348" s="113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5" customFormat="1" ht="13.5" customHeight="1" x14ac:dyDescent="0.15">
      <c r="A349" s="115"/>
      <c r="B349" s="113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5" customFormat="1" ht="13.5" customHeight="1" x14ac:dyDescent="0.15">
      <c r="A350" s="115"/>
      <c r="B350" s="113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5" customFormat="1" ht="13.5" customHeight="1" x14ac:dyDescent="0.15">
      <c r="A351" s="115"/>
      <c r="B351" s="113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5" customFormat="1" ht="13.5" customHeight="1" x14ac:dyDescent="0.15">
      <c r="A352" s="115"/>
      <c r="B352" s="113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5" customFormat="1" ht="13.5" customHeight="1" x14ac:dyDescent="0.15">
      <c r="A353" s="115"/>
      <c r="B353" s="113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5" customFormat="1" ht="13.5" customHeight="1" x14ac:dyDescent="0.15">
      <c r="A354" s="115"/>
      <c r="B354" s="113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5" customFormat="1" ht="13.5" customHeight="1" x14ac:dyDescent="0.15">
      <c r="A355" s="115"/>
      <c r="B355" s="113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5" customFormat="1" ht="13.5" customHeight="1" x14ac:dyDescent="0.15">
      <c r="A356" s="115"/>
      <c r="B356" s="113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5" customFormat="1" ht="13.5" customHeight="1" x14ac:dyDescent="0.15">
      <c r="A357" s="115"/>
      <c r="B357" s="113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5" customFormat="1" ht="13.5" customHeight="1" x14ac:dyDescent="0.15">
      <c r="A358" s="115"/>
      <c r="B358" s="113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5" customFormat="1" ht="13.5" customHeight="1" x14ac:dyDescent="0.15">
      <c r="A359" s="115"/>
      <c r="B359" s="113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5" customFormat="1" ht="13.5" customHeight="1" x14ac:dyDescent="0.15">
      <c r="A360" s="115"/>
      <c r="B360" s="113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5" customFormat="1" ht="13.5" customHeight="1" x14ac:dyDescent="0.15">
      <c r="A361" s="115"/>
      <c r="B361" s="113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5" customFormat="1" ht="13.5" customHeight="1" x14ac:dyDescent="0.15">
      <c r="A362" s="115"/>
      <c r="B362" s="113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5" customFormat="1" ht="13.5" customHeight="1" x14ac:dyDescent="0.15">
      <c r="A363" s="115"/>
      <c r="B363" s="113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5" customFormat="1" ht="13.5" customHeight="1" x14ac:dyDescent="0.15">
      <c r="A364" s="115"/>
      <c r="B364" s="113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5" customFormat="1" ht="13.5" customHeight="1" x14ac:dyDescent="0.15">
      <c r="A365" s="115"/>
      <c r="B365" s="113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5" customFormat="1" ht="13.5" customHeight="1" x14ac:dyDescent="0.15">
      <c r="A366" s="115"/>
      <c r="B366" s="113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5" customFormat="1" ht="13.5" customHeight="1" x14ac:dyDescent="0.15">
      <c r="A367" s="115"/>
      <c r="B367" s="113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5" customFormat="1" ht="13.5" customHeight="1" x14ac:dyDescent="0.15">
      <c r="A368" s="115"/>
      <c r="B368" s="113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5" customFormat="1" ht="13.5" customHeight="1" x14ac:dyDescent="0.15">
      <c r="A369" s="115"/>
      <c r="B369" s="113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5" customFormat="1" ht="13.5" customHeight="1" x14ac:dyDescent="0.15">
      <c r="A370" s="115"/>
      <c r="B370" s="113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5" customFormat="1" ht="13.5" customHeight="1" x14ac:dyDescent="0.15">
      <c r="A371" s="115"/>
      <c r="B371" s="113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5" customFormat="1" ht="13.5" customHeight="1" x14ac:dyDescent="0.15">
      <c r="A372" s="115"/>
      <c r="B372" s="113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5" customFormat="1" ht="13.5" customHeight="1" x14ac:dyDescent="0.15">
      <c r="A373" s="115"/>
      <c r="B373" s="113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5" customFormat="1" ht="13.5" customHeight="1" x14ac:dyDescent="0.15">
      <c r="A374" s="115"/>
      <c r="B374" s="113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5" customFormat="1" ht="13.5" customHeight="1" x14ac:dyDescent="0.15">
      <c r="A375" s="115"/>
      <c r="B375" s="113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5" customFormat="1" ht="13.5" customHeight="1" x14ac:dyDescent="0.15">
      <c r="A376" s="115"/>
      <c r="B376" s="113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5" customFormat="1" ht="13.5" customHeight="1" x14ac:dyDescent="0.15">
      <c r="A377" s="115"/>
      <c r="B377" s="113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5" customFormat="1" ht="13.5" customHeight="1" x14ac:dyDescent="0.15">
      <c r="A378" s="115"/>
      <c r="B378" s="113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5" customFormat="1" ht="13.5" customHeight="1" x14ac:dyDescent="0.15">
      <c r="A379" s="115"/>
      <c r="B379" s="113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5" customFormat="1" ht="13.5" customHeight="1" x14ac:dyDescent="0.15">
      <c r="A380" s="115"/>
      <c r="B380" s="113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5" customFormat="1" ht="13.5" customHeight="1" x14ac:dyDescent="0.15">
      <c r="A381" s="115"/>
      <c r="B381" s="113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5" customFormat="1" ht="13.5" customHeight="1" x14ac:dyDescent="0.15">
      <c r="A382" s="115"/>
      <c r="B382" s="113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5" customFormat="1" ht="13.5" customHeight="1" x14ac:dyDescent="0.15">
      <c r="A383" s="115"/>
      <c r="B383" s="113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5" customFormat="1" ht="13.5" customHeight="1" x14ac:dyDescent="0.15">
      <c r="A384" s="115"/>
      <c r="B384" s="113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5" customFormat="1" ht="13.5" customHeight="1" x14ac:dyDescent="0.15">
      <c r="A385" s="115"/>
      <c r="B385" s="113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5" customFormat="1" ht="13.5" customHeight="1" x14ac:dyDescent="0.15">
      <c r="A386" s="115"/>
      <c r="B386" s="113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5" customFormat="1" ht="13.5" customHeight="1" x14ac:dyDescent="0.15">
      <c r="A387" s="115"/>
      <c r="B387" s="113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5" customFormat="1" ht="13.5" customHeight="1" x14ac:dyDescent="0.15">
      <c r="A388" s="115"/>
      <c r="B388" s="113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5" customFormat="1" ht="13.5" customHeight="1" x14ac:dyDescent="0.15">
      <c r="A389" s="115"/>
      <c r="B389" s="113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5" customFormat="1" ht="13.5" customHeight="1" x14ac:dyDescent="0.15">
      <c r="A390" s="115"/>
      <c r="B390" s="113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5" customFormat="1" ht="13.5" customHeight="1" x14ac:dyDescent="0.15">
      <c r="A391" s="115"/>
      <c r="B391" s="113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5" customFormat="1" ht="13.5" customHeight="1" x14ac:dyDescent="0.15">
      <c r="A392" s="115"/>
      <c r="B392" s="113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5" customFormat="1" ht="13.5" customHeight="1" x14ac:dyDescent="0.15">
      <c r="A393" s="115"/>
      <c r="B393" s="113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5" customFormat="1" ht="13.5" customHeight="1" x14ac:dyDescent="0.15">
      <c r="A394" s="115"/>
      <c r="B394" s="113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5" customFormat="1" ht="13.5" customHeight="1" x14ac:dyDescent="0.15">
      <c r="A395" s="115"/>
      <c r="B395" s="113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5" customFormat="1" ht="13.5" customHeight="1" x14ac:dyDescent="0.15">
      <c r="A396" s="115"/>
      <c r="B396" s="113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5" customFormat="1" ht="13.5" customHeight="1" x14ac:dyDescent="0.15">
      <c r="A397" s="115"/>
      <c r="B397" s="113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5" customFormat="1" ht="13.5" customHeight="1" x14ac:dyDescent="0.15">
      <c r="A398" s="115"/>
      <c r="B398" s="113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5" customFormat="1" ht="13.5" customHeight="1" x14ac:dyDescent="0.15">
      <c r="A399" s="115"/>
      <c r="B399" s="113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5" customFormat="1" ht="13.5" customHeight="1" x14ac:dyDescent="0.15">
      <c r="A400" s="115"/>
      <c r="B400" s="113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5" customFormat="1" ht="13.5" customHeight="1" x14ac:dyDescent="0.15">
      <c r="A401" s="115"/>
      <c r="B401" s="113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5" customFormat="1" ht="13.5" customHeight="1" x14ac:dyDescent="0.15">
      <c r="A402" s="115"/>
      <c r="B402" s="113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5" customFormat="1" ht="13.5" customHeight="1" x14ac:dyDescent="0.15">
      <c r="A403" s="115"/>
      <c r="B403" s="113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5" customFormat="1" ht="13.5" customHeight="1" x14ac:dyDescent="0.15">
      <c r="A404" s="115"/>
      <c r="B404" s="113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5" customFormat="1" ht="13.5" customHeight="1" x14ac:dyDescent="0.15">
      <c r="A405" s="115"/>
      <c r="B405" s="113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5" customFormat="1" ht="13.5" customHeight="1" x14ac:dyDescent="0.15">
      <c r="A406" s="115"/>
      <c r="B406" s="113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5" customFormat="1" ht="13.5" customHeight="1" x14ac:dyDescent="0.15">
      <c r="A407" s="115"/>
      <c r="B407" s="113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5" customFormat="1" ht="13.5" customHeight="1" x14ac:dyDescent="0.15">
      <c r="A408" s="115"/>
      <c r="B408" s="113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5" customFormat="1" ht="13.5" customHeight="1" x14ac:dyDescent="0.15">
      <c r="A409" s="115"/>
      <c r="B409" s="113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5" customFormat="1" ht="13.5" customHeight="1" x14ac:dyDescent="0.15">
      <c r="A410" s="115"/>
      <c r="B410" s="113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5" customFormat="1" ht="13.5" customHeight="1" x14ac:dyDescent="0.15">
      <c r="A411" s="115"/>
      <c r="B411" s="113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5" customFormat="1" ht="13.5" customHeight="1" x14ac:dyDescent="0.15">
      <c r="A412" s="115"/>
      <c r="B412" s="113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5" customFormat="1" ht="13.5" customHeight="1" x14ac:dyDescent="0.15">
      <c r="A413" s="115"/>
      <c r="B413" s="113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5" customFormat="1" ht="13.5" customHeight="1" x14ac:dyDescent="0.15">
      <c r="A414" s="115"/>
      <c r="B414" s="113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5" customFormat="1" ht="13.5" customHeight="1" x14ac:dyDescent="0.15">
      <c r="A415" s="115"/>
      <c r="B415" s="113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5" customFormat="1" ht="13.5" customHeight="1" x14ac:dyDescent="0.15">
      <c r="A416" s="115"/>
      <c r="B416" s="113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5" customFormat="1" ht="13.5" customHeight="1" x14ac:dyDescent="0.15">
      <c r="A417" s="115"/>
      <c r="B417" s="113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5" customFormat="1" ht="13.5" customHeight="1" x14ac:dyDescent="0.15">
      <c r="A418" s="115"/>
      <c r="B418" s="113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5" customFormat="1" ht="13.5" customHeight="1" x14ac:dyDescent="0.15">
      <c r="A419" s="115"/>
      <c r="B419" s="113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5" customFormat="1" ht="13.5" customHeight="1" x14ac:dyDescent="0.15">
      <c r="A420" s="115"/>
      <c r="B420" s="113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5" customFormat="1" ht="13.5" customHeight="1" x14ac:dyDescent="0.15">
      <c r="A421" s="115"/>
      <c r="B421" s="113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5" customFormat="1" ht="13.5" customHeight="1" x14ac:dyDescent="0.15">
      <c r="A422" s="115"/>
      <c r="B422" s="113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5" customFormat="1" ht="13.5" customHeight="1" x14ac:dyDescent="0.15">
      <c r="A423" s="115"/>
      <c r="B423" s="113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5" customFormat="1" ht="13.5" customHeight="1" x14ac:dyDescent="0.15">
      <c r="A424" s="115"/>
      <c r="B424" s="113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5" customFormat="1" ht="13.5" customHeight="1" x14ac:dyDescent="0.15">
      <c r="A425" s="115"/>
      <c r="B425" s="113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5" customFormat="1" ht="13.5" customHeight="1" x14ac:dyDescent="0.15">
      <c r="A426" s="115"/>
      <c r="B426" s="113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5" customFormat="1" ht="13.5" customHeight="1" x14ac:dyDescent="0.15">
      <c r="A427" s="115"/>
      <c r="B427" s="113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5" customFormat="1" ht="13.5" customHeight="1" x14ac:dyDescent="0.15">
      <c r="A428" s="115"/>
      <c r="B428" s="113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5" customFormat="1" ht="13.5" customHeight="1" x14ac:dyDescent="0.15">
      <c r="A429" s="115"/>
      <c r="B429" s="113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5" customFormat="1" ht="13.5" customHeight="1" x14ac:dyDescent="0.15">
      <c r="A430" s="115"/>
      <c r="B430" s="113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5" customFormat="1" ht="13.5" customHeight="1" x14ac:dyDescent="0.15">
      <c r="A431" s="115"/>
      <c r="B431" s="113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5" customFormat="1" ht="13.5" customHeight="1" x14ac:dyDescent="0.15">
      <c r="A432" s="115"/>
      <c r="B432" s="113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5" customFormat="1" ht="13.5" customHeight="1" x14ac:dyDescent="0.15">
      <c r="A433" s="115"/>
      <c r="B433" s="113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5" customFormat="1" ht="13.5" customHeight="1" x14ac:dyDescent="0.15">
      <c r="A434" s="115"/>
      <c r="B434" s="113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5" customFormat="1" ht="13.5" customHeight="1" x14ac:dyDescent="0.15">
      <c r="A435" s="115"/>
      <c r="B435" s="113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5" customFormat="1" ht="13.5" customHeight="1" x14ac:dyDescent="0.15">
      <c r="A436" s="115"/>
      <c r="B436" s="113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5" customFormat="1" ht="13.5" customHeight="1" x14ac:dyDescent="0.15">
      <c r="A437" s="115"/>
      <c r="B437" s="113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5" customFormat="1" ht="13.5" customHeight="1" x14ac:dyDescent="0.15">
      <c r="A438" s="115"/>
      <c r="B438" s="113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5" customFormat="1" ht="13.5" customHeight="1" x14ac:dyDescent="0.15">
      <c r="A439" s="115"/>
      <c r="B439" s="113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5" customFormat="1" ht="13.5" customHeight="1" x14ac:dyDescent="0.15">
      <c r="A440" s="115"/>
      <c r="B440" s="113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5" customFormat="1" ht="13.5" customHeight="1" x14ac:dyDescent="0.15">
      <c r="A441" s="115"/>
      <c r="B441" s="113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5" customFormat="1" ht="13.5" customHeight="1" x14ac:dyDescent="0.15">
      <c r="A442" s="115"/>
      <c r="B442" s="113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5" customFormat="1" ht="13.5" customHeight="1" x14ac:dyDescent="0.15">
      <c r="A443" s="115"/>
      <c r="B443" s="113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5" customFormat="1" ht="13.5" customHeight="1" x14ac:dyDescent="0.15">
      <c r="A444" s="115"/>
      <c r="B444" s="113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5" customFormat="1" ht="13.5" customHeight="1" x14ac:dyDescent="0.15">
      <c r="A445" s="115"/>
      <c r="B445" s="113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5" customFormat="1" ht="13.5" customHeight="1" x14ac:dyDescent="0.15">
      <c r="A446" s="115"/>
      <c r="B446" s="113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5" customFormat="1" ht="13.5" customHeight="1" x14ac:dyDescent="0.15">
      <c r="A447" s="115"/>
      <c r="B447" s="113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5" customFormat="1" ht="13.5" customHeight="1" x14ac:dyDescent="0.15">
      <c r="A448" s="115"/>
      <c r="B448" s="113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5" customFormat="1" ht="13.5" customHeight="1" x14ac:dyDescent="0.15">
      <c r="A449" s="115"/>
      <c r="B449" s="113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5" customFormat="1" ht="13.5" customHeight="1" x14ac:dyDescent="0.15">
      <c r="A450" s="115"/>
      <c r="B450" s="113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5" customFormat="1" ht="13.5" customHeight="1" x14ac:dyDescent="0.15">
      <c r="A451" s="115"/>
      <c r="B451" s="113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5" customFormat="1" ht="13.5" customHeight="1" x14ac:dyDescent="0.15">
      <c r="A452" s="115"/>
      <c r="B452" s="113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5" customFormat="1" ht="13.5" customHeight="1" x14ac:dyDescent="0.15">
      <c r="A453" s="115"/>
      <c r="B453" s="113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5" customFormat="1" ht="13.5" customHeight="1" x14ac:dyDescent="0.15">
      <c r="A454" s="115"/>
      <c r="B454" s="113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5" customFormat="1" ht="13.5" customHeight="1" x14ac:dyDescent="0.15">
      <c r="A455" s="115"/>
      <c r="B455" s="113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5" customFormat="1" ht="13.5" customHeight="1" x14ac:dyDescent="0.15">
      <c r="A456" s="115"/>
      <c r="B456" s="113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5" customFormat="1" ht="13.5" customHeight="1" x14ac:dyDescent="0.15">
      <c r="A457" s="115"/>
      <c r="B457" s="113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5" customFormat="1" ht="13.5" customHeight="1" x14ac:dyDescent="0.15">
      <c r="A458" s="115"/>
      <c r="B458" s="113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5" customFormat="1" ht="13.5" customHeight="1" x14ac:dyDescent="0.15">
      <c r="A459" s="115"/>
      <c r="B459" s="113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5" customFormat="1" ht="13.5" customHeight="1" x14ac:dyDescent="0.15">
      <c r="A460" s="115"/>
      <c r="B460" s="113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5" customFormat="1" ht="13.5" customHeight="1" x14ac:dyDescent="0.15">
      <c r="A461" s="115"/>
      <c r="B461" s="113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5" customFormat="1" ht="13.5" customHeight="1" x14ac:dyDescent="0.15">
      <c r="A462" s="115"/>
      <c r="B462" s="113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5" customFormat="1" ht="13.5" customHeight="1" x14ac:dyDescent="0.15">
      <c r="A463" s="115"/>
      <c r="B463" s="113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5" customFormat="1" ht="13.5" customHeight="1" x14ac:dyDescent="0.15">
      <c r="A464" s="115"/>
      <c r="B464" s="113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5" customFormat="1" ht="13.5" customHeight="1" x14ac:dyDescent="0.15">
      <c r="A465" s="115"/>
      <c r="B465" s="113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5" customFormat="1" ht="13.5" customHeight="1" x14ac:dyDescent="0.15">
      <c r="A466" s="115"/>
      <c r="B466" s="113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5" customFormat="1" ht="13.5" customHeight="1" x14ac:dyDescent="0.15">
      <c r="A467" s="115"/>
      <c r="B467" s="113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5" customFormat="1" ht="13.5" customHeight="1" x14ac:dyDescent="0.15">
      <c r="A468" s="115"/>
      <c r="B468" s="113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5" customFormat="1" ht="13.5" customHeight="1" x14ac:dyDescent="0.15">
      <c r="A469" s="115"/>
      <c r="B469" s="113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5" customFormat="1" ht="13.5" customHeight="1" x14ac:dyDescent="0.15">
      <c r="A470" s="115"/>
      <c r="B470" s="113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5" customFormat="1" ht="13.5" customHeight="1" x14ac:dyDescent="0.15">
      <c r="A471" s="115"/>
      <c r="B471" s="113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5" customFormat="1" ht="13.5" customHeight="1" x14ac:dyDescent="0.15">
      <c r="A472" s="115"/>
      <c r="B472" s="113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5" customFormat="1" ht="13.5" customHeight="1" x14ac:dyDescent="0.15">
      <c r="A473" s="115"/>
      <c r="B473" s="113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5" customFormat="1" ht="13.5" customHeight="1" x14ac:dyDescent="0.15">
      <c r="A474" s="115"/>
      <c r="B474" s="113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5" customFormat="1" ht="13.5" customHeight="1" x14ac:dyDescent="0.15">
      <c r="A475" s="115"/>
      <c r="B475" s="113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5" customFormat="1" ht="13.5" customHeight="1" x14ac:dyDescent="0.15">
      <c r="A476" s="115"/>
      <c r="B476" s="113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5" customFormat="1" ht="13.5" customHeight="1" x14ac:dyDescent="0.15">
      <c r="A477" s="115"/>
      <c r="B477" s="113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5" customFormat="1" ht="13.5" customHeight="1" x14ac:dyDescent="0.15">
      <c r="A478" s="115"/>
      <c r="B478" s="113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5" customFormat="1" ht="13.5" customHeight="1" x14ac:dyDescent="0.15">
      <c r="A479" s="115"/>
      <c r="B479" s="113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5" customFormat="1" ht="13.5" customHeight="1" x14ac:dyDescent="0.15">
      <c r="A480" s="115"/>
      <c r="B480" s="113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5" customFormat="1" ht="13.5" customHeight="1" x14ac:dyDescent="0.15">
      <c r="A481" s="115"/>
      <c r="B481" s="113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5" customFormat="1" ht="13.5" customHeight="1" x14ac:dyDescent="0.15">
      <c r="A482" s="115"/>
      <c r="B482" s="113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5" customFormat="1" ht="13.5" customHeight="1" x14ac:dyDescent="0.15">
      <c r="A483" s="115"/>
      <c r="B483" s="113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5" customFormat="1" ht="13.5" customHeight="1" x14ac:dyDescent="0.15">
      <c r="A484" s="115"/>
      <c r="B484" s="113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5" customFormat="1" ht="13.5" customHeight="1" x14ac:dyDescent="0.15">
      <c r="A485" s="115"/>
      <c r="B485" s="113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5" customFormat="1" ht="13.5" customHeight="1" x14ac:dyDescent="0.15">
      <c r="A486" s="115"/>
      <c r="B486" s="113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5" customFormat="1" ht="13.5" customHeight="1" x14ac:dyDescent="0.15">
      <c r="A487" s="115"/>
      <c r="B487" s="113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5" customFormat="1" ht="13.5" customHeight="1" x14ac:dyDescent="0.15">
      <c r="A488" s="115"/>
      <c r="B488" s="113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5" customFormat="1" ht="13.5" customHeight="1" x14ac:dyDescent="0.15">
      <c r="A489" s="115"/>
      <c r="B489" s="113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5" customFormat="1" ht="13.5" customHeight="1" x14ac:dyDescent="0.15">
      <c r="A490" s="115"/>
      <c r="B490" s="113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5" customFormat="1" ht="13.5" customHeight="1" x14ac:dyDescent="0.15">
      <c r="A491" s="115"/>
      <c r="B491" s="113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5" customFormat="1" ht="13.5" customHeight="1" x14ac:dyDescent="0.15">
      <c r="A492" s="115"/>
      <c r="B492" s="113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5" customFormat="1" ht="13.5" customHeight="1" x14ac:dyDescent="0.15">
      <c r="A493" s="115"/>
      <c r="B493" s="113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5" customFormat="1" ht="13.5" customHeight="1" x14ac:dyDescent="0.15">
      <c r="A494" s="115"/>
      <c r="B494" s="113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5" customFormat="1" ht="13.5" customHeight="1" x14ac:dyDescent="0.15">
      <c r="A495" s="115"/>
      <c r="B495" s="113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5" customFormat="1" ht="13.5" customHeight="1" x14ac:dyDescent="0.15">
      <c r="A496" s="115"/>
      <c r="B496" s="113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5" customFormat="1" ht="13.5" customHeight="1" x14ac:dyDescent="0.15">
      <c r="A497" s="115"/>
      <c r="B497" s="113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5" customFormat="1" ht="13.5" customHeight="1" x14ac:dyDescent="0.15">
      <c r="A498" s="115"/>
      <c r="B498" s="113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5" customFormat="1" ht="13.5" customHeight="1" x14ac:dyDescent="0.15">
      <c r="A499" s="115"/>
      <c r="B499" s="113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5" customFormat="1" ht="13.5" customHeight="1" x14ac:dyDescent="0.15">
      <c r="A500" s="115"/>
      <c r="B500" s="113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5" customFormat="1" ht="13.5" customHeight="1" x14ac:dyDescent="0.15">
      <c r="A501" s="115"/>
      <c r="B501" s="113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5" customFormat="1" ht="13.5" customHeight="1" x14ac:dyDescent="0.15">
      <c r="A502" s="115"/>
      <c r="B502" s="113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5" customFormat="1" ht="13.5" customHeight="1" x14ac:dyDescent="0.15">
      <c r="A503" s="115"/>
      <c r="B503" s="113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5" customFormat="1" ht="13.5" customHeight="1" x14ac:dyDescent="0.15">
      <c r="A504" s="115"/>
      <c r="B504" s="113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5" customFormat="1" ht="13.5" customHeight="1" x14ac:dyDescent="0.15">
      <c r="A505" s="115"/>
      <c r="B505" s="113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5" customFormat="1" ht="13.5" customHeight="1" x14ac:dyDescent="0.15">
      <c r="A506" s="115"/>
      <c r="B506" s="113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5" customFormat="1" ht="13.5" customHeight="1" x14ac:dyDescent="0.15">
      <c r="A507" s="115"/>
      <c r="B507" s="113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5" customFormat="1" ht="13.5" customHeight="1" x14ac:dyDescent="0.15">
      <c r="A508" s="115"/>
      <c r="B508" s="113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5" customFormat="1" ht="13.5" customHeight="1" x14ac:dyDescent="0.15">
      <c r="A509" s="115"/>
      <c r="B509" s="113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5" customFormat="1" ht="13.5" customHeight="1" x14ac:dyDescent="0.15">
      <c r="A510" s="115"/>
      <c r="B510" s="113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5" customFormat="1" ht="13.5" customHeight="1" x14ac:dyDescent="0.15">
      <c r="A511" s="115"/>
      <c r="B511" s="113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5" customFormat="1" ht="13.5" customHeight="1" x14ac:dyDescent="0.15">
      <c r="A512" s="115"/>
      <c r="B512" s="113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5" customFormat="1" ht="13.5" customHeight="1" x14ac:dyDescent="0.15">
      <c r="A513" s="115"/>
      <c r="B513" s="113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5" customFormat="1" ht="13.5" customHeight="1" x14ac:dyDescent="0.15">
      <c r="A514" s="115"/>
      <c r="B514" s="113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5" customFormat="1" ht="13.5" customHeight="1" x14ac:dyDescent="0.15">
      <c r="A515" s="115"/>
      <c r="B515" s="113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5" customFormat="1" ht="13.5" customHeight="1" x14ac:dyDescent="0.15">
      <c r="A516" s="115"/>
      <c r="B516" s="113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5" customFormat="1" ht="13.5" customHeight="1" x14ac:dyDescent="0.15">
      <c r="A517" s="115"/>
      <c r="B517" s="113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5" customFormat="1" ht="13.5" customHeight="1" x14ac:dyDescent="0.15">
      <c r="A518" s="115"/>
      <c r="B518" s="113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5" customFormat="1" ht="13.5" customHeight="1" x14ac:dyDescent="0.15">
      <c r="A519" s="115"/>
      <c r="B519" s="113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5" customFormat="1" ht="13.5" customHeight="1" x14ac:dyDescent="0.15">
      <c r="A520" s="115"/>
      <c r="B520" s="113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5" customFormat="1" ht="13.5" customHeight="1" x14ac:dyDescent="0.15">
      <c r="A521" s="115"/>
      <c r="B521" s="113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5" customFormat="1" ht="13.5" customHeight="1" x14ac:dyDescent="0.15">
      <c r="A522" s="115"/>
      <c r="B522" s="113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5" customFormat="1" ht="13.5" customHeight="1" x14ac:dyDescent="0.15">
      <c r="A523" s="115"/>
      <c r="B523" s="113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5" customFormat="1" ht="13.5" customHeight="1" x14ac:dyDescent="0.15">
      <c r="A524" s="115"/>
      <c r="B524" s="113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5" customFormat="1" ht="13.5" customHeight="1" x14ac:dyDescent="0.15">
      <c r="A525" s="115"/>
      <c r="B525" s="113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5" customFormat="1" ht="13.5" customHeight="1" x14ac:dyDescent="0.15">
      <c r="A526" s="115"/>
      <c r="B526" s="113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5" customFormat="1" ht="13.5" customHeight="1" x14ac:dyDescent="0.15">
      <c r="A527" s="115"/>
      <c r="B527" s="113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5" customFormat="1" ht="13.5" customHeight="1" x14ac:dyDescent="0.15">
      <c r="A528" s="115"/>
      <c r="B528" s="113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5" customFormat="1" ht="13.5" customHeight="1" x14ac:dyDescent="0.15">
      <c r="A529" s="115"/>
      <c r="B529" s="113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5" customFormat="1" ht="13.5" customHeight="1" x14ac:dyDescent="0.15">
      <c r="A530" s="115"/>
      <c r="B530" s="113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5" customFormat="1" ht="13.5" customHeight="1" x14ac:dyDescent="0.15">
      <c r="A531" s="115"/>
      <c r="B531" s="113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5" customFormat="1" ht="13.5" customHeight="1" x14ac:dyDescent="0.15">
      <c r="A532" s="115"/>
      <c r="B532" s="113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5" customFormat="1" ht="13.5" customHeight="1" x14ac:dyDescent="0.15">
      <c r="A533" s="115"/>
      <c r="B533" s="113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5" customFormat="1" ht="13.5" customHeight="1" x14ac:dyDescent="0.15">
      <c r="A534" s="115"/>
      <c r="B534" s="113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5" customFormat="1" ht="13.5" customHeight="1" x14ac:dyDescent="0.15">
      <c r="A535" s="115"/>
      <c r="B535" s="113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5" customFormat="1" ht="13.5" customHeight="1" x14ac:dyDescent="0.15">
      <c r="A536" s="115"/>
      <c r="B536" s="113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5" customFormat="1" ht="13.5" customHeight="1" x14ac:dyDescent="0.15">
      <c r="A537" s="115"/>
      <c r="B537" s="113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5" customFormat="1" ht="13.5" customHeight="1" x14ac:dyDescent="0.15">
      <c r="A538" s="115"/>
      <c r="B538" s="113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5" customFormat="1" ht="13.5" customHeight="1" x14ac:dyDescent="0.15">
      <c r="A539" s="115"/>
      <c r="B539" s="113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5" customFormat="1" ht="13.5" customHeight="1" x14ac:dyDescent="0.15">
      <c r="A540" s="115"/>
      <c r="B540" s="113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5" customFormat="1" ht="13.5" customHeight="1" x14ac:dyDescent="0.15">
      <c r="A541" s="115"/>
      <c r="B541" s="113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5" customFormat="1" ht="13.5" customHeight="1" x14ac:dyDescent="0.15">
      <c r="A542" s="115"/>
      <c r="B542" s="113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5" customFormat="1" ht="13.5" customHeight="1" x14ac:dyDescent="0.15">
      <c r="A543" s="115"/>
      <c r="B543" s="113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5" customFormat="1" ht="13.5" customHeight="1" x14ac:dyDescent="0.15">
      <c r="A544" s="115"/>
      <c r="B544" s="113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5" customFormat="1" ht="13.5" customHeight="1" x14ac:dyDescent="0.15">
      <c r="A545" s="115"/>
      <c r="B545" s="113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5" customFormat="1" ht="13.5" customHeight="1" x14ac:dyDescent="0.15">
      <c r="A546" s="115"/>
      <c r="B546" s="113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5" customFormat="1" ht="13.5" customHeight="1" x14ac:dyDescent="0.15">
      <c r="A547" s="115"/>
      <c r="B547" s="113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5" customFormat="1" ht="13.5" customHeight="1" x14ac:dyDescent="0.15">
      <c r="A548" s="115"/>
      <c r="B548" s="113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5" customFormat="1" ht="13.5" customHeight="1" x14ac:dyDescent="0.15">
      <c r="A549" s="115"/>
      <c r="B549" s="113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5" customFormat="1" ht="13.5" customHeight="1" x14ac:dyDescent="0.15">
      <c r="A550" s="115"/>
      <c r="B550" s="113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5" customFormat="1" ht="13.5" customHeight="1" x14ac:dyDescent="0.15">
      <c r="A551" s="115"/>
      <c r="B551" s="113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5" customFormat="1" ht="13.5" customHeight="1" x14ac:dyDescent="0.15">
      <c r="A552" s="115"/>
      <c r="B552" s="113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5" customFormat="1" ht="13.5" customHeight="1" x14ac:dyDescent="0.15">
      <c r="A553" s="115"/>
      <c r="B553" s="113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5" customFormat="1" ht="13.5" customHeight="1" x14ac:dyDescent="0.15">
      <c r="A554" s="115"/>
      <c r="B554" s="113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5" customFormat="1" ht="13.5" customHeight="1" x14ac:dyDescent="0.15">
      <c r="A555" s="115"/>
      <c r="B555" s="113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5" customFormat="1" ht="13.5" customHeight="1" x14ac:dyDescent="0.15">
      <c r="A556" s="115"/>
      <c r="B556" s="113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5" customFormat="1" ht="13.5" customHeight="1" x14ac:dyDescent="0.15">
      <c r="A557" s="115"/>
      <c r="B557" s="113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5" customFormat="1" ht="13.5" customHeight="1" x14ac:dyDescent="0.15">
      <c r="A558" s="115"/>
      <c r="B558" s="113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5" customFormat="1" ht="13.5" customHeight="1" x14ac:dyDescent="0.15">
      <c r="A559" s="115"/>
      <c r="B559" s="113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5" customFormat="1" ht="13.5" customHeight="1" x14ac:dyDescent="0.15">
      <c r="A560" s="115"/>
      <c r="B560" s="113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5" customFormat="1" ht="13.5" customHeight="1" x14ac:dyDescent="0.15">
      <c r="A561" s="115"/>
      <c r="B561" s="113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5" customFormat="1" ht="13.5" customHeight="1" x14ac:dyDescent="0.15">
      <c r="A562" s="115"/>
      <c r="B562" s="113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5" customFormat="1" ht="13.5" customHeight="1" x14ac:dyDescent="0.15">
      <c r="A563" s="115"/>
      <c r="B563" s="113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5" customFormat="1" ht="13.5" customHeight="1" x14ac:dyDescent="0.15">
      <c r="A564" s="115"/>
      <c r="B564" s="113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5" customFormat="1" ht="13.5" customHeight="1" x14ac:dyDescent="0.15">
      <c r="A565" s="115"/>
      <c r="B565" s="113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5" customFormat="1" ht="13.5" customHeight="1" x14ac:dyDescent="0.15">
      <c r="A566" s="115"/>
      <c r="B566" s="113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5" customFormat="1" ht="13.5" customHeight="1" x14ac:dyDescent="0.15">
      <c r="A567" s="115"/>
      <c r="B567" s="113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5" customFormat="1" ht="13.5" customHeight="1" x14ac:dyDescent="0.15">
      <c r="A568" s="115"/>
      <c r="B568" s="113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5" customFormat="1" ht="13.5" customHeight="1" x14ac:dyDescent="0.15">
      <c r="A569" s="115"/>
      <c r="B569" s="113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5" customFormat="1" ht="13.5" customHeight="1" x14ac:dyDescent="0.15">
      <c r="A570" s="115"/>
      <c r="B570" s="113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5" customFormat="1" ht="13.5" customHeight="1" x14ac:dyDescent="0.15">
      <c r="A571" s="115"/>
      <c r="B571" s="113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5" customFormat="1" ht="13.5" customHeight="1" x14ac:dyDescent="0.15">
      <c r="A572" s="115"/>
      <c r="B572" s="113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5" customFormat="1" ht="13.5" customHeight="1" x14ac:dyDescent="0.15">
      <c r="A573" s="115"/>
      <c r="B573" s="113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5" customFormat="1" ht="13.5" customHeight="1" x14ac:dyDescent="0.15">
      <c r="A574" s="115"/>
      <c r="B574" s="113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5" customFormat="1" ht="13.5" customHeight="1" x14ac:dyDescent="0.15">
      <c r="A575" s="115"/>
      <c r="B575" s="113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5" customFormat="1" ht="13.5" customHeight="1" x14ac:dyDescent="0.15">
      <c r="A576" s="115"/>
      <c r="B576" s="113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5" customFormat="1" ht="13.5" customHeight="1" x14ac:dyDescent="0.15">
      <c r="A577" s="115"/>
      <c r="B577" s="113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5" customFormat="1" ht="13.5" customHeight="1" x14ac:dyDescent="0.15">
      <c r="A578" s="115"/>
      <c r="B578" s="113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5" customFormat="1" ht="13.5" customHeight="1" x14ac:dyDescent="0.15">
      <c r="A579" s="115"/>
      <c r="B579" s="113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5" customFormat="1" ht="13.5" customHeight="1" x14ac:dyDescent="0.15">
      <c r="A580" s="115"/>
      <c r="B580" s="113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5" customFormat="1" ht="13.5" customHeight="1" x14ac:dyDescent="0.15">
      <c r="A581" s="115"/>
      <c r="B581" s="113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5" customFormat="1" ht="13.5" customHeight="1" x14ac:dyDescent="0.15">
      <c r="A582" s="115"/>
      <c r="B582" s="113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5" customFormat="1" ht="13.5" customHeight="1" x14ac:dyDescent="0.15">
      <c r="A583" s="115"/>
      <c r="B583" s="113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5" customFormat="1" ht="13.5" customHeight="1" x14ac:dyDescent="0.15">
      <c r="A584" s="115"/>
      <c r="B584" s="113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5" customFormat="1" ht="13.5" customHeight="1" x14ac:dyDescent="0.15">
      <c r="A585" s="115"/>
      <c r="B585" s="113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5" customFormat="1" ht="13.5" customHeight="1" x14ac:dyDescent="0.15">
      <c r="A586" s="115"/>
      <c r="B586" s="113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5" customFormat="1" ht="13.5" customHeight="1" x14ac:dyDescent="0.15">
      <c r="A587" s="115"/>
      <c r="B587" s="113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5" customFormat="1" ht="13.5" customHeight="1" x14ac:dyDescent="0.15">
      <c r="A588" s="115"/>
      <c r="B588" s="113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5" customFormat="1" ht="13.5" customHeight="1" x14ac:dyDescent="0.15">
      <c r="A589" s="115"/>
      <c r="B589" s="113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5" customFormat="1" ht="13.5" customHeight="1" x14ac:dyDescent="0.15">
      <c r="A590" s="115"/>
      <c r="B590" s="113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5" customFormat="1" ht="13.5" customHeight="1" x14ac:dyDescent="0.15">
      <c r="A591" s="115"/>
      <c r="B591" s="113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5" customFormat="1" ht="13.5" customHeight="1" x14ac:dyDescent="0.15">
      <c r="A592" s="115"/>
      <c r="B592" s="113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5" customFormat="1" ht="13.5" customHeight="1" x14ac:dyDescent="0.15">
      <c r="A593" s="115"/>
      <c r="B593" s="113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5" customFormat="1" ht="13.5" customHeight="1" x14ac:dyDescent="0.15">
      <c r="A594" s="115"/>
      <c r="B594" s="113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5" customFormat="1" ht="13.5" customHeight="1" x14ac:dyDescent="0.15">
      <c r="A595" s="115"/>
      <c r="B595" s="113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5" customFormat="1" ht="13.5" customHeight="1" x14ac:dyDescent="0.15">
      <c r="A596" s="115"/>
      <c r="B596" s="113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5" customFormat="1" ht="13.5" customHeight="1" x14ac:dyDescent="0.15">
      <c r="A597" s="115"/>
      <c r="B597" s="113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5" customFormat="1" ht="13.5" customHeight="1" x14ac:dyDescent="0.15">
      <c r="A598" s="115"/>
      <c r="B598" s="113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5" customFormat="1" ht="13.5" customHeight="1" x14ac:dyDescent="0.15">
      <c r="A599" s="115"/>
      <c r="B599" s="113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5" customFormat="1" ht="13.5" customHeight="1" x14ac:dyDescent="0.15">
      <c r="A600" s="115"/>
      <c r="B600" s="113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5" customFormat="1" ht="13.5" customHeight="1" x14ac:dyDescent="0.15">
      <c r="A601" s="115"/>
      <c r="B601" s="113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5" customFormat="1" ht="13.5" customHeight="1" x14ac:dyDescent="0.15">
      <c r="A602" s="115"/>
      <c r="B602" s="113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5" customFormat="1" ht="13.5" customHeight="1" x14ac:dyDescent="0.15">
      <c r="A603" s="115"/>
      <c r="B603" s="113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5" customFormat="1" ht="13.5" customHeight="1" x14ac:dyDescent="0.15">
      <c r="A604" s="115"/>
      <c r="B604" s="113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5" customFormat="1" ht="13.5" customHeight="1" x14ac:dyDescent="0.15">
      <c r="A605" s="115"/>
      <c r="B605" s="113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5" customFormat="1" ht="13.5" customHeight="1" x14ac:dyDescent="0.15">
      <c r="A606" s="115"/>
      <c r="B606" s="113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5" customFormat="1" ht="13.5" customHeight="1" x14ac:dyDescent="0.15">
      <c r="A607" s="115"/>
      <c r="B607" s="113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5" customFormat="1" ht="13.5" customHeight="1" x14ac:dyDescent="0.15">
      <c r="A608" s="115"/>
      <c r="B608" s="113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5" customFormat="1" ht="13.5" customHeight="1" x14ac:dyDescent="0.15">
      <c r="A609" s="115"/>
      <c r="B609" s="113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5" customFormat="1" ht="13.5" customHeight="1" x14ac:dyDescent="0.15">
      <c r="A610" s="115"/>
      <c r="B610" s="113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5" customFormat="1" ht="13.5" customHeight="1" x14ac:dyDescent="0.15">
      <c r="A611" s="115"/>
      <c r="B611" s="113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5" customFormat="1" ht="13.5" customHeight="1" x14ac:dyDescent="0.15">
      <c r="A612" s="115"/>
      <c r="B612" s="113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5" customFormat="1" ht="13.5" customHeight="1" x14ac:dyDescent="0.15">
      <c r="A613" s="115"/>
      <c r="B613" s="113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5" customFormat="1" ht="13.5" customHeight="1" x14ac:dyDescent="0.15">
      <c r="A614" s="115"/>
      <c r="B614" s="113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5" customFormat="1" ht="13.5" customHeight="1" x14ac:dyDescent="0.15">
      <c r="A615" s="115"/>
      <c r="B615" s="113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5" customFormat="1" ht="13.5" customHeight="1" x14ac:dyDescent="0.15">
      <c r="A616" s="115"/>
      <c r="B616" s="113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5" customFormat="1" ht="13.5" customHeight="1" x14ac:dyDescent="0.15">
      <c r="A617" s="115"/>
      <c r="B617" s="113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5" customFormat="1" ht="13.5" customHeight="1" x14ac:dyDescent="0.15">
      <c r="A618" s="115"/>
      <c r="B618" s="113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5" customFormat="1" ht="13.5" customHeight="1" x14ac:dyDescent="0.15">
      <c r="A619" s="115"/>
      <c r="B619" s="113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5" customFormat="1" ht="13.5" customHeight="1" x14ac:dyDescent="0.15">
      <c r="A620" s="115"/>
      <c r="B620" s="113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5" customFormat="1" ht="13.5" customHeight="1" x14ac:dyDescent="0.15">
      <c r="A621" s="115"/>
      <c r="B621" s="113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5" customFormat="1" ht="13.5" customHeight="1" x14ac:dyDescent="0.15">
      <c r="A622" s="115"/>
      <c r="B622" s="113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5" customFormat="1" ht="13.5" customHeight="1" x14ac:dyDescent="0.15">
      <c r="A623" s="115"/>
      <c r="B623" s="113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5" customFormat="1" ht="13.5" customHeight="1" x14ac:dyDescent="0.15">
      <c r="A624" s="115"/>
      <c r="B624" s="113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5" customFormat="1" ht="13.5" customHeight="1" x14ac:dyDescent="0.15">
      <c r="A625" s="115"/>
      <c r="B625" s="113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5" customFormat="1" ht="13.5" customHeight="1" x14ac:dyDescent="0.15">
      <c r="A626" s="115"/>
      <c r="B626" s="113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5" customFormat="1" ht="13.5" customHeight="1" x14ac:dyDescent="0.15">
      <c r="A627" s="115"/>
      <c r="B627" s="113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5" customFormat="1" ht="13.5" customHeight="1" x14ac:dyDescent="0.15">
      <c r="A628" s="115"/>
      <c r="B628" s="113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5" customFormat="1" ht="13.5" customHeight="1" x14ac:dyDescent="0.15">
      <c r="A629" s="115"/>
      <c r="B629" s="113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5" customFormat="1" ht="13.5" customHeight="1" x14ac:dyDescent="0.15">
      <c r="A630" s="115"/>
      <c r="B630" s="113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5" customFormat="1" ht="13.5" customHeight="1" x14ac:dyDescent="0.15">
      <c r="A631" s="115"/>
      <c r="B631" s="113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5" customFormat="1" ht="13.5" customHeight="1" x14ac:dyDescent="0.15">
      <c r="A632" s="115"/>
      <c r="B632" s="113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5" customFormat="1" ht="13.5" customHeight="1" x14ac:dyDescent="0.15">
      <c r="A633" s="115"/>
      <c r="B633" s="113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5" customFormat="1" ht="13.5" customHeight="1" x14ac:dyDescent="0.15">
      <c r="A634" s="115"/>
      <c r="B634" s="113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5" customFormat="1" ht="13.5" customHeight="1" x14ac:dyDescent="0.15">
      <c r="A635" s="115"/>
      <c r="B635" s="113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5" customFormat="1" ht="13.5" customHeight="1" x14ac:dyDescent="0.15">
      <c r="A636" s="115"/>
      <c r="B636" s="113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5" customFormat="1" ht="13.5" customHeight="1" x14ac:dyDescent="0.15">
      <c r="A637" s="115"/>
      <c r="B637" s="113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5" customFormat="1" ht="13.5" customHeight="1" x14ac:dyDescent="0.15">
      <c r="A638" s="115"/>
      <c r="B638" s="113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5" customFormat="1" ht="13.5" customHeight="1" x14ac:dyDescent="0.15">
      <c r="A639" s="115"/>
      <c r="B639" s="113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5" customFormat="1" ht="13.5" customHeight="1" x14ac:dyDescent="0.15">
      <c r="A640" s="115"/>
      <c r="B640" s="113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5" customFormat="1" ht="13.5" customHeight="1" x14ac:dyDescent="0.15">
      <c r="A641" s="115"/>
      <c r="B641" s="113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5" customFormat="1" ht="13.5" customHeight="1" x14ac:dyDescent="0.15">
      <c r="A642" s="115"/>
      <c r="B642" s="113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5" customFormat="1" ht="13.5" customHeight="1" x14ac:dyDescent="0.15">
      <c r="A643" s="115"/>
      <c r="B643" s="113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5" customFormat="1" ht="13.5" customHeight="1" x14ac:dyDescent="0.15">
      <c r="A644" s="115"/>
      <c r="B644" s="113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5" customFormat="1" ht="13.5" customHeight="1" x14ac:dyDescent="0.15">
      <c r="A645" s="115"/>
      <c r="B645" s="113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5" customFormat="1" ht="13.5" customHeight="1" x14ac:dyDescent="0.15">
      <c r="A646" s="115"/>
      <c r="B646" s="113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5" customFormat="1" ht="13.5" customHeight="1" x14ac:dyDescent="0.15">
      <c r="A647" s="115"/>
      <c r="B647" s="113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5" customFormat="1" ht="13.5" customHeight="1" x14ac:dyDescent="0.15">
      <c r="A648" s="115"/>
      <c r="B648" s="113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5" customFormat="1" ht="13.5" customHeight="1" x14ac:dyDescent="0.15">
      <c r="A649" s="115"/>
      <c r="B649" s="113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5" customFormat="1" ht="13.5" customHeight="1" x14ac:dyDescent="0.15">
      <c r="A650" s="115"/>
      <c r="B650" s="113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5" customFormat="1" ht="13.5" customHeight="1" x14ac:dyDescent="0.15">
      <c r="A651" s="115"/>
      <c r="B651" s="113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5" customFormat="1" ht="13.5" customHeight="1" x14ac:dyDescent="0.15">
      <c r="A652" s="115"/>
      <c r="B652" s="113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5" customFormat="1" ht="13.5" customHeight="1" x14ac:dyDescent="0.15">
      <c r="A653" s="115"/>
      <c r="B653" s="113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5" customFormat="1" ht="13.5" customHeight="1" x14ac:dyDescent="0.15">
      <c r="A654" s="115"/>
      <c r="B654" s="113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5" customFormat="1" ht="13.5" customHeight="1" x14ac:dyDescent="0.15">
      <c r="A655" s="115"/>
      <c r="B655" s="113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5" customFormat="1" ht="13.5" customHeight="1" x14ac:dyDescent="0.15">
      <c r="A656" s="115"/>
      <c r="B656" s="113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5" customFormat="1" ht="13.5" customHeight="1" x14ac:dyDescent="0.15">
      <c r="A657" s="115"/>
      <c r="B657" s="113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5" customFormat="1" ht="13.5" customHeight="1" x14ac:dyDescent="0.15">
      <c r="A658" s="115"/>
      <c r="B658" s="113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5" customFormat="1" ht="13.5" customHeight="1" x14ac:dyDescent="0.15">
      <c r="A659" s="115"/>
      <c r="B659" s="113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5" customFormat="1" ht="13.5" customHeight="1" x14ac:dyDescent="0.15">
      <c r="A660" s="115"/>
      <c r="B660" s="113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5" customFormat="1" ht="13.5" customHeight="1" x14ac:dyDescent="0.15">
      <c r="A661" s="115"/>
      <c r="B661" s="113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5" customFormat="1" ht="13.5" customHeight="1" x14ac:dyDescent="0.15">
      <c r="A662" s="115"/>
      <c r="B662" s="113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5" customFormat="1" ht="13.5" customHeight="1" x14ac:dyDescent="0.15">
      <c r="A663" s="115"/>
      <c r="B663" s="113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5" customFormat="1" ht="13.5" customHeight="1" x14ac:dyDescent="0.15">
      <c r="A664" s="115"/>
      <c r="B664" s="113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5" customFormat="1" ht="13.5" customHeight="1" x14ac:dyDescent="0.15">
      <c r="A665" s="115"/>
      <c r="B665" s="113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5" customFormat="1" ht="13.5" customHeight="1" x14ac:dyDescent="0.15">
      <c r="A666" s="115"/>
      <c r="B666" s="113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5" customFormat="1" ht="13.5" customHeight="1" x14ac:dyDescent="0.15">
      <c r="A667" s="115"/>
      <c r="B667" s="113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5" customFormat="1" ht="13.5" customHeight="1" x14ac:dyDescent="0.15">
      <c r="A668" s="115"/>
      <c r="B668" s="113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5" customFormat="1" ht="13.5" customHeight="1" x14ac:dyDescent="0.15">
      <c r="A669" s="115"/>
      <c r="B669" s="113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5" customFormat="1" ht="13.5" customHeight="1" x14ac:dyDescent="0.15">
      <c r="A670" s="115"/>
      <c r="B670" s="113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5" customFormat="1" ht="13.5" customHeight="1" x14ac:dyDescent="0.15">
      <c r="A671" s="115"/>
      <c r="B671" s="113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5" customFormat="1" ht="13.5" customHeight="1" x14ac:dyDescent="0.15">
      <c r="A672" s="115"/>
      <c r="B672" s="113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5" customFormat="1" ht="13.5" customHeight="1" x14ac:dyDescent="0.15">
      <c r="A673" s="115"/>
      <c r="B673" s="113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5" customFormat="1" ht="13.5" customHeight="1" x14ac:dyDescent="0.15">
      <c r="A674" s="115"/>
      <c r="B674" s="113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5" customFormat="1" ht="13.5" customHeight="1" x14ac:dyDescent="0.15">
      <c r="A675" s="115"/>
      <c r="B675" s="113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5" customFormat="1" ht="13.5" customHeight="1" x14ac:dyDescent="0.15">
      <c r="A676" s="115"/>
      <c r="B676" s="113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5" customFormat="1" ht="13.5" customHeight="1" x14ac:dyDescent="0.15">
      <c r="A677" s="115"/>
      <c r="B677" s="113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5" customFormat="1" ht="13.5" customHeight="1" x14ac:dyDescent="0.15">
      <c r="A678" s="115"/>
      <c r="B678" s="113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5" customFormat="1" ht="13.5" customHeight="1" x14ac:dyDescent="0.15">
      <c r="A679" s="115"/>
      <c r="B679" s="113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5" customFormat="1" ht="13.5" customHeight="1" x14ac:dyDescent="0.15">
      <c r="A680" s="115"/>
      <c r="B680" s="113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5" customFormat="1" ht="13.5" customHeight="1" x14ac:dyDescent="0.15">
      <c r="A681" s="115"/>
      <c r="B681" s="113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5" customFormat="1" ht="13.5" customHeight="1" x14ac:dyDescent="0.15">
      <c r="A682" s="115"/>
      <c r="B682" s="113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5" customFormat="1" ht="13.5" customHeight="1" x14ac:dyDescent="0.15">
      <c r="A683" s="115"/>
      <c r="B683" s="113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5" customFormat="1" ht="13.5" customHeight="1" x14ac:dyDescent="0.15">
      <c r="A684" s="115"/>
      <c r="B684" s="113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5" customFormat="1" ht="13.5" customHeight="1" x14ac:dyDescent="0.15">
      <c r="A685" s="115"/>
      <c r="B685" s="113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5" customFormat="1" ht="13.5" customHeight="1" x14ac:dyDescent="0.15">
      <c r="A686" s="115"/>
      <c r="B686" s="113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5" customFormat="1" ht="13.5" customHeight="1" x14ac:dyDescent="0.15">
      <c r="A687" s="115"/>
      <c r="B687" s="113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5" customFormat="1" ht="13.5" customHeight="1" x14ac:dyDescent="0.15">
      <c r="A688" s="115"/>
      <c r="B688" s="113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5" customFormat="1" ht="13.5" customHeight="1" x14ac:dyDescent="0.15">
      <c r="A689" s="115"/>
      <c r="B689" s="113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5" customFormat="1" ht="13.5" customHeight="1" x14ac:dyDescent="0.15">
      <c r="A690" s="115"/>
      <c r="B690" s="113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5" customFormat="1" ht="13.5" customHeight="1" x14ac:dyDescent="0.15">
      <c r="A691" s="115"/>
      <c r="B691" s="113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5" customFormat="1" ht="13.5" customHeight="1" x14ac:dyDescent="0.15">
      <c r="A692" s="115"/>
      <c r="B692" s="113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5" customFormat="1" ht="13.5" customHeight="1" x14ac:dyDescent="0.15">
      <c r="A693" s="115"/>
      <c r="B693" s="113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5" customFormat="1" ht="13.5" customHeight="1" x14ac:dyDescent="0.15">
      <c r="A694" s="115"/>
      <c r="B694" s="113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5" customFormat="1" ht="13.5" customHeight="1" x14ac:dyDescent="0.15">
      <c r="A695" s="115"/>
      <c r="B695" s="113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5" customFormat="1" ht="13.5" customHeight="1" x14ac:dyDescent="0.15">
      <c r="A696" s="115"/>
      <c r="B696" s="113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5" customFormat="1" ht="13.5" customHeight="1" x14ac:dyDescent="0.15">
      <c r="A697" s="115"/>
      <c r="B697" s="113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5" customFormat="1" ht="13.5" customHeight="1" x14ac:dyDescent="0.15">
      <c r="A698" s="115"/>
      <c r="B698" s="113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5" customFormat="1" ht="13.5" customHeight="1" x14ac:dyDescent="0.15">
      <c r="A699" s="115"/>
      <c r="B699" s="113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5" customFormat="1" ht="13.5" customHeight="1" x14ac:dyDescent="0.15">
      <c r="A700" s="115"/>
      <c r="B700" s="113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5" customFormat="1" ht="13.5" customHeight="1" x14ac:dyDescent="0.15">
      <c r="A701" s="115"/>
      <c r="B701" s="113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5" customFormat="1" ht="13.5" customHeight="1" x14ac:dyDescent="0.15">
      <c r="A702" s="115"/>
      <c r="B702" s="113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5" customFormat="1" ht="13.5" customHeight="1" x14ac:dyDescent="0.15">
      <c r="A703" s="115"/>
      <c r="B703" s="113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5" customFormat="1" ht="13.5" customHeight="1" x14ac:dyDescent="0.15">
      <c r="A704" s="115"/>
      <c r="B704" s="113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5" customFormat="1" ht="13.5" customHeight="1" x14ac:dyDescent="0.15">
      <c r="A705" s="115"/>
      <c r="B705" s="113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5" customFormat="1" ht="13.5" customHeight="1" x14ac:dyDescent="0.15">
      <c r="A706" s="115"/>
      <c r="B706" s="113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5" customFormat="1" ht="13.5" customHeight="1" x14ac:dyDescent="0.15">
      <c r="A707" s="115"/>
      <c r="B707" s="113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5" customFormat="1" ht="13.5" customHeight="1" x14ac:dyDescent="0.15">
      <c r="A708" s="115"/>
      <c r="B708" s="113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5" customFormat="1" ht="13.5" customHeight="1" x14ac:dyDescent="0.15">
      <c r="A709" s="115"/>
      <c r="B709" s="113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5" customFormat="1" ht="13.5" customHeight="1" x14ac:dyDescent="0.15">
      <c r="A710" s="115"/>
      <c r="B710" s="113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5" customFormat="1" ht="13.5" customHeight="1" x14ac:dyDescent="0.15">
      <c r="A711" s="115"/>
      <c r="B711" s="113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5" customFormat="1" ht="13.5" customHeight="1" x14ac:dyDescent="0.15">
      <c r="A712" s="115"/>
      <c r="B712" s="113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5" customFormat="1" ht="13.5" customHeight="1" x14ac:dyDescent="0.15">
      <c r="A713" s="115"/>
      <c r="B713" s="113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5" customFormat="1" ht="13.5" customHeight="1" x14ac:dyDescent="0.15">
      <c r="A714" s="115"/>
      <c r="B714" s="113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5" customFormat="1" ht="13.5" customHeight="1" x14ac:dyDescent="0.15">
      <c r="A715" s="115"/>
      <c r="B715" s="113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5" customFormat="1" ht="13.5" customHeight="1" x14ac:dyDescent="0.15">
      <c r="A716" s="115"/>
      <c r="B716" s="113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5" customFormat="1" ht="13.5" customHeight="1" x14ac:dyDescent="0.15">
      <c r="A717" s="115"/>
      <c r="B717" s="113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5" customFormat="1" ht="13.5" customHeight="1" x14ac:dyDescent="0.15">
      <c r="A718" s="115"/>
      <c r="B718" s="113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5" customFormat="1" ht="13.5" customHeight="1" x14ac:dyDescent="0.15">
      <c r="A719" s="115"/>
      <c r="B719" s="113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5" customFormat="1" ht="13.5" customHeight="1" x14ac:dyDescent="0.15">
      <c r="A720" s="115"/>
      <c r="B720" s="113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5" customFormat="1" ht="13.5" customHeight="1" x14ac:dyDescent="0.15">
      <c r="A721" s="115"/>
      <c r="B721" s="113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5" customFormat="1" ht="13.5" customHeight="1" x14ac:dyDescent="0.15">
      <c r="A722" s="115"/>
      <c r="B722" s="113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5" customFormat="1" ht="13.5" customHeight="1" x14ac:dyDescent="0.15">
      <c r="A723" s="115"/>
      <c r="B723" s="113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5" customFormat="1" ht="13.5" customHeight="1" x14ac:dyDescent="0.15">
      <c r="A724" s="115"/>
      <c r="B724" s="113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5" customFormat="1" ht="13.5" customHeight="1" x14ac:dyDescent="0.15">
      <c r="A725" s="115"/>
      <c r="B725" s="113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5" customFormat="1" ht="13.5" customHeight="1" x14ac:dyDescent="0.15">
      <c r="A726" s="115"/>
      <c r="B726" s="113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5" customFormat="1" ht="13.5" customHeight="1" x14ac:dyDescent="0.15">
      <c r="A727" s="115"/>
      <c r="B727" s="113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5" customFormat="1" ht="13.5" customHeight="1" x14ac:dyDescent="0.15">
      <c r="A728" s="115"/>
      <c r="B728" s="113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5" customFormat="1" ht="13.5" customHeight="1" x14ac:dyDescent="0.15">
      <c r="A729" s="115"/>
      <c r="B729" s="113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5" customFormat="1" ht="13.5" customHeight="1" x14ac:dyDescent="0.15">
      <c r="A730" s="115"/>
      <c r="B730" s="113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5" customFormat="1" ht="13.5" customHeight="1" x14ac:dyDescent="0.15">
      <c r="A731" s="115"/>
      <c r="B731" s="113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5" customFormat="1" ht="13.5" customHeight="1" x14ac:dyDescent="0.15">
      <c r="A732" s="115"/>
      <c r="B732" s="113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5" customFormat="1" ht="13.5" customHeight="1" x14ac:dyDescent="0.15">
      <c r="A733" s="115"/>
      <c r="B733" s="113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5" customFormat="1" ht="13.5" customHeight="1" x14ac:dyDescent="0.15">
      <c r="A734" s="115"/>
      <c r="B734" s="113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5" customFormat="1" ht="13.5" customHeight="1" x14ac:dyDescent="0.15">
      <c r="A735" s="115"/>
      <c r="B735" s="113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5" customFormat="1" ht="13.5" customHeight="1" x14ac:dyDescent="0.15">
      <c r="A736" s="115"/>
      <c r="B736" s="113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5" customFormat="1" ht="13.5" customHeight="1" x14ac:dyDescent="0.15">
      <c r="A737" s="115"/>
      <c r="B737" s="113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5" customFormat="1" ht="13.5" customHeight="1" x14ac:dyDescent="0.15">
      <c r="A738" s="115"/>
      <c r="B738" s="113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5" customFormat="1" ht="13.5" customHeight="1" x14ac:dyDescent="0.15">
      <c r="A739" s="115"/>
      <c r="B739" s="113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5" customFormat="1" ht="13.5" customHeight="1" x14ac:dyDescent="0.15">
      <c r="A740" s="115"/>
      <c r="B740" s="113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5" customFormat="1" ht="13.5" customHeight="1" x14ac:dyDescent="0.15">
      <c r="A741" s="115"/>
      <c r="B741" s="113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5" customFormat="1" ht="13.5" customHeight="1" x14ac:dyDescent="0.15">
      <c r="A742" s="115"/>
      <c r="B742" s="113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5" customFormat="1" ht="13.5" customHeight="1" x14ac:dyDescent="0.15">
      <c r="A743" s="115"/>
      <c r="B743" s="113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5" customFormat="1" ht="13.5" customHeight="1" x14ac:dyDescent="0.15">
      <c r="A744" s="115"/>
      <c r="B744" s="113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5" customFormat="1" ht="13.5" customHeight="1" x14ac:dyDescent="0.15">
      <c r="A745" s="115"/>
      <c r="B745" s="113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5" customFormat="1" ht="13.5" customHeight="1" x14ac:dyDescent="0.15">
      <c r="A746" s="115"/>
      <c r="B746" s="113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5" customFormat="1" ht="13.5" customHeight="1" x14ac:dyDescent="0.15">
      <c r="A747" s="115"/>
      <c r="B747" s="113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5" customFormat="1" ht="13.5" customHeight="1" x14ac:dyDescent="0.15">
      <c r="A748" s="115"/>
      <c r="B748" s="113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5" customFormat="1" ht="13.5" customHeight="1" x14ac:dyDescent="0.15">
      <c r="A749" s="115"/>
      <c r="B749" s="113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5" customFormat="1" ht="13.5" customHeight="1" x14ac:dyDescent="0.15">
      <c r="A750" s="115"/>
      <c r="B750" s="113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5" customFormat="1" ht="13.5" customHeight="1" x14ac:dyDescent="0.15">
      <c r="A751" s="115"/>
      <c r="B751" s="113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5" customFormat="1" ht="13.5" customHeight="1" x14ac:dyDescent="0.15">
      <c r="A752" s="115"/>
      <c r="B752" s="113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5" customFormat="1" ht="13.5" customHeight="1" x14ac:dyDescent="0.15">
      <c r="A753" s="115"/>
      <c r="B753" s="113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5" customFormat="1" ht="13.5" customHeight="1" x14ac:dyDescent="0.15">
      <c r="A754" s="115"/>
      <c r="B754" s="113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5" customFormat="1" ht="13.5" customHeight="1" x14ac:dyDescent="0.15">
      <c r="A755" s="115"/>
      <c r="B755" s="113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5" customFormat="1" ht="13.5" customHeight="1" x14ac:dyDescent="0.15">
      <c r="A756" s="115"/>
      <c r="B756" s="113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5" customFormat="1" ht="13.5" customHeight="1" x14ac:dyDescent="0.15">
      <c r="A757" s="115"/>
      <c r="B757" s="113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5" customFormat="1" ht="13.5" customHeight="1" x14ac:dyDescent="0.15">
      <c r="A758" s="115"/>
      <c r="B758" s="113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5" customFormat="1" ht="13.5" customHeight="1" x14ac:dyDescent="0.15">
      <c r="A759" s="115"/>
      <c r="B759" s="113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5" customFormat="1" ht="13.5" customHeight="1" x14ac:dyDescent="0.15">
      <c r="A760" s="115"/>
      <c r="B760" s="113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5" customFormat="1" ht="13.5" customHeight="1" x14ac:dyDescent="0.15">
      <c r="A761" s="115"/>
      <c r="B761" s="113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5" customFormat="1" ht="13.5" customHeight="1" x14ac:dyDescent="0.15">
      <c r="A762" s="115"/>
      <c r="B762" s="113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5" customFormat="1" ht="13.5" customHeight="1" x14ac:dyDescent="0.15">
      <c r="A763" s="115"/>
      <c r="B763" s="113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5" customFormat="1" ht="13.5" customHeight="1" x14ac:dyDescent="0.15">
      <c r="A764" s="115"/>
      <c r="B764" s="113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5" customFormat="1" ht="13.5" customHeight="1" x14ac:dyDescent="0.15">
      <c r="A765" s="115"/>
      <c r="B765" s="113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5" customFormat="1" ht="13.5" customHeight="1" x14ac:dyDescent="0.15">
      <c r="A766" s="115"/>
      <c r="B766" s="113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5" customFormat="1" ht="13.5" customHeight="1" x14ac:dyDescent="0.15">
      <c r="A767" s="115"/>
      <c r="B767" s="113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5" customFormat="1" ht="13.5" customHeight="1" x14ac:dyDescent="0.15">
      <c r="A768" s="115"/>
      <c r="B768" s="113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5" customFormat="1" ht="13.5" customHeight="1" x14ac:dyDescent="0.15">
      <c r="A769" s="115"/>
      <c r="B769" s="113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5" customFormat="1" ht="13.5" customHeight="1" x14ac:dyDescent="0.15">
      <c r="A770" s="115"/>
      <c r="B770" s="113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5" customFormat="1" ht="13.5" customHeight="1" x14ac:dyDescent="0.15">
      <c r="A771" s="115"/>
      <c r="B771" s="113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5" customFormat="1" ht="13.5" customHeight="1" x14ac:dyDescent="0.15">
      <c r="A772" s="115"/>
      <c r="B772" s="113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5" customFormat="1" ht="13.5" customHeight="1" x14ac:dyDescent="0.15">
      <c r="A773" s="115"/>
      <c r="B773" s="113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5" customFormat="1" ht="13.5" customHeight="1" x14ac:dyDescent="0.15">
      <c r="A774" s="115"/>
      <c r="B774" s="113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5" customFormat="1" ht="13.5" customHeight="1" x14ac:dyDescent="0.15">
      <c r="A775" s="115"/>
      <c r="B775" s="113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5" customFormat="1" ht="13.5" customHeight="1" x14ac:dyDescent="0.15">
      <c r="A776" s="115"/>
      <c r="B776" s="113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5" customFormat="1" ht="13.5" customHeight="1" x14ac:dyDescent="0.15">
      <c r="A777" s="115"/>
      <c r="B777" s="113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5" customFormat="1" ht="13.5" customHeight="1" x14ac:dyDescent="0.15">
      <c r="A778" s="115"/>
      <c r="B778" s="113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5" customFormat="1" ht="13.5" customHeight="1" x14ac:dyDescent="0.15">
      <c r="A779" s="115"/>
      <c r="B779" s="113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5" customFormat="1" ht="13.5" customHeight="1" x14ac:dyDescent="0.15">
      <c r="A780" s="115"/>
      <c r="B780" s="113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5" customFormat="1" ht="13.5" customHeight="1" x14ac:dyDescent="0.15">
      <c r="A781" s="115"/>
      <c r="B781" s="113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5" customFormat="1" ht="13.5" customHeight="1" x14ac:dyDescent="0.15">
      <c r="A782" s="115"/>
      <c r="B782" s="113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5" customFormat="1" ht="13.5" customHeight="1" x14ac:dyDescent="0.15">
      <c r="A783" s="115"/>
      <c r="B783" s="113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5" customFormat="1" ht="13.5" customHeight="1" x14ac:dyDescent="0.15">
      <c r="A784" s="115"/>
      <c r="B784" s="113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5" customFormat="1" ht="13.5" customHeight="1" x14ac:dyDescent="0.15">
      <c r="A785" s="115"/>
      <c r="B785" s="113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5" customFormat="1" ht="13.5" customHeight="1" x14ac:dyDescent="0.15">
      <c r="A786" s="115"/>
      <c r="B786" s="113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5" customFormat="1" ht="13.5" customHeight="1" x14ac:dyDescent="0.15">
      <c r="A787" s="115"/>
      <c r="B787" s="113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5" customFormat="1" ht="13.5" customHeight="1" x14ac:dyDescent="0.15">
      <c r="A788" s="115"/>
      <c r="B788" s="113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5" customFormat="1" ht="13.5" customHeight="1" x14ac:dyDescent="0.15">
      <c r="A789" s="115"/>
      <c r="B789" s="113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5" customFormat="1" ht="13.5" customHeight="1" x14ac:dyDescent="0.15">
      <c r="A790" s="115"/>
      <c r="B790" s="113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5" customFormat="1" ht="13.5" customHeight="1" x14ac:dyDescent="0.15">
      <c r="A791" s="115"/>
      <c r="B791" s="113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5" customFormat="1" ht="13.5" customHeight="1" x14ac:dyDescent="0.15">
      <c r="A792" s="115"/>
      <c r="B792" s="113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5" customFormat="1" ht="13.5" customHeight="1" x14ac:dyDescent="0.15">
      <c r="A793" s="115"/>
      <c r="B793" s="113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5" customFormat="1" ht="13.5" customHeight="1" x14ac:dyDescent="0.15">
      <c r="A794" s="115"/>
      <c r="B794" s="113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5" customFormat="1" ht="13.5" customHeight="1" x14ac:dyDescent="0.15">
      <c r="A795" s="115"/>
      <c r="B795" s="113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5" customFormat="1" ht="13.5" customHeight="1" x14ac:dyDescent="0.15">
      <c r="A796" s="115"/>
      <c r="B796" s="113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5" customFormat="1" ht="13.5" customHeight="1" x14ac:dyDescent="0.15">
      <c r="A797" s="115"/>
      <c r="B797" s="113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5" customFormat="1" ht="13.5" customHeight="1" x14ac:dyDescent="0.15">
      <c r="A798" s="115"/>
      <c r="B798" s="113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5" customFormat="1" ht="13.5" customHeight="1" x14ac:dyDescent="0.15">
      <c r="A799" s="115"/>
      <c r="B799" s="113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5" customFormat="1" ht="13.5" customHeight="1" x14ac:dyDescent="0.15">
      <c r="A800" s="115"/>
      <c r="B800" s="113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5" customFormat="1" ht="13.5" customHeight="1" x14ac:dyDescent="0.15">
      <c r="A801" s="115"/>
      <c r="B801" s="113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5" customFormat="1" ht="13.5" customHeight="1" x14ac:dyDescent="0.15">
      <c r="A802" s="115"/>
      <c r="B802" s="113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5" customFormat="1" ht="13.5" customHeight="1" x14ac:dyDescent="0.15">
      <c r="A803" s="115"/>
      <c r="B803" s="113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5" customFormat="1" ht="13.5" customHeight="1" x14ac:dyDescent="0.15">
      <c r="A804" s="115"/>
      <c r="B804" s="113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5" customFormat="1" ht="13.5" customHeight="1" x14ac:dyDescent="0.15">
      <c r="A805" s="115"/>
      <c r="B805" s="113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5" customFormat="1" ht="13.5" customHeight="1" x14ac:dyDescent="0.15">
      <c r="A806" s="115"/>
      <c r="B806" s="113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5" customFormat="1" ht="13.5" customHeight="1" x14ac:dyDescent="0.15">
      <c r="A807" s="115"/>
      <c r="B807" s="113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5" customFormat="1" ht="13.5" customHeight="1" x14ac:dyDescent="0.15">
      <c r="A808" s="115"/>
      <c r="B808" s="113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5" customFormat="1" ht="13.5" customHeight="1" x14ac:dyDescent="0.15">
      <c r="A809" s="115"/>
      <c r="B809" s="113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5" customFormat="1" ht="13.5" customHeight="1" x14ac:dyDescent="0.15">
      <c r="A810" s="115"/>
      <c r="B810" s="113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5" customFormat="1" ht="13.5" customHeight="1" x14ac:dyDescent="0.15">
      <c r="A811" s="115"/>
      <c r="B811" s="113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5" customFormat="1" ht="13.5" customHeight="1" x14ac:dyDescent="0.15">
      <c r="A812" s="115"/>
      <c r="B812" s="113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5" customFormat="1" ht="13.5" customHeight="1" x14ac:dyDescent="0.15">
      <c r="A813" s="115"/>
      <c r="B813" s="113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5" customFormat="1" ht="13.5" customHeight="1" x14ac:dyDescent="0.15">
      <c r="A814" s="115"/>
      <c r="B814" s="113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5" customFormat="1" ht="13.5" customHeight="1" x14ac:dyDescent="0.15">
      <c r="A815" s="115"/>
      <c r="B815" s="113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5" customFormat="1" ht="13.5" customHeight="1" x14ac:dyDescent="0.15">
      <c r="A816" s="115"/>
      <c r="B816" s="113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5" customFormat="1" ht="13.5" customHeight="1" x14ac:dyDescent="0.15">
      <c r="A817" s="115"/>
      <c r="B817" s="113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5" customFormat="1" ht="13.5" customHeight="1" x14ac:dyDescent="0.15">
      <c r="A818" s="115"/>
      <c r="B818" s="113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5" customFormat="1" ht="13.5" customHeight="1" x14ac:dyDescent="0.15">
      <c r="A819" s="115"/>
      <c r="B819" s="113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5" customFormat="1" ht="13.5" customHeight="1" x14ac:dyDescent="0.15">
      <c r="A820" s="115"/>
      <c r="B820" s="113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5" customFormat="1" ht="13.5" customHeight="1" x14ac:dyDescent="0.15">
      <c r="A821" s="115"/>
      <c r="B821" s="113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5" customFormat="1" ht="13.5" customHeight="1" x14ac:dyDescent="0.15">
      <c r="A822" s="115"/>
      <c r="B822" s="113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5" customFormat="1" ht="13.5" customHeight="1" x14ac:dyDescent="0.15">
      <c r="A823" s="115"/>
      <c r="B823" s="113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5" customFormat="1" ht="13.5" customHeight="1" x14ac:dyDescent="0.15">
      <c r="A824" s="115"/>
      <c r="B824" s="113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5" customFormat="1" ht="13.5" customHeight="1" x14ac:dyDescent="0.15">
      <c r="A825" s="115"/>
      <c r="B825" s="113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5" customFormat="1" ht="13.5" customHeight="1" x14ac:dyDescent="0.15">
      <c r="A826" s="115"/>
      <c r="B826" s="113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5" customFormat="1" ht="13.5" customHeight="1" x14ac:dyDescent="0.15">
      <c r="A827" s="115"/>
      <c r="B827" s="113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5" customFormat="1" ht="13.5" customHeight="1" x14ac:dyDescent="0.15">
      <c r="A828" s="115"/>
      <c r="B828" s="113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5" customFormat="1" ht="13.5" customHeight="1" x14ac:dyDescent="0.15">
      <c r="A829" s="115"/>
      <c r="B829" s="113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5" customFormat="1" ht="13.5" customHeight="1" x14ac:dyDescent="0.15">
      <c r="A830" s="115"/>
      <c r="B830" s="113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5" customFormat="1" ht="13.5" customHeight="1" x14ac:dyDescent="0.15">
      <c r="A831" s="115"/>
      <c r="B831" s="113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5" customFormat="1" ht="13.5" customHeight="1" x14ac:dyDescent="0.15">
      <c r="A832" s="115"/>
      <c r="B832" s="113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5" customFormat="1" ht="13.5" customHeight="1" x14ac:dyDescent="0.15">
      <c r="A833" s="115"/>
      <c r="B833" s="113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5" customFormat="1" ht="13.5" customHeight="1" x14ac:dyDescent="0.15">
      <c r="A834" s="115"/>
      <c r="B834" s="113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5" customFormat="1" ht="13.5" customHeight="1" x14ac:dyDescent="0.15">
      <c r="A835" s="115"/>
      <c r="B835" s="113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5" customFormat="1" ht="13.5" customHeight="1" x14ac:dyDescent="0.15">
      <c r="A836" s="115"/>
      <c r="B836" s="113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5" customFormat="1" ht="13.5" customHeight="1" x14ac:dyDescent="0.15">
      <c r="A837" s="115"/>
      <c r="B837" s="113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5" customFormat="1" ht="13.5" customHeight="1" x14ac:dyDescent="0.15">
      <c r="A838" s="115"/>
      <c r="B838" s="113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5" customFormat="1" ht="13.5" customHeight="1" x14ac:dyDescent="0.15">
      <c r="A839" s="115"/>
      <c r="B839" s="113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5" customFormat="1" ht="13.5" customHeight="1" x14ac:dyDescent="0.15">
      <c r="A840" s="115"/>
      <c r="B840" s="113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5" customFormat="1" ht="13.5" customHeight="1" x14ac:dyDescent="0.15">
      <c r="A841" s="115"/>
      <c r="B841" s="113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5" customFormat="1" ht="13.5" customHeight="1" x14ac:dyDescent="0.15">
      <c r="A842" s="115"/>
      <c r="B842" s="113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5" customFormat="1" ht="13.5" customHeight="1" x14ac:dyDescent="0.15">
      <c r="A843" s="115"/>
      <c r="B843" s="113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5" customFormat="1" ht="13.5" customHeight="1" x14ac:dyDescent="0.15">
      <c r="A844" s="115"/>
      <c r="B844" s="113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5" customFormat="1" ht="13.5" customHeight="1" x14ac:dyDescent="0.15">
      <c r="A845" s="115"/>
      <c r="B845" s="113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5" customFormat="1" ht="13.5" customHeight="1" x14ac:dyDescent="0.15">
      <c r="A846" s="115"/>
      <c r="B846" s="113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5" customFormat="1" ht="13.5" customHeight="1" x14ac:dyDescent="0.15">
      <c r="A847" s="115"/>
      <c r="B847" s="113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5" customFormat="1" ht="13.5" customHeight="1" x14ac:dyDescent="0.15">
      <c r="A848" s="115"/>
      <c r="B848" s="113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5" customFormat="1" ht="13.5" customHeight="1" x14ac:dyDescent="0.15">
      <c r="A849" s="115"/>
      <c r="B849" s="113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5" customFormat="1" ht="13.5" customHeight="1" x14ac:dyDescent="0.15">
      <c r="A850" s="115"/>
      <c r="B850" s="113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5" customFormat="1" ht="13.5" customHeight="1" x14ac:dyDescent="0.15">
      <c r="A851" s="115"/>
      <c r="B851" s="113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5" customFormat="1" ht="13.5" customHeight="1" x14ac:dyDescent="0.15">
      <c r="A852" s="115"/>
      <c r="B852" s="113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5" customFormat="1" ht="13.5" customHeight="1" x14ac:dyDescent="0.15">
      <c r="A853" s="115"/>
      <c r="B853" s="113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5" customFormat="1" ht="13.5" customHeight="1" x14ac:dyDescent="0.15">
      <c r="A854" s="115"/>
      <c r="B854" s="113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5" customFormat="1" ht="13.5" customHeight="1" x14ac:dyDescent="0.15">
      <c r="A855" s="115"/>
      <c r="B855" s="113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5" customFormat="1" ht="13.5" customHeight="1" x14ac:dyDescent="0.15">
      <c r="A856" s="115"/>
      <c r="B856" s="113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5" customFormat="1" ht="13.5" customHeight="1" x14ac:dyDescent="0.15">
      <c r="A857" s="115"/>
      <c r="B857" s="113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5" customFormat="1" ht="13.5" customHeight="1" x14ac:dyDescent="0.15">
      <c r="A858" s="115"/>
      <c r="B858" s="113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5" customFormat="1" ht="13.5" customHeight="1" x14ac:dyDescent="0.15">
      <c r="A859" s="115"/>
      <c r="B859" s="113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5" customFormat="1" ht="13.5" customHeight="1" x14ac:dyDescent="0.15">
      <c r="A860" s="115"/>
      <c r="B860" s="113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5" customFormat="1" ht="13.5" customHeight="1" x14ac:dyDescent="0.15">
      <c r="A861" s="115"/>
      <c r="B861" s="113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5" customFormat="1" ht="13.5" customHeight="1" x14ac:dyDescent="0.15">
      <c r="A862" s="115"/>
      <c r="B862" s="113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5" customFormat="1" ht="13.5" customHeight="1" x14ac:dyDescent="0.15">
      <c r="A863" s="115"/>
      <c r="B863" s="113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5" customFormat="1" ht="13.5" customHeight="1" x14ac:dyDescent="0.15">
      <c r="A864" s="115"/>
      <c r="B864" s="113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5" customFormat="1" ht="13.5" customHeight="1" x14ac:dyDescent="0.15">
      <c r="A865" s="115"/>
      <c r="B865" s="113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5" customFormat="1" ht="13.5" customHeight="1" x14ac:dyDescent="0.15">
      <c r="A866" s="115"/>
      <c r="B866" s="113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5" customFormat="1" ht="13.5" customHeight="1" x14ac:dyDescent="0.15">
      <c r="A867" s="115"/>
      <c r="B867" s="113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5" customFormat="1" ht="13.5" customHeight="1" x14ac:dyDescent="0.15">
      <c r="A868" s="115"/>
      <c r="B868" s="113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5" customFormat="1" ht="13.5" customHeight="1" x14ac:dyDescent="0.15">
      <c r="A869" s="115"/>
      <c r="B869" s="113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5" customFormat="1" ht="13.5" customHeight="1" x14ac:dyDescent="0.15">
      <c r="A870" s="115"/>
      <c r="B870" s="113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5" customFormat="1" ht="13.5" customHeight="1" x14ac:dyDescent="0.15">
      <c r="A871" s="115"/>
      <c r="B871" s="113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5" customFormat="1" ht="13.5" customHeight="1" x14ac:dyDescent="0.15">
      <c r="A872" s="115"/>
      <c r="B872" s="113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5" customFormat="1" ht="13.5" customHeight="1" x14ac:dyDescent="0.15">
      <c r="A873" s="115"/>
      <c r="B873" s="113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5" customFormat="1" ht="13.5" customHeight="1" x14ac:dyDescent="0.15">
      <c r="A874" s="115"/>
      <c r="B874" s="113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5" customFormat="1" ht="13.5" customHeight="1" x14ac:dyDescent="0.15">
      <c r="A875" s="115"/>
      <c r="B875" s="113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5" customFormat="1" ht="13.5" customHeight="1" x14ac:dyDescent="0.15">
      <c r="A876" s="115"/>
      <c r="B876" s="113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5" customFormat="1" ht="13.5" customHeight="1" x14ac:dyDescent="0.15">
      <c r="A877" s="115"/>
      <c r="B877" s="113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5" customFormat="1" ht="13.5" customHeight="1" x14ac:dyDescent="0.15">
      <c r="A878" s="115"/>
      <c r="B878" s="113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5" customFormat="1" ht="13.5" customHeight="1" x14ac:dyDescent="0.15">
      <c r="A879" s="115"/>
      <c r="B879" s="113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5" customFormat="1" ht="13.5" customHeight="1" x14ac:dyDescent="0.15">
      <c r="A880" s="115"/>
      <c r="B880" s="113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5" customFormat="1" ht="13.5" customHeight="1" x14ac:dyDescent="0.15">
      <c r="A881" s="115"/>
      <c r="B881" s="113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5" customFormat="1" ht="13.5" customHeight="1" x14ac:dyDescent="0.15">
      <c r="A882" s="115"/>
      <c r="B882" s="113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5" customFormat="1" ht="13.5" customHeight="1" x14ac:dyDescent="0.15">
      <c r="A883" s="115"/>
      <c r="B883" s="113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5" customFormat="1" ht="13.5" customHeight="1" x14ac:dyDescent="0.15">
      <c r="A884" s="115"/>
      <c r="B884" s="113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5" customFormat="1" ht="13.5" customHeight="1" x14ac:dyDescent="0.15">
      <c r="A885" s="115"/>
      <c r="B885" s="113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5" customFormat="1" ht="13.5" customHeight="1" x14ac:dyDescent="0.15">
      <c r="A886" s="115"/>
      <c r="B886" s="113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5" customFormat="1" ht="13.5" customHeight="1" x14ac:dyDescent="0.15">
      <c r="A887" s="115"/>
      <c r="B887" s="113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5" customFormat="1" ht="13.5" customHeight="1" x14ac:dyDescent="0.15">
      <c r="A888" s="115"/>
      <c r="B888" s="113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5" customFormat="1" ht="13.5" customHeight="1" x14ac:dyDescent="0.15">
      <c r="A889" s="115"/>
      <c r="B889" s="113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5" customFormat="1" ht="13.5" customHeight="1" x14ac:dyDescent="0.15">
      <c r="A890" s="115"/>
      <c r="B890" s="113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5" customFormat="1" ht="13.5" customHeight="1" x14ac:dyDescent="0.15">
      <c r="A891" s="115"/>
      <c r="B891" s="113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5" customFormat="1" ht="13.5" customHeight="1" x14ac:dyDescent="0.15">
      <c r="A892" s="115"/>
      <c r="B892" s="113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5" customFormat="1" ht="13.5" customHeight="1" x14ac:dyDescent="0.15">
      <c r="A893" s="115"/>
      <c r="B893" s="113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5" customFormat="1" ht="13.5" customHeight="1" x14ac:dyDescent="0.15">
      <c r="A894" s="115"/>
      <c r="B894" s="113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5" customFormat="1" ht="13.5" customHeight="1" x14ac:dyDescent="0.15">
      <c r="A895" s="115"/>
      <c r="B895" s="113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5" customFormat="1" ht="13.5" customHeight="1" x14ac:dyDescent="0.15">
      <c r="A896" s="115"/>
      <c r="B896" s="113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5" customFormat="1" ht="13.5" customHeight="1" x14ac:dyDescent="0.15">
      <c r="A897" s="115"/>
      <c r="B897" s="113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5" customFormat="1" ht="13.5" customHeight="1" x14ac:dyDescent="0.15">
      <c r="A898" s="115"/>
      <c r="B898" s="113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5" customFormat="1" ht="13.5" customHeight="1" x14ac:dyDescent="0.15">
      <c r="A899" s="115"/>
      <c r="B899" s="113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5" customFormat="1" ht="13.5" customHeight="1" x14ac:dyDescent="0.15">
      <c r="A900" s="115"/>
      <c r="B900" s="113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5" customFormat="1" ht="13.5" customHeight="1" x14ac:dyDescent="0.15">
      <c r="A901" s="115"/>
      <c r="B901" s="113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5" customFormat="1" ht="13.5" customHeight="1" x14ac:dyDescent="0.15">
      <c r="A902" s="115"/>
      <c r="B902" s="113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5" customFormat="1" ht="13.5" customHeight="1" x14ac:dyDescent="0.15">
      <c r="A903" s="115"/>
      <c r="B903" s="113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5" customFormat="1" ht="13.5" customHeight="1" x14ac:dyDescent="0.15">
      <c r="A904" s="115"/>
      <c r="B904" s="113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5" customFormat="1" ht="13.5" customHeight="1" x14ac:dyDescent="0.15">
      <c r="A905" s="115"/>
      <c r="B905" s="113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5" customFormat="1" ht="13.5" customHeight="1" x14ac:dyDescent="0.15">
      <c r="A906" s="115"/>
      <c r="B906" s="113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5" customFormat="1" ht="13.5" customHeight="1" x14ac:dyDescent="0.15">
      <c r="A907" s="115"/>
      <c r="B907" s="113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5" customFormat="1" ht="13.5" customHeight="1" x14ac:dyDescent="0.15">
      <c r="A908" s="115"/>
      <c r="B908" s="113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5" customFormat="1" ht="13.5" customHeight="1" x14ac:dyDescent="0.15">
      <c r="A909" s="115"/>
      <c r="B909" s="113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5" customFormat="1" ht="13.5" customHeight="1" x14ac:dyDescent="0.15">
      <c r="A910" s="115"/>
      <c r="B910" s="113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5" customFormat="1" ht="13.5" customHeight="1" x14ac:dyDescent="0.15">
      <c r="A911" s="115"/>
      <c r="B911" s="113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5" customFormat="1" ht="13.5" customHeight="1" x14ac:dyDescent="0.15">
      <c r="A912" s="115"/>
      <c r="B912" s="113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5" customFormat="1" ht="13.5" customHeight="1" x14ac:dyDescent="0.15">
      <c r="A913" s="115"/>
      <c r="B913" s="113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5" customFormat="1" ht="13.5" customHeight="1" x14ac:dyDescent="0.15">
      <c r="A914" s="115"/>
      <c r="B914" s="113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5" customFormat="1" ht="13.5" customHeight="1" x14ac:dyDescent="0.15">
      <c r="A915" s="115"/>
      <c r="B915" s="113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5" customFormat="1" ht="13.5" customHeight="1" x14ac:dyDescent="0.15">
      <c r="A916" s="115"/>
      <c r="B916" s="113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5" customFormat="1" ht="13.5" customHeight="1" x14ac:dyDescent="0.15">
      <c r="A917" s="115"/>
      <c r="B917" s="113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5" customFormat="1" ht="13.5" customHeight="1" x14ac:dyDescent="0.15">
      <c r="A918" s="115"/>
      <c r="B918" s="113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5" customFormat="1" ht="13.5" customHeight="1" x14ac:dyDescent="0.15">
      <c r="A919" s="115"/>
      <c r="B919" s="113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5" customFormat="1" ht="13.5" customHeight="1" x14ac:dyDescent="0.15">
      <c r="A920" s="115"/>
      <c r="B920" s="113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5" customFormat="1" ht="13.5" customHeight="1" x14ac:dyDescent="0.15">
      <c r="A921" s="115"/>
      <c r="B921" s="113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5" customFormat="1" ht="13.5" customHeight="1" x14ac:dyDescent="0.15">
      <c r="A922" s="115"/>
      <c r="B922" s="113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5" customFormat="1" ht="13.5" customHeight="1" x14ac:dyDescent="0.15">
      <c r="A923" s="115"/>
      <c r="B923" s="113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5" customFormat="1" ht="13.5" customHeight="1" x14ac:dyDescent="0.15">
      <c r="A924" s="115"/>
      <c r="B924" s="113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5" customFormat="1" ht="13.5" customHeight="1" x14ac:dyDescent="0.15">
      <c r="A925" s="115"/>
      <c r="B925" s="113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5" customFormat="1" ht="13.5" customHeight="1" x14ac:dyDescent="0.15">
      <c r="A926" s="115"/>
      <c r="B926" s="113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5" customFormat="1" ht="13.5" customHeight="1" x14ac:dyDescent="0.15">
      <c r="A927" s="115"/>
      <c r="B927" s="113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5" customFormat="1" ht="13.5" customHeight="1" x14ac:dyDescent="0.15">
      <c r="A928" s="115"/>
      <c r="B928" s="113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5" customFormat="1" ht="13.5" customHeight="1" x14ac:dyDescent="0.15">
      <c r="A929" s="115"/>
      <c r="B929" s="113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5" customFormat="1" ht="13.5" customHeight="1" x14ac:dyDescent="0.15">
      <c r="A930" s="115"/>
      <c r="B930" s="113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5" customFormat="1" ht="13.5" customHeight="1" x14ac:dyDescent="0.15">
      <c r="A931" s="115"/>
      <c r="B931" s="113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5" customFormat="1" ht="13.5" customHeight="1" x14ac:dyDescent="0.15">
      <c r="A932" s="115"/>
      <c r="B932" s="113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5" customFormat="1" ht="13.5" customHeight="1" x14ac:dyDescent="0.15">
      <c r="A933" s="115"/>
      <c r="B933" s="113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5" customFormat="1" ht="13.5" customHeight="1" x14ac:dyDescent="0.15">
      <c r="A934" s="115"/>
      <c r="B934" s="113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5" customFormat="1" ht="13.5" customHeight="1" x14ac:dyDescent="0.15">
      <c r="A935" s="115"/>
      <c r="B935" s="113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5" customFormat="1" ht="13.5" customHeight="1" x14ac:dyDescent="0.15">
      <c r="A936" s="115"/>
      <c r="B936" s="113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5" customFormat="1" ht="13.5" customHeight="1" x14ac:dyDescent="0.15">
      <c r="A937" s="115"/>
      <c r="B937" s="113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5" customFormat="1" ht="13.5" customHeight="1" x14ac:dyDescent="0.15">
      <c r="A938" s="115"/>
      <c r="B938" s="113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5" customFormat="1" ht="13.5" customHeight="1" x14ac:dyDescent="0.15">
      <c r="A939" s="115"/>
      <c r="B939" s="113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5" customFormat="1" ht="13.5" customHeight="1" x14ac:dyDescent="0.15">
      <c r="A940" s="115"/>
      <c r="B940" s="113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5" customFormat="1" ht="13.5" customHeight="1" x14ac:dyDescent="0.15">
      <c r="A941" s="115"/>
      <c r="B941" s="113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5" customFormat="1" ht="13.5" customHeight="1" x14ac:dyDescent="0.15">
      <c r="A942" s="115"/>
      <c r="B942" s="113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5" customFormat="1" ht="13.5" customHeight="1" x14ac:dyDescent="0.15">
      <c r="A943" s="115"/>
      <c r="B943" s="113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5" customFormat="1" ht="13.5" customHeight="1" x14ac:dyDescent="0.15">
      <c r="A944" s="115"/>
      <c r="B944" s="113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5" customFormat="1" ht="13.5" customHeight="1" x14ac:dyDescent="0.15">
      <c r="A945" s="115"/>
      <c r="B945" s="113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5" customFormat="1" ht="13.5" customHeight="1" x14ac:dyDescent="0.15">
      <c r="A946" s="115"/>
      <c r="B946" s="113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5" customFormat="1" ht="13.5" customHeight="1" x14ac:dyDescent="0.15">
      <c r="A947" s="115"/>
      <c r="B947" s="113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5" customFormat="1" ht="13.5" customHeight="1" x14ac:dyDescent="0.15">
      <c r="A948" s="115"/>
      <c r="B948" s="113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5" customFormat="1" ht="13.5" customHeight="1" x14ac:dyDescent="0.15">
      <c r="A949" s="115"/>
      <c r="B949" s="113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5" customFormat="1" ht="13.5" customHeight="1" x14ac:dyDescent="0.15">
      <c r="A950" s="115"/>
      <c r="B950" s="113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5" customFormat="1" ht="13.5" customHeight="1" x14ac:dyDescent="0.15">
      <c r="A951" s="115"/>
      <c r="B951" s="113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5" customFormat="1" ht="13.5" customHeight="1" x14ac:dyDescent="0.15">
      <c r="A952" s="115"/>
      <c r="B952" s="113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5" customFormat="1" ht="13.5" customHeight="1" x14ac:dyDescent="0.15">
      <c r="A953" s="115"/>
      <c r="B953" s="113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5" customFormat="1" ht="13.5" customHeight="1" x14ac:dyDescent="0.15">
      <c r="A954" s="115"/>
      <c r="B954" s="113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5" customFormat="1" ht="13.5" customHeight="1" x14ac:dyDescent="0.15">
      <c r="A955" s="115"/>
      <c r="B955" s="113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5" customFormat="1" ht="13.5" customHeight="1" x14ac:dyDescent="0.15">
      <c r="A956" s="115"/>
      <c r="B956" s="113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5" customFormat="1" ht="13.5" customHeight="1" x14ac:dyDescent="0.15">
      <c r="A957" s="115"/>
      <c r="B957" s="113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5" customFormat="1" ht="13.5" customHeight="1" x14ac:dyDescent="0.15">
      <c r="A958" s="115"/>
      <c r="B958" s="113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5" customFormat="1" ht="13.5" customHeight="1" x14ac:dyDescent="0.15">
      <c r="A959" s="115"/>
      <c r="B959" s="113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5" customFormat="1" ht="13.5" customHeight="1" x14ac:dyDescent="0.15">
      <c r="A960" s="115"/>
      <c r="B960" s="113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5" customFormat="1" ht="13.5" customHeight="1" x14ac:dyDescent="0.15">
      <c r="A961" s="115"/>
      <c r="B961" s="113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5" customFormat="1" ht="13.5" customHeight="1" x14ac:dyDescent="0.15">
      <c r="A962" s="115"/>
      <c r="B962" s="113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5" customFormat="1" ht="13.5" customHeight="1" x14ac:dyDescent="0.15">
      <c r="A963" s="115"/>
      <c r="B963" s="113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5" customFormat="1" ht="13.5" customHeight="1" x14ac:dyDescent="0.15">
      <c r="A964" s="115"/>
      <c r="B964" s="113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5" customFormat="1" ht="13.5" customHeight="1" x14ac:dyDescent="0.15">
      <c r="A965" s="115"/>
      <c r="B965" s="113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5" customFormat="1" ht="13.5" customHeight="1" x14ac:dyDescent="0.15">
      <c r="A966" s="115"/>
      <c r="B966" s="113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5" customFormat="1" ht="13.5" customHeight="1" x14ac:dyDescent="0.15">
      <c r="A967" s="115"/>
      <c r="B967" s="113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5" customFormat="1" ht="13.5" customHeight="1" x14ac:dyDescent="0.15">
      <c r="A968" s="115"/>
      <c r="B968" s="113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5" customFormat="1" ht="13.5" customHeight="1" x14ac:dyDescent="0.15">
      <c r="A969" s="115"/>
      <c r="B969" s="113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5" customFormat="1" ht="13.5" customHeight="1" x14ac:dyDescent="0.15">
      <c r="A970" s="115"/>
      <c r="B970" s="113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5" customFormat="1" ht="13.5" customHeight="1" x14ac:dyDescent="0.15">
      <c r="A971" s="115"/>
      <c r="B971" s="113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5" customFormat="1" ht="13.5" customHeight="1" x14ac:dyDescent="0.15">
      <c r="A972" s="115"/>
      <c r="B972" s="113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5" customFormat="1" ht="13.5" customHeight="1" x14ac:dyDescent="0.15">
      <c r="A973" s="115"/>
      <c r="B973" s="113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5" customFormat="1" ht="13.5" customHeight="1" x14ac:dyDescent="0.15">
      <c r="A974" s="115"/>
      <c r="B974" s="113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5" customFormat="1" ht="13.5" customHeight="1" x14ac:dyDescent="0.15">
      <c r="A975" s="115"/>
      <c r="B975" s="113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5" customFormat="1" ht="13.5" customHeight="1" x14ac:dyDescent="0.15">
      <c r="A976" s="115"/>
      <c r="B976" s="113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5" customFormat="1" ht="13.5" customHeight="1" x14ac:dyDescent="0.15">
      <c r="A977" s="115"/>
      <c r="B977" s="113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5" customFormat="1" ht="13.5" customHeight="1" x14ac:dyDescent="0.15">
      <c r="A978" s="115"/>
      <c r="B978" s="113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5" customFormat="1" ht="13.5" customHeight="1" x14ac:dyDescent="0.15">
      <c r="A979" s="115"/>
      <c r="B979" s="113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5" customFormat="1" ht="13.5" customHeight="1" x14ac:dyDescent="0.15">
      <c r="A980" s="115"/>
      <c r="B980" s="113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5" customFormat="1" ht="13.5" customHeight="1" x14ac:dyDescent="0.15">
      <c r="A981" s="115"/>
      <c r="B981" s="113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5" customFormat="1" ht="13.5" customHeight="1" x14ac:dyDescent="0.15">
      <c r="A982" s="115"/>
      <c r="B982" s="113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5" customFormat="1" ht="13.5" customHeight="1" x14ac:dyDescent="0.15">
      <c r="A983" s="115"/>
      <c r="B983" s="113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5" customFormat="1" ht="13.5" customHeight="1" x14ac:dyDescent="0.15">
      <c r="A984" s="115"/>
      <c r="B984" s="113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5" customFormat="1" ht="13.5" customHeight="1" x14ac:dyDescent="0.15">
      <c r="A985" s="115"/>
      <c r="B985" s="113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5" customFormat="1" ht="13.5" customHeight="1" x14ac:dyDescent="0.15">
      <c r="A986" s="115"/>
      <c r="B986" s="113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5" customFormat="1" ht="13.5" customHeight="1" x14ac:dyDescent="0.15">
      <c r="A987" s="115"/>
      <c r="B987" s="113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5" customFormat="1" ht="13.5" customHeight="1" x14ac:dyDescent="0.15">
      <c r="A988" s="115"/>
      <c r="B988" s="113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5" customFormat="1" ht="13.5" customHeight="1" x14ac:dyDescent="0.15">
      <c r="A989" s="115"/>
      <c r="B989" s="113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5" customFormat="1" ht="13.5" customHeight="1" x14ac:dyDescent="0.15">
      <c r="A990" s="115"/>
      <c r="B990" s="113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5" customFormat="1" ht="13.5" customHeight="1" x14ac:dyDescent="0.15">
      <c r="A991" s="115"/>
      <c r="B991" s="113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5" customFormat="1" ht="13.5" customHeight="1" x14ac:dyDescent="0.15">
      <c r="A992" s="115"/>
      <c r="B992" s="113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5" customFormat="1" ht="13.5" customHeight="1" x14ac:dyDescent="0.15">
      <c r="A993" s="115"/>
      <c r="B993" s="113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5" customFormat="1" ht="13.5" customHeight="1" x14ac:dyDescent="0.15">
      <c r="A994" s="115"/>
      <c r="B994" s="113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5" customFormat="1" ht="13.5" customHeight="1" x14ac:dyDescent="0.15">
      <c r="A995" s="115"/>
      <c r="B995" s="113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5" customFormat="1" ht="13.5" customHeight="1" x14ac:dyDescent="0.15">
      <c r="A996" s="115"/>
      <c r="B996" s="113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5" customFormat="1" ht="13.5" customHeight="1" x14ac:dyDescent="0.15">
      <c r="A997" s="115"/>
      <c r="B997" s="113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5" customFormat="1" ht="13.5" customHeight="1" x14ac:dyDescent="0.15">
      <c r="A998" s="115"/>
      <c r="B998" s="113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5" customFormat="1" ht="13.5" customHeight="1" x14ac:dyDescent="0.15">
      <c r="A999" s="115"/>
      <c r="B999" s="113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5" customFormat="1" ht="13.5" customHeight="1" x14ac:dyDescent="0.15">
      <c r="A1000" s="115"/>
      <c r="B1000" s="113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ortState ref="A8:BC26">
    <sortCondition ref="A8:A26"/>
    <sortCondition ref="B8:B26"/>
    <sortCondition ref="C8:C26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&amp;Lし尿処理の状況（平成28年度実績）</oddHeader>
  </headerFooter>
  <colBreaks count="3" manualBreakCount="3">
    <brk id="13" min="1" max="25" man="1"/>
    <brk id="31" min="1" max="25" man="1"/>
    <brk id="45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 x14ac:dyDescent="0.1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 x14ac:dyDescent="0.2"/>
    <row r="2" spans="1:36" ht="14.25" thickBot="1" x14ac:dyDescent="0.2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IF(AA2=0,"",VLOOKUP(C2,水洗化人口等!B7:C250,2,FALSE))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 x14ac:dyDescent="0.15">
      <c r="AD3" s="49"/>
    </row>
    <row r="4" spans="1:36" x14ac:dyDescent="0.15">
      <c r="B4" s="14"/>
      <c r="C4" s="15"/>
      <c r="AA4" s="46"/>
      <c r="AB4" s="50"/>
      <c r="AC4" s="50"/>
      <c r="AD4" s="50"/>
    </row>
    <row r="5" spans="1:36" ht="14.25" thickBot="1" x14ac:dyDescent="0.2">
      <c r="J5" s="16"/>
      <c r="AF5" s="11">
        <f>+水洗化人口等!B5</f>
        <v>0</v>
      </c>
      <c r="AG5" s="11">
        <v>5</v>
      </c>
    </row>
    <row r="6" spans="1:36" ht="27.75" thickBot="1" x14ac:dyDescent="0.2">
      <c r="F6" s="153" t="s">
        <v>65</v>
      </c>
      <c r="G6" s="154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 x14ac:dyDescent="0.15">
      <c r="B7" s="155" t="s">
        <v>73</v>
      </c>
      <c r="C7" s="5" t="s">
        <v>74</v>
      </c>
      <c r="D7" s="18">
        <f ca="1">AD7</f>
        <v>0</v>
      </c>
      <c r="F7" s="163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17000</v>
      </c>
      <c r="AG7" s="11">
        <v>7</v>
      </c>
      <c r="AI7" s="45" t="s">
        <v>78</v>
      </c>
      <c r="AJ7" s="2" t="s">
        <v>52</v>
      </c>
    </row>
    <row r="8" spans="1:36" ht="16.5" customHeight="1" x14ac:dyDescent="0.15">
      <c r="B8" s="156"/>
      <c r="C8" s="6" t="s">
        <v>56</v>
      </c>
      <c r="D8" s="23">
        <f ca="1">AD8</f>
        <v>0</v>
      </c>
      <c r="F8" s="164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17201</v>
      </c>
      <c r="AG8" s="11">
        <v>8</v>
      </c>
      <c r="AI8" s="45" t="s">
        <v>80</v>
      </c>
      <c r="AJ8" s="2" t="s">
        <v>51</v>
      </c>
    </row>
    <row r="9" spans="1:36" ht="16.5" customHeight="1" x14ac:dyDescent="0.15">
      <c r="B9" s="157"/>
      <c r="C9" s="7" t="s">
        <v>81</v>
      </c>
      <c r="D9" s="24">
        <f ca="1">SUM(D7:D8)</f>
        <v>0</v>
      </c>
      <c r="F9" s="164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17202</v>
      </c>
      <c r="AG9" s="11">
        <v>9</v>
      </c>
      <c r="AI9" s="45" t="s">
        <v>84</v>
      </c>
      <c r="AJ9" s="2" t="s">
        <v>50</v>
      </c>
    </row>
    <row r="10" spans="1:36" ht="16.5" customHeight="1" x14ac:dyDescent="0.15">
      <c r="B10" s="158" t="s">
        <v>85</v>
      </c>
      <c r="C10" s="8" t="s">
        <v>82</v>
      </c>
      <c r="D10" s="23">
        <f ca="1">AD9</f>
        <v>0</v>
      </c>
      <c r="F10" s="164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17203</v>
      </c>
      <c r="AG10" s="11">
        <v>10</v>
      </c>
      <c r="AI10" s="45" t="s">
        <v>89</v>
      </c>
      <c r="AJ10" s="2" t="s">
        <v>49</v>
      </c>
    </row>
    <row r="11" spans="1:36" ht="16.5" customHeight="1" x14ac:dyDescent="0.15">
      <c r="B11" s="159"/>
      <c r="C11" s="6" t="s">
        <v>87</v>
      </c>
      <c r="D11" s="23">
        <f ca="1">AD10</f>
        <v>0</v>
      </c>
      <c r="F11" s="164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17204</v>
      </c>
      <c r="AG11" s="11">
        <v>11</v>
      </c>
      <c r="AI11" s="45" t="s">
        <v>92</v>
      </c>
      <c r="AJ11" s="2" t="s">
        <v>48</v>
      </c>
    </row>
    <row r="12" spans="1:36" ht="16.5" customHeight="1" x14ac:dyDescent="0.15">
      <c r="B12" s="159"/>
      <c r="C12" s="6" t="s">
        <v>90</v>
      </c>
      <c r="D12" s="23">
        <f ca="1">AD11</f>
        <v>0</v>
      </c>
      <c r="F12" s="164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17205</v>
      </c>
      <c r="AG12" s="11">
        <v>12</v>
      </c>
      <c r="AI12" s="45" t="s">
        <v>95</v>
      </c>
      <c r="AJ12" s="2" t="s">
        <v>47</v>
      </c>
    </row>
    <row r="13" spans="1:36" ht="16.5" customHeight="1" x14ac:dyDescent="0.15">
      <c r="B13" s="160"/>
      <c r="C13" s="7" t="s">
        <v>81</v>
      </c>
      <c r="D13" s="24">
        <f ca="1">SUM(D10:D12)</f>
        <v>0</v>
      </c>
      <c r="F13" s="165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17206</v>
      </c>
      <c r="AG13" s="11">
        <v>13</v>
      </c>
      <c r="AI13" s="45" t="s">
        <v>97</v>
      </c>
      <c r="AJ13" s="2" t="s">
        <v>46</v>
      </c>
    </row>
    <row r="14" spans="1:36" ht="16.5" customHeight="1" thickBot="1" x14ac:dyDescent="0.2">
      <c r="B14" s="161" t="s">
        <v>98</v>
      </c>
      <c r="C14" s="162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17207</v>
      </c>
      <c r="AG14" s="11">
        <v>14</v>
      </c>
      <c r="AI14" s="45" t="s">
        <v>101</v>
      </c>
      <c r="AJ14" s="2" t="s">
        <v>45</v>
      </c>
    </row>
    <row r="15" spans="1:36" ht="16.5" customHeight="1" thickBot="1" x14ac:dyDescent="0.2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17209</v>
      </c>
      <c r="AG15" s="11">
        <v>15</v>
      </c>
      <c r="AI15" s="45" t="s">
        <v>103</v>
      </c>
      <c r="AJ15" s="2" t="s">
        <v>44</v>
      </c>
    </row>
    <row r="16" spans="1:36" ht="16.5" customHeight="1" thickBot="1" x14ac:dyDescent="0.2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17210</v>
      </c>
      <c r="AG16" s="11">
        <v>16</v>
      </c>
      <c r="AI16" s="45" t="s">
        <v>105</v>
      </c>
      <c r="AJ16" s="2" t="s">
        <v>43</v>
      </c>
    </row>
    <row r="17" spans="3:36" ht="16.5" customHeight="1" thickBot="1" x14ac:dyDescent="0.2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17211</v>
      </c>
      <c r="AG17" s="11">
        <v>17</v>
      </c>
      <c r="AI17" s="45" t="s">
        <v>108</v>
      </c>
      <c r="AJ17" s="2" t="s">
        <v>42</v>
      </c>
    </row>
    <row r="18" spans="3:36" ht="30" customHeight="1" x14ac:dyDescent="0.15">
      <c r="F18" s="153" t="s">
        <v>109</v>
      </c>
      <c r="G18" s="154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17212</v>
      </c>
      <c r="AG18" s="11">
        <v>18</v>
      </c>
      <c r="AI18" s="45" t="s">
        <v>111</v>
      </c>
      <c r="AJ18" s="2" t="s">
        <v>41</v>
      </c>
    </row>
    <row r="19" spans="3:36" ht="16.5" customHeight="1" x14ac:dyDescent="0.15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17324</v>
      </c>
      <c r="AG19" s="11">
        <v>19</v>
      </c>
      <c r="AI19" s="45" t="s">
        <v>115</v>
      </c>
      <c r="AJ19" s="2" t="s">
        <v>40</v>
      </c>
    </row>
    <row r="20" spans="3:36" ht="16.5" customHeight="1" x14ac:dyDescent="0.15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17361</v>
      </c>
      <c r="AG20" s="11">
        <v>20</v>
      </c>
      <c r="AI20" s="45" t="s">
        <v>119</v>
      </c>
      <c r="AJ20" s="2" t="s">
        <v>39</v>
      </c>
    </row>
    <row r="21" spans="3:36" ht="16.5" customHeight="1" x14ac:dyDescent="0.15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17365</v>
      </c>
      <c r="AG21" s="11">
        <v>21</v>
      </c>
      <c r="AI21" s="45" t="s">
        <v>123</v>
      </c>
      <c r="AJ21" s="2" t="s">
        <v>38</v>
      </c>
    </row>
    <row r="22" spans="3:36" ht="16.5" customHeight="1" thickBot="1" x14ac:dyDescent="0.2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17384</v>
      </c>
      <c r="AG22" s="11">
        <v>22</v>
      </c>
      <c r="AI22" s="45" t="s">
        <v>126</v>
      </c>
      <c r="AJ22" s="2" t="s">
        <v>37</v>
      </c>
    </row>
    <row r="23" spans="3:36" ht="16.5" customHeight="1" x14ac:dyDescent="0.15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17386</v>
      </c>
      <c r="AG23" s="11">
        <v>23</v>
      </c>
      <c r="AI23" s="45" t="s">
        <v>129</v>
      </c>
      <c r="AJ23" s="2" t="s">
        <v>36</v>
      </c>
    </row>
    <row r="24" spans="3:36" ht="16.5" customHeight="1" thickBot="1" x14ac:dyDescent="0.2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17407</v>
      </c>
      <c r="AG24" s="11">
        <v>24</v>
      </c>
      <c r="AI24" s="45" t="s">
        <v>133</v>
      </c>
      <c r="AJ24" s="2" t="s">
        <v>35</v>
      </c>
    </row>
    <row r="25" spans="3:36" ht="16.5" customHeight="1" x14ac:dyDescent="0.15">
      <c r="C25" s="42" t="s">
        <v>134</v>
      </c>
      <c r="D25" s="10">
        <f ca="1">IF(D$9&gt;0,D8/D$9,0)</f>
        <v>0</v>
      </c>
      <c r="F25" s="178" t="s">
        <v>6</v>
      </c>
      <c r="G25" s="179"/>
      <c r="H25" s="179"/>
      <c r="I25" s="168" t="s">
        <v>135</v>
      </c>
      <c r="J25" s="170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17461</v>
      </c>
      <c r="AG25" s="11">
        <v>25</v>
      </c>
      <c r="AI25" s="45" t="s">
        <v>138</v>
      </c>
      <c r="AJ25" s="2" t="s">
        <v>34</v>
      </c>
    </row>
    <row r="26" spans="3:36" ht="16.5" customHeight="1" x14ac:dyDescent="0.15">
      <c r="F26" s="180"/>
      <c r="G26" s="181"/>
      <c r="H26" s="181"/>
      <c r="I26" s="169"/>
      <c r="J26" s="171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17463</v>
      </c>
      <c r="AG26" s="11">
        <v>26</v>
      </c>
      <c r="AI26" s="45" t="s">
        <v>140</v>
      </c>
      <c r="AJ26" s="2" t="s">
        <v>33</v>
      </c>
    </row>
    <row r="27" spans="3:36" ht="16.5" customHeight="1" x14ac:dyDescent="0.15">
      <c r="F27" s="172" t="s">
        <v>59</v>
      </c>
      <c r="G27" s="173"/>
      <c r="H27" s="174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>
        <f>+水洗化人口等!B27</f>
        <v>0</v>
      </c>
      <c r="AG27" s="11">
        <v>27</v>
      </c>
      <c r="AI27" s="45" t="s">
        <v>142</v>
      </c>
      <c r="AJ27" s="2" t="s">
        <v>32</v>
      </c>
    </row>
    <row r="28" spans="3:36" ht="16.5" customHeight="1" x14ac:dyDescent="0.15">
      <c r="F28" s="175" t="s">
        <v>143</v>
      </c>
      <c r="G28" s="176"/>
      <c r="H28" s="177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>
        <f>+水洗化人口等!B28</f>
        <v>0</v>
      </c>
      <c r="AG28" s="11">
        <v>28</v>
      </c>
      <c r="AI28" s="45" t="s">
        <v>145</v>
      </c>
      <c r="AJ28" s="2" t="s">
        <v>31</v>
      </c>
    </row>
    <row r="29" spans="3:36" ht="16.5" customHeight="1" x14ac:dyDescent="0.15">
      <c r="F29" s="172" t="s">
        <v>0</v>
      </c>
      <c r="G29" s="173"/>
      <c r="H29" s="174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>
        <f>+水洗化人口等!B29</f>
        <v>0</v>
      </c>
      <c r="AG29" s="11">
        <v>29</v>
      </c>
      <c r="AI29" s="45" t="s">
        <v>147</v>
      </c>
      <c r="AJ29" s="2" t="s">
        <v>30</v>
      </c>
    </row>
    <row r="30" spans="3:36" ht="16.5" customHeight="1" x14ac:dyDescent="0.15">
      <c r="F30" s="172" t="s">
        <v>58</v>
      </c>
      <c r="G30" s="173"/>
      <c r="H30" s="174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>
        <f>+水洗化人口等!B30</f>
        <v>0</v>
      </c>
      <c r="AG30" s="11">
        <v>30</v>
      </c>
      <c r="AI30" s="45" t="s">
        <v>149</v>
      </c>
      <c r="AJ30" s="2" t="s">
        <v>29</v>
      </c>
    </row>
    <row r="31" spans="3:36" ht="16.5" customHeight="1" x14ac:dyDescent="0.15">
      <c r="F31" s="172" t="s">
        <v>1</v>
      </c>
      <c r="G31" s="173"/>
      <c r="H31" s="174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>
        <f>+水洗化人口等!B31</f>
        <v>0</v>
      </c>
      <c r="AG31" s="11">
        <v>31</v>
      </c>
      <c r="AI31" s="45" t="s">
        <v>150</v>
      </c>
      <c r="AJ31" s="2" t="s">
        <v>28</v>
      </c>
    </row>
    <row r="32" spans="3:36" ht="16.5" customHeight="1" x14ac:dyDescent="0.15">
      <c r="F32" s="172" t="s">
        <v>2</v>
      </c>
      <c r="G32" s="173"/>
      <c r="H32" s="174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>
        <f>+水洗化人口等!B32</f>
        <v>0</v>
      </c>
      <c r="AG32" s="11">
        <v>32</v>
      </c>
      <c r="AI32" s="45" t="s">
        <v>152</v>
      </c>
      <c r="AJ32" s="2" t="s">
        <v>27</v>
      </c>
    </row>
    <row r="33" spans="6:36" ht="16.5" customHeight="1" x14ac:dyDescent="0.15">
      <c r="F33" s="172" t="s">
        <v>3</v>
      </c>
      <c r="G33" s="173"/>
      <c r="H33" s="174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>
        <f>+水洗化人口等!B33</f>
        <v>0</v>
      </c>
      <c r="AG33" s="11">
        <v>33</v>
      </c>
      <c r="AI33" s="45" t="s">
        <v>153</v>
      </c>
      <c r="AJ33" s="2" t="s">
        <v>26</v>
      </c>
    </row>
    <row r="34" spans="6:36" ht="16.5" customHeight="1" x14ac:dyDescent="0.15">
      <c r="F34" s="172" t="s">
        <v>4</v>
      </c>
      <c r="G34" s="173"/>
      <c r="H34" s="174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 x14ac:dyDescent="0.15">
      <c r="F35" s="172" t="s">
        <v>5</v>
      </c>
      <c r="G35" s="173"/>
      <c r="H35" s="174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 x14ac:dyDescent="0.2">
      <c r="F36" s="182" t="s">
        <v>54</v>
      </c>
      <c r="G36" s="183"/>
      <c r="H36" s="184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 x14ac:dyDescent="0.15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 x14ac:dyDescent="0.15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 x14ac:dyDescent="0.15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 x14ac:dyDescent="0.15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 x14ac:dyDescent="0.15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 x14ac:dyDescent="0.15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 x14ac:dyDescent="0.15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 x14ac:dyDescent="0.15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 x14ac:dyDescent="0.15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 x14ac:dyDescent="0.15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 x14ac:dyDescent="0.15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 x14ac:dyDescent="0.15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 x14ac:dyDescent="0.15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 x14ac:dyDescent="0.15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 x14ac:dyDescent="0.15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 x14ac:dyDescent="0.15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 x14ac:dyDescent="0.15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 x14ac:dyDescent="0.15">
      <c r="AF54" s="11">
        <f>+水洗化人口等!B54</f>
        <v>0</v>
      </c>
      <c r="AG54" s="11">
        <v>54</v>
      </c>
    </row>
    <row r="55" spans="27:36" x14ac:dyDescent="0.15">
      <c r="AF55" s="11">
        <f>+水洗化人口等!B55</f>
        <v>0</v>
      </c>
      <c r="AG55" s="11">
        <v>55</v>
      </c>
    </row>
    <row r="56" spans="27:36" x14ac:dyDescent="0.15">
      <c r="AF56" s="11">
        <f>+水洗化人口等!B56</f>
        <v>0</v>
      </c>
      <c r="AG56" s="11">
        <v>56</v>
      </c>
    </row>
    <row r="57" spans="27:36" x14ac:dyDescent="0.15">
      <c r="AF57" s="11">
        <f>+水洗化人口等!B57</f>
        <v>0</v>
      </c>
      <c r="AG57" s="11">
        <v>57</v>
      </c>
    </row>
    <row r="58" spans="27:36" x14ac:dyDescent="0.15">
      <c r="AF58" s="11">
        <f>+水洗化人口等!B58</f>
        <v>0</v>
      </c>
      <c r="AG58" s="11">
        <v>58</v>
      </c>
    </row>
    <row r="59" spans="27:36" x14ac:dyDescent="0.15">
      <c r="AF59" s="11">
        <f>+水洗化人口等!B59</f>
        <v>0</v>
      </c>
      <c r="AG59" s="11">
        <v>59</v>
      </c>
    </row>
    <row r="60" spans="27:36" x14ac:dyDescent="0.15">
      <c r="AF60" s="11">
        <f>+水洗化人口等!B60</f>
        <v>0</v>
      </c>
      <c r="AG60" s="11">
        <v>60</v>
      </c>
    </row>
    <row r="61" spans="27:36" x14ac:dyDescent="0.15">
      <c r="AF61" s="11">
        <f>+水洗化人口等!B61</f>
        <v>0</v>
      </c>
      <c r="AG61" s="11">
        <v>61</v>
      </c>
    </row>
    <row r="62" spans="27:36" x14ac:dyDescent="0.15">
      <c r="AF62" s="11">
        <f>+水洗化人口等!B62</f>
        <v>0</v>
      </c>
      <c r="AG62" s="11">
        <v>62</v>
      </c>
    </row>
    <row r="63" spans="27:36" x14ac:dyDescent="0.15">
      <c r="AF63" s="11">
        <f>+水洗化人口等!B63</f>
        <v>0</v>
      </c>
      <c r="AG63" s="11">
        <v>63</v>
      </c>
    </row>
    <row r="64" spans="27:36" x14ac:dyDescent="0.15">
      <c r="AF64" s="11">
        <f>+水洗化人口等!B64</f>
        <v>0</v>
      </c>
      <c r="AG64" s="11">
        <v>64</v>
      </c>
    </row>
    <row r="65" spans="32:33" x14ac:dyDescent="0.15">
      <c r="AF65" s="11">
        <f>+水洗化人口等!B65</f>
        <v>0</v>
      </c>
      <c r="AG65" s="11">
        <v>65</v>
      </c>
    </row>
    <row r="66" spans="32:33" x14ac:dyDescent="0.15">
      <c r="AF66" s="11">
        <f>+水洗化人口等!B66</f>
        <v>0</v>
      </c>
      <c r="AG66" s="11">
        <v>66</v>
      </c>
    </row>
    <row r="67" spans="32:33" x14ac:dyDescent="0.15">
      <c r="AF67" s="11">
        <f>+水洗化人口等!B67</f>
        <v>0</v>
      </c>
      <c r="AG67" s="11">
        <v>67</v>
      </c>
    </row>
    <row r="68" spans="32:33" x14ac:dyDescent="0.15">
      <c r="AF68" s="11">
        <f>+水洗化人口等!B68</f>
        <v>0</v>
      </c>
      <c r="AG68" s="11">
        <v>68</v>
      </c>
    </row>
    <row r="69" spans="32:33" x14ac:dyDescent="0.15">
      <c r="AF69" s="11">
        <f>+水洗化人口等!B69</f>
        <v>0</v>
      </c>
      <c r="AG69" s="11">
        <v>69</v>
      </c>
    </row>
    <row r="70" spans="32:33" x14ac:dyDescent="0.15">
      <c r="AF70" s="11">
        <f>+水洗化人口等!B70</f>
        <v>0</v>
      </c>
      <c r="AG70" s="11">
        <v>70</v>
      </c>
    </row>
    <row r="71" spans="32:33" x14ac:dyDescent="0.15">
      <c r="AF71" s="11">
        <f>+水洗化人口等!B71</f>
        <v>0</v>
      </c>
      <c r="AG71" s="11">
        <v>71</v>
      </c>
    </row>
    <row r="72" spans="32:33" x14ac:dyDescent="0.15">
      <c r="AF72" s="11">
        <f>+水洗化人口等!B72</f>
        <v>0</v>
      </c>
      <c r="AG72" s="11">
        <v>72</v>
      </c>
    </row>
    <row r="73" spans="32:33" x14ac:dyDescent="0.15">
      <c r="AF73" s="11">
        <f>+水洗化人口等!B73</f>
        <v>0</v>
      </c>
      <c r="AG73" s="11">
        <v>73</v>
      </c>
    </row>
    <row r="74" spans="32:33" x14ac:dyDescent="0.15">
      <c r="AF74" s="11">
        <f>+水洗化人口等!B74</f>
        <v>0</v>
      </c>
      <c r="AG74" s="11">
        <v>74</v>
      </c>
    </row>
    <row r="75" spans="32:33" x14ac:dyDescent="0.15">
      <c r="AF75" s="11">
        <f>+水洗化人口等!B75</f>
        <v>0</v>
      </c>
      <c r="AG75" s="11">
        <v>75</v>
      </c>
    </row>
    <row r="76" spans="32:33" x14ac:dyDescent="0.15">
      <c r="AF76" s="11">
        <f>+水洗化人口等!B76</f>
        <v>0</v>
      </c>
      <c r="AG76" s="11">
        <v>76</v>
      </c>
    </row>
    <row r="77" spans="32:33" x14ac:dyDescent="0.15">
      <c r="AF77" s="11">
        <f>+水洗化人口等!B77</f>
        <v>0</v>
      </c>
      <c r="AG77" s="11">
        <v>77</v>
      </c>
    </row>
    <row r="78" spans="32:33" x14ac:dyDescent="0.15">
      <c r="AF78" s="11">
        <f>+水洗化人口等!B78</f>
        <v>0</v>
      </c>
      <c r="AG78" s="11">
        <v>78</v>
      </c>
    </row>
    <row r="79" spans="32:33" x14ac:dyDescent="0.15">
      <c r="AF79" s="11">
        <f>+水洗化人口等!B79</f>
        <v>0</v>
      </c>
      <c r="AG79" s="11">
        <v>79</v>
      </c>
    </row>
    <row r="80" spans="32:33" x14ac:dyDescent="0.15">
      <c r="AF80" s="11">
        <f>+水洗化人口等!B80</f>
        <v>0</v>
      </c>
      <c r="AG80" s="11">
        <v>80</v>
      </c>
    </row>
    <row r="81" spans="32:33" x14ac:dyDescent="0.15">
      <c r="AF81" s="11">
        <f>+水洗化人口等!B81</f>
        <v>0</v>
      </c>
      <c r="AG81" s="11">
        <v>81</v>
      </c>
    </row>
    <row r="82" spans="32:33" x14ac:dyDescent="0.15">
      <c r="AF82" s="11">
        <f>+水洗化人口等!B82</f>
        <v>0</v>
      </c>
      <c r="AG82" s="11">
        <v>82</v>
      </c>
    </row>
    <row r="83" spans="32:33" x14ac:dyDescent="0.15">
      <c r="AF83" s="11">
        <f>+水洗化人口等!B83</f>
        <v>0</v>
      </c>
      <c r="AG83" s="11">
        <v>83</v>
      </c>
    </row>
    <row r="84" spans="32:33" x14ac:dyDescent="0.15">
      <c r="AF84" s="11">
        <f>+水洗化人口等!B84</f>
        <v>0</v>
      </c>
      <c r="AG84" s="11">
        <v>84</v>
      </c>
    </row>
    <row r="85" spans="32:33" x14ac:dyDescent="0.15">
      <c r="AF85" s="11">
        <f>+水洗化人口等!B85</f>
        <v>0</v>
      </c>
      <c r="AG85" s="11">
        <v>85</v>
      </c>
    </row>
    <row r="86" spans="32:33" x14ac:dyDescent="0.15">
      <c r="AF86" s="11">
        <f>+水洗化人口等!B86</f>
        <v>0</v>
      </c>
      <c r="AG86" s="11">
        <v>86</v>
      </c>
    </row>
    <row r="87" spans="32:33" x14ac:dyDescent="0.15">
      <c r="AF87" s="11">
        <f>+水洗化人口等!B87</f>
        <v>0</v>
      </c>
      <c r="AG87" s="11">
        <v>87</v>
      </c>
    </row>
    <row r="88" spans="32:33" x14ac:dyDescent="0.15">
      <c r="AF88" s="11">
        <f>+水洗化人口等!B88</f>
        <v>0</v>
      </c>
      <c r="AG88" s="11">
        <v>88</v>
      </c>
    </row>
    <row r="89" spans="32:33" x14ac:dyDescent="0.15">
      <c r="AF89" s="11">
        <f>+水洗化人口等!B89</f>
        <v>0</v>
      </c>
      <c r="AG89" s="11">
        <v>89</v>
      </c>
    </row>
    <row r="90" spans="32:33" x14ac:dyDescent="0.15">
      <c r="AF90" s="11">
        <f>+水洗化人口等!B90</f>
        <v>0</v>
      </c>
      <c r="AG90" s="11">
        <v>90</v>
      </c>
    </row>
    <row r="91" spans="32:33" x14ac:dyDescent="0.15">
      <c r="AF91" s="11">
        <f>+水洗化人口等!B91</f>
        <v>0</v>
      </c>
      <c r="AG91" s="11">
        <v>91</v>
      </c>
    </row>
    <row r="92" spans="32:33" x14ac:dyDescent="0.15">
      <c r="AF92" s="11">
        <f>+水洗化人口等!B92</f>
        <v>0</v>
      </c>
      <c r="AG92" s="11">
        <v>92</v>
      </c>
    </row>
    <row r="93" spans="32:33" x14ac:dyDescent="0.15">
      <c r="AF93" s="11">
        <f>+水洗化人口等!B93</f>
        <v>0</v>
      </c>
      <c r="AG93" s="11">
        <v>93</v>
      </c>
    </row>
    <row r="94" spans="32:33" x14ac:dyDescent="0.15">
      <c r="AF94" s="11">
        <f>+水洗化人口等!B94</f>
        <v>0</v>
      </c>
      <c r="AG94" s="11">
        <v>94</v>
      </c>
    </row>
    <row r="95" spans="32:33" x14ac:dyDescent="0.15">
      <c r="AF95" s="11">
        <f>+水洗化人口等!B95</f>
        <v>0</v>
      </c>
      <c r="AG95" s="11">
        <v>95</v>
      </c>
    </row>
    <row r="96" spans="32:33" x14ac:dyDescent="0.15">
      <c r="AF96" s="11">
        <f>+水洗化人口等!B96</f>
        <v>0</v>
      </c>
      <c r="AG96" s="11">
        <v>96</v>
      </c>
    </row>
    <row r="97" spans="32:33" x14ac:dyDescent="0.15">
      <c r="AF97" s="11">
        <f>+水洗化人口等!B97</f>
        <v>0</v>
      </c>
      <c r="AG97" s="11">
        <v>97</v>
      </c>
    </row>
    <row r="98" spans="32:33" x14ac:dyDescent="0.15">
      <c r="AF98" s="11">
        <f>+水洗化人口等!B98</f>
        <v>0</v>
      </c>
      <c r="AG98" s="11">
        <v>98</v>
      </c>
    </row>
    <row r="99" spans="32:33" x14ac:dyDescent="0.15">
      <c r="AF99" s="11">
        <f>+水洗化人口等!B99</f>
        <v>0</v>
      </c>
      <c r="AG99" s="11">
        <v>99</v>
      </c>
    </row>
    <row r="100" spans="32:33" x14ac:dyDescent="0.15">
      <c r="AF100" s="11">
        <f>+水洗化人口等!B100</f>
        <v>0</v>
      </c>
      <c r="AG100" s="11">
        <v>100</v>
      </c>
    </row>
    <row r="101" spans="32:33" x14ac:dyDescent="0.15">
      <c r="AF101" s="11">
        <f>+水洗化人口等!B101</f>
        <v>0</v>
      </c>
      <c r="AG101" s="11">
        <v>101</v>
      </c>
    </row>
    <row r="102" spans="32:33" x14ac:dyDescent="0.15">
      <c r="AF102" s="11">
        <f>+水洗化人口等!B102</f>
        <v>0</v>
      </c>
      <c r="AG102" s="11">
        <v>102</v>
      </c>
    </row>
    <row r="103" spans="32:33" x14ac:dyDescent="0.15">
      <c r="AF103" s="11">
        <f>+水洗化人口等!B103</f>
        <v>0</v>
      </c>
      <c r="AG103" s="11">
        <v>103</v>
      </c>
    </row>
    <row r="104" spans="32:33" x14ac:dyDescent="0.15">
      <c r="AF104" s="11">
        <f>+水洗化人口等!B104</f>
        <v>0</v>
      </c>
      <c r="AG104" s="11">
        <v>104</v>
      </c>
    </row>
    <row r="105" spans="32:33" x14ac:dyDescent="0.15">
      <c r="AF105" s="11">
        <f>+水洗化人口等!B105</f>
        <v>0</v>
      </c>
      <c r="AG105" s="11">
        <v>105</v>
      </c>
    </row>
    <row r="106" spans="32:33" x14ac:dyDescent="0.15">
      <c r="AF106" s="11">
        <f>+水洗化人口等!B106</f>
        <v>0</v>
      </c>
      <c r="AG106" s="11">
        <v>106</v>
      </c>
    </row>
    <row r="107" spans="32:33" x14ac:dyDescent="0.15">
      <c r="AF107" s="11">
        <f>+水洗化人口等!B107</f>
        <v>0</v>
      </c>
      <c r="AG107" s="11">
        <v>107</v>
      </c>
    </row>
    <row r="108" spans="32:33" x14ac:dyDescent="0.15">
      <c r="AF108" s="11">
        <f>+水洗化人口等!B108</f>
        <v>0</v>
      </c>
      <c r="AG108" s="11">
        <v>108</v>
      </c>
    </row>
    <row r="109" spans="32:33" x14ac:dyDescent="0.15">
      <c r="AF109" s="11">
        <f>+水洗化人口等!B109</f>
        <v>0</v>
      </c>
      <c r="AG109" s="11">
        <v>109</v>
      </c>
    </row>
    <row r="110" spans="32:33" x14ac:dyDescent="0.15">
      <c r="AF110" s="11">
        <f>+水洗化人口等!B110</f>
        <v>0</v>
      </c>
      <c r="AG110" s="11">
        <v>110</v>
      </c>
    </row>
    <row r="111" spans="32:33" x14ac:dyDescent="0.15">
      <c r="AF111" s="11">
        <f>+水洗化人口等!B111</f>
        <v>0</v>
      </c>
      <c r="AG111" s="11">
        <v>111</v>
      </c>
    </row>
    <row r="112" spans="32:33" x14ac:dyDescent="0.15">
      <c r="AF112" s="11">
        <f>+水洗化人口等!B112</f>
        <v>0</v>
      </c>
      <c r="AG112" s="11">
        <v>112</v>
      </c>
    </row>
    <row r="113" spans="32:33" x14ac:dyDescent="0.15">
      <c r="AF113" s="11">
        <f>+水洗化人口等!B113</f>
        <v>0</v>
      </c>
      <c r="AG113" s="11">
        <v>113</v>
      </c>
    </row>
    <row r="114" spans="32:33" x14ac:dyDescent="0.15">
      <c r="AF114" s="11">
        <f>+水洗化人口等!B114</f>
        <v>0</v>
      </c>
      <c r="AG114" s="11">
        <v>114</v>
      </c>
    </row>
    <row r="115" spans="32:33" x14ac:dyDescent="0.15">
      <c r="AF115" s="11">
        <f>+水洗化人口等!B115</f>
        <v>0</v>
      </c>
      <c r="AG115" s="11">
        <v>115</v>
      </c>
    </row>
    <row r="116" spans="32:33" x14ac:dyDescent="0.15">
      <c r="AF116" s="11">
        <f>+水洗化人口等!B116</f>
        <v>0</v>
      </c>
      <c r="AG116" s="11">
        <v>116</v>
      </c>
    </row>
    <row r="117" spans="32:33" x14ac:dyDescent="0.15">
      <c r="AF117" s="11">
        <f>+水洗化人口等!B117</f>
        <v>0</v>
      </c>
      <c r="AG117" s="11">
        <v>117</v>
      </c>
    </row>
    <row r="118" spans="32:33" x14ac:dyDescent="0.15">
      <c r="AF118" s="11">
        <f>+水洗化人口等!B118</f>
        <v>0</v>
      </c>
      <c r="AG118" s="11">
        <v>118</v>
      </c>
    </row>
    <row r="119" spans="32:33" x14ac:dyDescent="0.15">
      <c r="AF119" s="11">
        <f>+水洗化人口等!B119</f>
        <v>0</v>
      </c>
      <c r="AG119" s="11">
        <v>119</v>
      </c>
    </row>
    <row r="120" spans="32:33" x14ac:dyDescent="0.15">
      <c r="AF120" s="11">
        <f>+水洗化人口等!B120</f>
        <v>0</v>
      </c>
      <c r="AG120" s="11">
        <v>120</v>
      </c>
    </row>
    <row r="121" spans="32:33" x14ac:dyDescent="0.15">
      <c r="AF121" s="11">
        <f>+水洗化人口等!B121</f>
        <v>0</v>
      </c>
      <c r="AG121" s="11">
        <v>121</v>
      </c>
    </row>
    <row r="122" spans="32:33" x14ac:dyDescent="0.15">
      <c r="AF122" s="11">
        <f>+水洗化人口等!B122</f>
        <v>0</v>
      </c>
      <c r="AG122" s="11">
        <v>122</v>
      </c>
    </row>
    <row r="123" spans="32:33" x14ac:dyDescent="0.15">
      <c r="AF123" s="11">
        <f>+水洗化人口等!B123</f>
        <v>0</v>
      </c>
      <c r="AG123" s="11">
        <v>123</v>
      </c>
    </row>
    <row r="124" spans="32:33" x14ac:dyDescent="0.15">
      <c r="AF124" s="11">
        <f>+水洗化人口等!B124</f>
        <v>0</v>
      </c>
      <c r="AG124" s="11">
        <v>124</v>
      </c>
    </row>
    <row r="125" spans="32:33" x14ac:dyDescent="0.15">
      <c r="AF125" s="11">
        <f>+水洗化人口等!B125</f>
        <v>0</v>
      </c>
      <c r="AG125" s="11">
        <v>125</v>
      </c>
    </row>
    <row r="126" spans="32:33" x14ac:dyDescent="0.15">
      <c r="AF126" s="11">
        <f>+水洗化人口等!B126</f>
        <v>0</v>
      </c>
      <c r="AG126" s="11">
        <v>126</v>
      </c>
    </row>
    <row r="127" spans="32:33" x14ac:dyDescent="0.15">
      <c r="AF127" s="11">
        <f>+水洗化人口等!B127</f>
        <v>0</v>
      </c>
      <c r="AG127" s="11">
        <v>127</v>
      </c>
    </row>
    <row r="128" spans="32:33" x14ac:dyDescent="0.15">
      <c r="AF128" s="11">
        <f>+水洗化人口等!B128</f>
        <v>0</v>
      </c>
      <c r="AG128" s="11">
        <v>128</v>
      </c>
    </row>
    <row r="129" spans="32:33" x14ac:dyDescent="0.15">
      <c r="AF129" s="11">
        <f>+水洗化人口等!B129</f>
        <v>0</v>
      </c>
      <c r="AG129" s="11">
        <v>129</v>
      </c>
    </row>
    <row r="130" spans="32:33" x14ac:dyDescent="0.15">
      <c r="AF130" s="11">
        <f>+水洗化人口等!B130</f>
        <v>0</v>
      </c>
      <c r="AG130" s="11">
        <v>130</v>
      </c>
    </row>
    <row r="131" spans="32:33" x14ac:dyDescent="0.15">
      <c r="AF131" s="11">
        <f>+水洗化人口等!B131</f>
        <v>0</v>
      </c>
      <c r="AG131" s="11">
        <v>131</v>
      </c>
    </row>
    <row r="132" spans="32:33" x14ac:dyDescent="0.15">
      <c r="AF132" s="11">
        <f>+水洗化人口等!B132</f>
        <v>0</v>
      </c>
      <c r="AG132" s="11">
        <v>132</v>
      </c>
    </row>
    <row r="133" spans="32:33" x14ac:dyDescent="0.15">
      <c r="AF133" s="11">
        <f>+水洗化人口等!B133</f>
        <v>0</v>
      </c>
      <c r="AG133" s="11">
        <v>133</v>
      </c>
    </row>
    <row r="134" spans="32:33" x14ac:dyDescent="0.15">
      <c r="AF134" s="11">
        <f>+水洗化人口等!B134</f>
        <v>0</v>
      </c>
      <c r="AG134" s="11">
        <v>134</v>
      </c>
    </row>
    <row r="135" spans="32:33" x14ac:dyDescent="0.15">
      <c r="AF135" s="11">
        <f>+水洗化人口等!B135</f>
        <v>0</v>
      </c>
      <c r="AG135" s="11">
        <v>135</v>
      </c>
    </row>
    <row r="136" spans="32:33" x14ac:dyDescent="0.15">
      <c r="AF136" s="11">
        <f>+水洗化人口等!B136</f>
        <v>0</v>
      </c>
      <c r="AG136" s="11">
        <v>136</v>
      </c>
    </row>
    <row r="137" spans="32:33" x14ac:dyDescent="0.15">
      <c r="AF137" s="11">
        <f>+水洗化人口等!B137</f>
        <v>0</v>
      </c>
      <c r="AG137" s="11">
        <v>137</v>
      </c>
    </row>
    <row r="138" spans="32:33" x14ac:dyDescent="0.15">
      <c r="AF138" s="11">
        <f>+水洗化人口等!B138</f>
        <v>0</v>
      </c>
      <c r="AG138" s="11">
        <v>138</v>
      </c>
    </row>
    <row r="139" spans="32:33" x14ac:dyDescent="0.15">
      <c r="AF139" s="11">
        <f>+水洗化人口等!B139</f>
        <v>0</v>
      </c>
      <c r="AG139" s="11">
        <v>139</v>
      </c>
    </row>
    <row r="140" spans="32:33" x14ac:dyDescent="0.15">
      <c r="AF140" s="11">
        <f>+水洗化人口等!B140</f>
        <v>0</v>
      </c>
      <c r="AG140" s="11">
        <v>140</v>
      </c>
    </row>
    <row r="141" spans="32:33" x14ac:dyDescent="0.15">
      <c r="AF141" s="11">
        <f>+水洗化人口等!B141</f>
        <v>0</v>
      </c>
      <c r="AG141" s="11">
        <v>141</v>
      </c>
    </row>
    <row r="142" spans="32:33" x14ac:dyDescent="0.15">
      <c r="AF142" s="11">
        <f>+水洗化人口等!B142</f>
        <v>0</v>
      </c>
      <c r="AG142" s="11">
        <v>142</v>
      </c>
    </row>
    <row r="143" spans="32:33" x14ac:dyDescent="0.15">
      <c r="AF143" s="11">
        <f>+水洗化人口等!B143</f>
        <v>0</v>
      </c>
      <c r="AG143" s="11">
        <v>143</v>
      </c>
    </row>
    <row r="144" spans="32:33" x14ac:dyDescent="0.15">
      <c r="AF144" s="11">
        <f>+水洗化人口等!B144</f>
        <v>0</v>
      </c>
      <c r="AG144" s="11">
        <v>144</v>
      </c>
    </row>
    <row r="145" spans="32:33" x14ac:dyDescent="0.15">
      <c r="AF145" s="11">
        <f>+水洗化人口等!B145</f>
        <v>0</v>
      </c>
      <c r="AG145" s="11">
        <v>145</v>
      </c>
    </row>
    <row r="146" spans="32:33" x14ac:dyDescent="0.15">
      <c r="AF146" s="11">
        <f>+水洗化人口等!B146</f>
        <v>0</v>
      </c>
      <c r="AG146" s="11">
        <v>146</v>
      </c>
    </row>
    <row r="147" spans="32:33" x14ac:dyDescent="0.15">
      <c r="AF147" s="11">
        <f>+水洗化人口等!B147</f>
        <v>0</v>
      </c>
      <c r="AG147" s="11">
        <v>147</v>
      </c>
    </row>
    <row r="148" spans="32:33" x14ac:dyDescent="0.15">
      <c r="AF148" s="11">
        <f>+水洗化人口等!B148</f>
        <v>0</v>
      </c>
      <c r="AG148" s="11">
        <v>148</v>
      </c>
    </row>
    <row r="149" spans="32:33" x14ac:dyDescent="0.15">
      <c r="AF149" s="11">
        <f>+水洗化人口等!B149</f>
        <v>0</v>
      </c>
      <c r="AG149" s="11">
        <v>149</v>
      </c>
    </row>
    <row r="150" spans="32:33" x14ac:dyDescent="0.15">
      <c r="AF150" s="11">
        <f>+水洗化人口等!B150</f>
        <v>0</v>
      </c>
      <c r="AG150" s="11">
        <v>150</v>
      </c>
    </row>
    <row r="151" spans="32:33" x14ac:dyDescent="0.15">
      <c r="AF151" s="11">
        <f>+水洗化人口等!B151</f>
        <v>0</v>
      </c>
      <c r="AG151" s="11">
        <v>151</v>
      </c>
    </row>
    <row r="152" spans="32:33" x14ac:dyDescent="0.15">
      <c r="AF152" s="11">
        <f>+水洗化人口等!B152</f>
        <v>0</v>
      </c>
      <c r="AG152" s="11">
        <v>152</v>
      </c>
    </row>
    <row r="153" spans="32:33" x14ac:dyDescent="0.15">
      <c r="AF153" s="11">
        <f>+水洗化人口等!B153</f>
        <v>0</v>
      </c>
      <c r="AG153" s="11">
        <v>153</v>
      </c>
    </row>
    <row r="154" spans="32:33" x14ac:dyDescent="0.15">
      <c r="AF154" s="11">
        <f>+水洗化人口等!B154</f>
        <v>0</v>
      </c>
      <c r="AG154" s="11">
        <v>154</v>
      </c>
    </row>
    <row r="155" spans="32:33" x14ac:dyDescent="0.15">
      <c r="AF155" s="11">
        <f>+水洗化人口等!B155</f>
        <v>0</v>
      </c>
      <c r="AG155" s="11">
        <v>155</v>
      </c>
    </row>
    <row r="156" spans="32:33" x14ac:dyDescent="0.15">
      <c r="AF156" s="11">
        <f>+水洗化人口等!B156</f>
        <v>0</v>
      </c>
      <c r="AG156" s="11">
        <v>156</v>
      </c>
    </row>
    <row r="157" spans="32:33" x14ac:dyDescent="0.15">
      <c r="AF157" s="11">
        <f>+水洗化人口等!B157</f>
        <v>0</v>
      </c>
      <c r="AG157" s="11">
        <v>157</v>
      </c>
    </row>
    <row r="158" spans="32:33" x14ac:dyDescent="0.15">
      <c r="AF158" s="11">
        <f>+水洗化人口等!B158</f>
        <v>0</v>
      </c>
      <c r="AG158" s="11">
        <v>158</v>
      </c>
    </row>
    <row r="159" spans="32:33" x14ac:dyDescent="0.15">
      <c r="AF159" s="11">
        <f>+水洗化人口等!B159</f>
        <v>0</v>
      </c>
      <c r="AG159" s="11">
        <v>159</v>
      </c>
    </row>
    <row r="160" spans="32:33" x14ac:dyDescent="0.15">
      <c r="AF160" s="11">
        <f>+水洗化人口等!B160</f>
        <v>0</v>
      </c>
      <c r="AG160" s="11">
        <v>160</v>
      </c>
    </row>
    <row r="161" spans="32:33" x14ac:dyDescent="0.15">
      <c r="AF161" s="11">
        <f>+水洗化人口等!B161</f>
        <v>0</v>
      </c>
      <c r="AG161" s="11">
        <v>161</v>
      </c>
    </row>
    <row r="162" spans="32:33" x14ac:dyDescent="0.15">
      <c r="AF162" s="11">
        <f>+水洗化人口等!B162</f>
        <v>0</v>
      </c>
      <c r="AG162" s="11">
        <v>162</v>
      </c>
    </row>
    <row r="163" spans="32:33" x14ac:dyDescent="0.15">
      <c r="AF163" s="11">
        <f>+水洗化人口等!B163</f>
        <v>0</v>
      </c>
      <c r="AG163" s="11">
        <v>163</v>
      </c>
    </row>
    <row r="164" spans="32:33" x14ac:dyDescent="0.15">
      <c r="AF164" s="11">
        <f>+水洗化人口等!B164</f>
        <v>0</v>
      </c>
      <c r="AG164" s="11">
        <v>164</v>
      </c>
    </row>
    <row r="165" spans="32:33" x14ac:dyDescent="0.15">
      <c r="AF165" s="11">
        <f>+水洗化人口等!B165</f>
        <v>0</v>
      </c>
      <c r="AG165" s="11">
        <v>165</v>
      </c>
    </row>
    <row r="166" spans="32:33" x14ac:dyDescent="0.15">
      <c r="AF166" s="11">
        <f>+水洗化人口等!B166</f>
        <v>0</v>
      </c>
      <c r="AG166" s="11">
        <v>166</v>
      </c>
    </row>
    <row r="167" spans="32:33" x14ac:dyDescent="0.15">
      <c r="AF167" s="11">
        <f>+水洗化人口等!B167</f>
        <v>0</v>
      </c>
      <c r="AG167" s="11">
        <v>167</v>
      </c>
    </row>
    <row r="168" spans="32:33" x14ac:dyDescent="0.15">
      <c r="AF168" s="11">
        <f>+水洗化人口等!B168</f>
        <v>0</v>
      </c>
      <c r="AG168" s="11">
        <v>168</v>
      </c>
    </row>
    <row r="169" spans="32:33" x14ac:dyDescent="0.15">
      <c r="AF169" s="11">
        <f>+水洗化人口等!B169</f>
        <v>0</v>
      </c>
      <c r="AG169" s="11">
        <v>169</v>
      </c>
    </row>
    <row r="170" spans="32:33" x14ac:dyDescent="0.15">
      <c r="AF170" s="11">
        <f>+水洗化人口等!B170</f>
        <v>0</v>
      </c>
      <c r="AG170" s="11">
        <v>170</v>
      </c>
    </row>
    <row r="171" spans="32:33" x14ac:dyDescent="0.15">
      <c r="AF171" s="11">
        <f>+水洗化人口等!B171</f>
        <v>0</v>
      </c>
      <c r="AG171" s="11">
        <v>171</v>
      </c>
    </row>
    <row r="172" spans="32:33" x14ac:dyDescent="0.15">
      <c r="AF172" s="11">
        <f>+水洗化人口等!B172</f>
        <v>0</v>
      </c>
      <c r="AG172" s="11">
        <v>172</v>
      </c>
    </row>
    <row r="173" spans="32:33" x14ac:dyDescent="0.15">
      <c r="AF173" s="11">
        <f>+水洗化人口等!B173</f>
        <v>0</v>
      </c>
      <c r="AG173" s="11">
        <v>173</v>
      </c>
    </row>
    <row r="174" spans="32:33" x14ac:dyDescent="0.15">
      <c r="AF174" s="11">
        <f>+水洗化人口等!B174</f>
        <v>0</v>
      </c>
      <c r="AG174" s="11">
        <v>174</v>
      </c>
    </row>
    <row r="175" spans="32:33" x14ac:dyDescent="0.15">
      <c r="AF175" s="11">
        <f>+水洗化人口等!B175</f>
        <v>0</v>
      </c>
      <c r="AG175" s="11">
        <v>175</v>
      </c>
    </row>
    <row r="176" spans="32:33" x14ac:dyDescent="0.15">
      <c r="AF176" s="11">
        <f>+水洗化人口等!B176</f>
        <v>0</v>
      </c>
      <c r="AG176" s="11">
        <v>176</v>
      </c>
    </row>
    <row r="177" spans="32:33" x14ac:dyDescent="0.15">
      <c r="AF177" s="11">
        <f>+水洗化人口等!B177</f>
        <v>0</v>
      </c>
      <c r="AG177" s="11">
        <v>177</v>
      </c>
    </row>
    <row r="178" spans="32:33" x14ac:dyDescent="0.15">
      <c r="AF178" s="11">
        <f>+水洗化人口等!B178</f>
        <v>0</v>
      </c>
      <c r="AG178" s="11">
        <v>178</v>
      </c>
    </row>
    <row r="179" spans="32:33" x14ac:dyDescent="0.15">
      <c r="AF179" s="11">
        <f>+水洗化人口等!B179</f>
        <v>0</v>
      </c>
      <c r="AG179" s="11">
        <v>179</v>
      </c>
    </row>
    <row r="180" spans="32:33" x14ac:dyDescent="0.15">
      <c r="AF180" s="11">
        <f>+水洗化人口等!B180</f>
        <v>0</v>
      </c>
      <c r="AG180" s="11">
        <v>180</v>
      </c>
    </row>
    <row r="181" spans="32:33" x14ac:dyDescent="0.15">
      <c r="AF181" s="11">
        <f>+水洗化人口等!B181</f>
        <v>0</v>
      </c>
      <c r="AG181" s="11">
        <v>181</v>
      </c>
    </row>
    <row r="182" spans="32:33" x14ac:dyDescent="0.15">
      <c r="AF182" s="11">
        <f>+水洗化人口等!B182</f>
        <v>0</v>
      </c>
      <c r="AG182" s="11">
        <v>182</v>
      </c>
    </row>
    <row r="183" spans="32:33" x14ac:dyDescent="0.15">
      <c r="AF183" s="11">
        <f>+水洗化人口等!B183</f>
        <v>0</v>
      </c>
      <c r="AG183" s="11">
        <v>183</v>
      </c>
    </row>
    <row r="184" spans="32:33" x14ac:dyDescent="0.15">
      <c r="AF184" s="11">
        <f>+水洗化人口等!B184</f>
        <v>0</v>
      </c>
      <c r="AG184" s="11">
        <v>184</v>
      </c>
    </row>
    <row r="185" spans="32:33" x14ac:dyDescent="0.15">
      <c r="AF185" s="11">
        <f>+水洗化人口等!B185</f>
        <v>0</v>
      </c>
      <c r="AG185" s="11">
        <v>185</v>
      </c>
    </row>
    <row r="186" spans="32:33" x14ac:dyDescent="0.15">
      <c r="AF186" s="11">
        <f>+水洗化人口等!B186</f>
        <v>0</v>
      </c>
      <c r="AG186" s="11">
        <v>186</v>
      </c>
    </row>
    <row r="187" spans="32:33" x14ac:dyDescent="0.15">
      <c r="AF187" s="11">
        <f>+水洗化人口等!B187</f>
        <v>0</v>
      </c>
      <c r="AG187" s="11">
        <v>187</v>
      </c>
    </row>
    <row r="188" spans="32:33" x14ac:dyDescent="0.15">
      <c r="AF188" s="11">
        <f>+水洗化人口等!B188</f>
        <v>0</v>
      </c>
      <c r="AG188" s="11">
        <v>188</v>
      </c>
    </row>
    <row r="189" spans="32:33" x14ac:dyDescent="0.15">
      <c r="AF189" s="11">
        <f>+水洗化人口等!B189</f>
        <v>0</v>
      </c>
      <c r="AG189" s="11">
        <v>189</v>
      </c>
    </row>
    <row r="190" spans="32:33" x14ac:dyDescent="0.15">
      <c r="AF190" s="11">
        <f>+水洗化人口等!B190</f>
        <v>0</v>
      </c>
      <c r="AG190" s="11">
        <v>190</v>
      </c>
    </row>
    <row r="191" spans="32:33" x14ac:dyDescent="0.15">
      <c r="AF191" s="11">
        <f>+水洗化人口等!B191</f>
        <v>0</v>
      </c>
      <c r="AG191" s="11">
        <v>191</v>
      </c>
    </row>
    <row r="192" spans="32:33" x14ac:dyDescent="0.15">
      <c r="AF192" s="11">
        <f>+水洗化人口等!B192</f>
        <v>0</v>
      </c>
      <c r="AG192" s="11">
        <v>192</v>
      </c>
    </row>
    <row r="193" spans="32:33" x14ac:dyDescent="0.15">
      <c r="AF193" s="11">
        <f>+水洗化人口等!B193</f>
        <v>0</v>
      </c>
      <c r="AG193" s="11">
        <v>193</v>
      </c>
    </row>
    <row r="194" spans="32:33" x14ac:dyDescent="0.15">
      <c r="AF194" s="11">
        <f>+水洗化人口等!B194</f>
        <v>0</v>
      </c>
      <c r="AG194" s="11">
        <v>194</v>
      </c>
    </row>
    <row r="195" spans="32:33" x14ac:dyDescent="0.15">
      <c r="AF195" s="11">
        <f>+水洗化人口等!B195</f>
        <v>0</v>
      </c>
      <c r="AG195" s="11">
        <v>195</v>
      </c>
    </row>
    <row r="196" spans="32:33" x14ac:dyDescent="0.15">
      <c r="AF196" s="11">
        <f>+水洗化人口等!B196</f>
        <v>0</v>
      </c>
      <c r="AG196" s="11">
        <v>196</v>
      </c>
    </row>
    <row r="197" spans="32:33" x14ac:dyDescent="0.15">
      <c r="AF197" s="11">
        <f>+水洗化人口等!B197</f>
        <v>0</v>
      </c>
      <c r="AG197" s="11">
        <v>197</v>
      </c>
    </row>
    <row r="198" spans="32:33" x14ac:dyDescent="0.15">
      <c r="AF198" s="11">
        <f>+水洗化人口等!B198</f>
        <v>0</v>
      </c>
      <c r="AG198" s="11">
        <v>198</v>
      </c>
    </row>
    <row r="199" spans="32:33" x14ac:dyDescent="0.15">
      <c r="AF199" s="11">
        <f>+水洗化人口等!B199</f>
        <v>0</v>
      </c>
      <c r="AG199" s="11">
        <v>199</v>
      </c>
    </row>
    <row r="200" spans="32:33" x14ac:dyDescent="0.15">
      <c r="AF200" s="11">
        <f>+水洗化人口等!B200</f>
        <v>0</v>
      </c>
      <c r="AG200" s="11">
        <v>200</v>
      </c>
    </row>
    <row r="201" spans="32:33" x14ac:dyDescent="0.15">
      <c r="AF201" s="11">
        <f>+水洗化人口等!B201</f>
        <v>0</v>
      </c>
      <c r="AG201" s="11">
        <v>201</v>
      </c>
    </row>
    <row r="202" spans="32:33" x14ac:dyDescent="0.15">
      <c r="AF202" s="11">
        <f>+水洗化人口等!B202</f>
        <v>0</v>
      </c>
      <c r="AG202" s="11">
        <v>202</v>
      </c>
    </row>
    <row r="203" spans="32:33" x14ac:dyDescent="0.15">
      <c r="AF203" s="11">
        <f>+水洗化人口等!B203</f>
        <v>0</v>
      </c>
      <c r="AG203" s="11">
        <v>203</v>
      </c>
    </row>
    <row r="204" spans="32:33" x14ac:dyDescent="0.15">
      <c r="AF204" s="11">
        <f>+水洗化人口等!B204</f>
        <v>0</v>
      </c>
      <c r="AG204" s="11">
        <v>204</v>
      </c>
    </row>
    <row r="205" spans="32:33" x14ac:dyDescent="0.15">
      <c r="AF205" s="11">
        <f>+水洗化人口等!B205</f>
        <v>0</v>
      </c>
      <c r="AG205" s="11">
        <v>205</v>
      </c>
    </row>
    <row r="206" spans="32:33" x14ac:dyDescent="0.15">
      <c r="AF206" s="11">
        <f>+水洗化人口等!B206</f>
        <v>0</v>
      </c>
      <c r="AG206" s="11">
        <v>206</v>
      </c>
    </row>
    <row r="207" spans="32:33" x14ac:dyDescent="0.15">
      <c r="AF207" s="11">
        <f>+水洗化人口等!B207</f>
        <v>0</v>
      </c>
      <c r="AG207" s="11">
        <v>207</v>
      </c>
    </row>
    <row r="208" spans="32:33" x14ac:dyDescent="0.15">
      <c r="AF208" s="11">
        <f>+水洗化人口等!B208</f>
        <v>0</v>
      </c>
      <c r="AG208" s="11">
        <v>208</v>
      </c>
    </row>
    <row r="209" spans="32:33" x14ac:dyDescent="0.15">
      <c r="AF209" s="11">
        <f>+水洗化人口等!B209</f>
        <v>0</v>
      </c>
      <c r="AG209" s="11">
        <v>209</v>
      </c>
    </row>
    <row r="210" spans="32:33" x14ac:dyDescent="0.15">
      <c r="AF210" s="11">
        <f>+水洗化人口等!B210</f>
        <v>0</v>
      </c>
      <c r="AG210" s="11">
        <v>210</v>
      </c>
    </row>
    <row r="211" spans="32:33" x14ac:dyDescent="0.15">
      <c r="AF211" s="11">
        <f>+水洗化人口等!B211</f>
        <v>0</v>
      </c>
      <c r="AG211" s="11">
        <v>211</v>
      </c>
    </row>
    <row r="212" spans="32:33" x14ac:dyDescent="0.15">
      <c r="AF212" s="11">
        <f>+水洗化人口等!B212</f>
        <v>0</v>
      </c>
      <c r="AG212" s="11">
        <v>212</v>
      </c>
    </row>
    <row r="213" spans="32:33" x14ac:dyDescent="0.15">
      <c r="AF213" s="11">
        <f>+水洗化人口等!B213</f>
        <v>0</v>
      </c>
      <c r="AG213" s="11">
        <v>213</v>
      </c>
    </row>
    <row r="214" spans="32:33" x14ac:dyDescent="0.15">
      <c r="AF214" s="11">
        <f>+水洗化人口等!B214</f>
        <v>0</v>
      </c>
      <c r="AG214" s="11">
        <v>214</v>
      </c>
    </row>
    <row r="215" spans="32:33" x14ac:dyDescent="0.15">
      <c r="AF215" s="11">
        <f>+水洗化人口等!B215</f>
        <v>0</v>
      </c>
      <c r="AG215" s="11">
        <v>215</v>
      </c>
    </row>
    <row r="216" spans="32:33" x14ac:dyDescent="0.15">
      <c r="AF216" s="11">
        <f>+水洗化人口等!B216</f>
        <v>0</v>
      </c>
      <c r="AG216" s="11">
        <v>216</v>
      </c>
    </row>
    <row r="217" spans="32:33" x14ac:dyDescent="0.15">
      <c r="AF217" s="11">
        <f>+水洗化人口等!B217</f>
        <v>0</v>
      </c>
      <c r="AG217" s="11">
        <v>217</v>
      </c>
    </row>
    <row r="218" spans="32:33" x14ac:dyDescent="0.15">
      <c r="AF218" s="11">
        <f>+水洗化人口等!B218</f>
        <v>0</v>
      </c>
      <c r="AG218" s="11">
        <v>218</v>
      </c>
    </row>
    <row r="219" spans="32:33" x14ac:dyDescent="0.15">
      <c r="AF219" s="11">
        <f>+水洗化人口等!B219</f>
        <v>0</v>
      </c>
      <c r="AG219" s="11">
        <v>219</v>
      </c>
    </row>
    <row r="220" spans="32:33" x14ac:dyDescent="0.15">
      <c r="AF220" s="11">
        <f>+水洗化人口等!B220</f>
        <v>0</v>
      </c>
      <c r="AG220" s="11">
        <v>220</v>
      </c>
    </row>
    <row r="221" spans="32:33" x14ac:dyDescent="0.15">
      <c r="AF221" s="11">
        <f>+水洗化人口等!B221</f>
        <v>0</v>
      </c>
      <c r="AG221" s="11">
        <v>221</v>
      </c>
    </row>
    <row r="222" spans="32:33" x14ac:dyDescent="0.15">
      <c r="AF222" s="11">
        <f>+水洗化人口等!B222</f>
        <v>0</v>
      </c>
      <c r="AG222" s="11">
        <v>222</v>
      </c>
    </row>
    <row r="223" spans="32:33" x14ac:dyDescent="0.15">
      <c r="AF223" s="11">
        <f>+水洗化人口等!B223</f>
        <v>0</v>
      </c>
      <c r="AG223" s="11">
        <v>223</v>
      </c>
    </row>
    <row r="224" spans="32:33" x14ac:dyDescent="0.15">
      <c r="AF224" s="11">
        <f>+水洗化人口等!B224</f>
        <v>0</v>
      </c>
      <c r="AG224" s="11">
        <v>224</v>
      </c>
    </row>
    <row r="225" spans="32:33" x14ac:dyDescent="0.15">
      <c r="AF225" s="11">
        <f>+水洗化人口等!B225</f>
        <v>0</v>
      </c>
      <c r="AG225" s="11">
        <v>225</v>
      </c>
    </row>
    <row r="226" spans="32:33" x14ac:dyDescent="0.15">
      <c r="AF226" s="11">
        <f>+水洗化人口等!B226</f>
        <v>0</v>
      </c>
      <c r="AG226" s="11">
        <v>226</v>
      </c>
    </row>
    <row r="227" spans="32:33" x14ac:dyDescent="0.15">
      <c r="AF227" s="11">
        <f>+水洗化人口等!B227</f>
        <v>0</v>
      </c>
      <c r="AG227" s="11">
        <v>227</v>
      </c>
    </row>
    <row r="228" spans="32:33" x14ac:dyDescent="0.15">
      <c r="AF228" s="11">
        <f>+水洗化人口等!B228</f>
        <v>0</v>
      </c>
      <c r="AG228" s="11">
        <v>228</v>
      </c>
    </row>
    <row r="229" spans="32:33" x14ac:dyDescent="0.15">
      <c r="AF229" s="11">
        <f>+水洗化人口等!B229</f>
        <v>0</v>
      </c>
      <c r="AG229" s="11">
        <v>229</v>
      </c>
    </row>
    <row r="230" spans="32:33" x14ac:dyDescent="0.15">
      <c r="AF230" s="11">
        <f>+水洗化人口等!B230</f>
        <v>0</v>
      </c>
      <c r="AG230" s="11">
        <v>230</v>
      </c>
    </row>
    <row r="231" spans="32:33" x14ac:dyDescent="0.15">
      <c r="AF231" s="11">
        <f>+水洗化人口等!B231</f>
        <v>0</v>
      </c>
      <c r="AG231" s="11">
        <v>231</v>
      </c>
    </row>
    <row r="232" spans="32:33" x14ac:dyDescent="0.15">
      <c r="AF232" s="11">
        <f>+水洗化人口等!B232</f>
        <v>0</v>
      </c>
      <c r="AG232" s="11">
        <v>232</v>
      </c>
    </row>
    <row r="233" spans="32:33" x14ac:dyDescent="0.15">
      <c r="AF233" s="11">
        <f>+水洗化人口等!B233</f>
        <v>0</v>
      </c>
      <c r="AG233" s="11">
        <v>233</v>
      </c>
    </row>
    <row r="234" spans="32:33" x14ac:dyDescent="0.15">
      <c r="AF234" s="11">
        <f>+水洗化人口等!B234</f>
        <v>0</v>
      </c>
      <c r="AG234" s="11">
        <v>234</v>
      </c>
    </row>
    <row r="235" spans="32:33" x14ac:dyDescent="0.15">
      <c r="AF235" s="11">
        <f>+水洗化人口等!B235</f>
        <v>0</v>
      </c>
      <c r="AG235" s="11">
        <v>235</v>
      </c>
    </row>
    <row r="236" spans="32:33" x14ac:dyDescent="0.15">
      <c r="AF236" s="11">
        <f>+水洗化人口等!B236</f>
        <v>0</v>
      </c>
      <c r="AG236" s="11">
        <v>236</v>
      </c>
    </row>
    <row r="237" spans="32:33" x14ac:dyDescent="0.15">
      <c r="AF237" s="11">
        <f>+水洗化人口等!B237</f>
        <v>0</v>
      </c>
      <c r="AG237" s="11">
        <v>237</v>
      </c>
    </row>
    <row r="238" spans="32:33" x14ac:dyDescent="0.15">
      <c r="AF238" s="11">
        <f>+水洗化人口等!B238</f>
        <v>0</v>
      </c>
      <c r="AG238" s="11">
        <v>238</v>
      </c>
    </row>
    <row r="239" spans="32:33" x14ac:dyDescent="0.15">
      <c r="AF239" s="11">
        <f>+水洗化人口等!B239</f>
        <v>0</v>
      </c>
      <c r="AG239" s="11">
        <v>239</v>
      </c>
    </row>
    <row r="240" spans="32:33" x14ac:dyDescent="0.15">
      <c r="AF240" s="11">
        <f>+水洗化人口等!B240</f>
        <v>0</v>
      </c>
      <c r="AG240" s="11">
        <v>240</v>
      </c>
    </row>
    <row r="241" spans="32:33" x14ac:dyDescent="0.15">
      <c r="AF241" s="11">
        <f>+水洗化人口等!B241</f>
        <v>0</v>
      </c>
      <c r="AG241" s="11">
        <v>241</v>
      </c>
    </row>
    <row r="242" spans="32:33" x14ac:dyDescent="0.15">
      <c r="AF242" s="11">
        <f>+水洗化人口等!B242</f>
        <v>0</v>
      </c>
      <c r="AG242" s="11">
        <v>242</v>
      </c>
    </row>
    <row r="243" spans="32:33" x14ac:dyDescent="0.15">
      <c r="AF243" s="11">
        <f>+水洗化人口等!B243</f>
        <v>0</v>
      </c>
      <c r="AG243" s="11">
        <v>243</v>
      </c>
    </row>
    <row r="244" spans="32:33" x14ac:dyDescent="0.15">
      <c r="AF244" s="11">
        <f>+水洗化人口等!B244</f>
        <v>0</v>
      </c>
      <c r="AG244" s="11">
        <v>244</v>
      </c>
    </row>
    <row r="245" spans="32:33" x14ac:dyDescent="0.15">
      <c r="AF245" s="11">
        <f>+水洗化人口等!B245</f>
        <v>0</v>
      </c>
      <c r="AG245" s="11">
        <v>245</v>
      </c>
    </row>
    <row r="246" spans="32:33" x14ac:dyDescent="0.15">
      <c r="AF246" s="11">
        <f>+水洗化人口等!B246</f>
        <v>0</v>
      </c>
      <c r="AG246" s="11">
        <v>246</v>
      </c>
    </row>
    <row r="247" spans="32:33" x14ac:dyDescent="0.15">
      <c r="AF247" s="11">
        <f>+水洗化人口等!B247</f>
        <v>0</v>
      </c>
      <c r="AG247" s="11">
        <v>247</v>
      </c>
    </row>
    <row r="248" spans="32:33" x14ac:dyDescent="0.15">
      <c r="AF248" s="11">
        <f>+水洗化人口等!B248</f>
        <v>0</v>
      </c>
      <c r="AG248" s="11">
        <v>248</v>
      </c>
    </row>
    <row r="249" spans="32:33" x14ac:dyDescent="0.15">
      <c r="AF249" s="11">
        <f>+水洗化人口等!B249</f>
        <v>0</v>
      </c>
      <c r="AG249" s="11">
        <v>249</v>
      </c>
    </row>
    <row r="250" spans="32:33" x14ac:dyDescent="0.15">
      <c r="AF250" s="11">
        <f>+水洗化人口等!B250</f>
        <v>0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2018-02-08T13:49:29Z</dcterms:modified>
</cp:coreProperties>
</file>