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-manager\Desktop\環境省廃棄物実態調査集約結果（14神奈川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水洗化人口等!$A$6:$AA$39</definedName>
    <definedName name="_xlnm.Print_Area" localSheetId="2">し尿集計結果!$A$1:$M$36</definedName>
    <definedName name="_xlnm.Print_Area" localSheetId="1">し尿処理状況!$2:$40</definedName>
    <definedName name="_xlnm.Print_Area" localSheetId="0">水洗化人口等!$2:$40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32" i="2" l="1"/>
  <c r="AZ15" i="2"/>
  <c r="AZ25" i="2"/>
  <c r="AZ14" i="2"/>
  <c r="AZ40" i="2"/>
  <c r="AZ37" i="2"/>
  <c r="AZ28" i="2"/>
  <c r="AZ19" i="2"/>
  <c r="AZ35" i="2"/>
  <c r="AZ33" i="2"/>
  <c r="AZ22" i="2"/>
  <c r="AZ17" i="2"/>
  <c r="AZ30" i="2"/>
  <c r="AZ31" i="2"/>
  <c r="AZ38" i="2"/>
  <c r="AZ24" i="2"/>
  <c r="AZ39" i="2"/>
  <c r="AZ9" i="2"/>
  <c r="AZ13" i="2"/>
  <c r="AZ21" i="2"/>
  <c r="AZ18" i="2"/>
  <c r="AZ12" i="2"/>
  <c r="AZ34" i="2"/>
  <c r="AZ16" i="2"/>
  <c r="AZ27" i="2"/>
  <c r="AZ11" i="2"/>
  <c r="AZ36" i="2"/>
  <c r="AZ20" i="2"/>
  <c r="AZ23" i="2"/>
  <c r="AZ8" i="2"/>
  <c r="AZ29" i="2"/>
  <c r="AZ26" i="2"/>
  <c r="AZ10" i="2"/>
  <c r="AT32" i="2"/>
  <c r="AT15" i="2"/>
  <c r="AT25" i="2"/>
  <c r="AT14" i="2"/>
  <c r="AT40" i="2"/>
  <c r="AT37" i="2"/>
  <c r="AT28" i="2"/>
  <c r="AT19" i="2"/>
  <c r="AT35" i="2"/>
  <c r="AT33" i="2"/>
  <c r="AT22" i="2"/>
  <c r="AT17" i="2"/>
  <c r="AT30" i="2"/>
  <c r="AT31" i="2"/>
  <c r="AT38" i="2"/>
  <c r="AT24" i="2"/>
  <c r="AT39" i="2"/>
  <c r="AT9" i="2"/>
  <c r="AT13" i="2"/>
  <c r="AT21" i="2"/>
  <c r="AT18" i="2"/>
  <c r="AT12" i="2"/>
  <c r="AT34" i="2"/>
  <c r="AT16" i="2"/>
  <c r="AT27" i="2"/>
  <c r="AT11" i="2"/>
  <c r="AT36" i="2"/>
  <c r="AT20" i="2"/>
  <c r="AT23" i="2"/>
  <c r="AT8" i="2"/>
  <c r="AT29" i="2"/>
  <c r="AT26" i="2"/>
  <c r="AT10" i="2"/>
  <c r="AJ32" i="2"/>
  <c r="AJ15" i="2"/>
  <c r="AJ25" i="2"/>
  <c r="AJ14" i="2"/>
  <c r="AJ40" i="2"/>
  <c r="AJ37" i="2"/>
  <c r="AJ28" i="2"/>
  <c r="AJ19" i="2"/>
  <c r="AJ35" i="2"/>
  <c r="AJ33" i="2"/>
  <c r="AJ22" i="2"/>
  <c r="AJ17" i="2"/>
  <c r="AJ30" i="2"/>
  <c r="AJ31" i="2"/>
  <c r="AJ38" i="2"/>
  <c r="AJ24" i="2"/>
  <c r="AJ39" i="2"/>
  <c r="AJ9" i="2"/>
  <c r="AJ13" i="2"/>
  <c r="AJ21" i="2"/>
  <c r="AJ18" i="2"/>
  <c r="AJ12" i="2"/>
  <c r="AJ34" i="2"/>
  <c r="AJ16" i="2"/>
  <c r="AJ27" i="2"/>
  <c r="AJ11" i="2"/>
  <c r="AJ36" i="2"/>
  <c r="AJ20" i="2"/>
  <c r="AJ23" i="2"/>
  <c r="AJ8" i="2"/>
  <c r="AJ29" i="2"/>
  <c r="AJ26" i="2"/>
  <c r="AJ10" i="2"/>
  <c r="AF32" i="2"/>
  <c r="AF15" i="2"/>
  <c r="AF25" i="2"/>
  <c r="AF14" i="2"/>
  <c r="AF40" i="2"/>
  <c r="AF37" i="2"/>
  <c r="AF28" i="2"/>
  <c r="AF19" i="2"/>
  <c r="AF35" i="2"/>
  <c r="AF33" i="2"/>
  <c r="AF22" i="2"/>
  <c r="AF17" i="2"/>
  <c r="AF30" i="2"/>
  <c r="AF31" i="2"/>
  <c r="AF38" i="2"/>
  <c r="AF24" i="2"/>
  <c r="AF39" i="2"/>
  <c r="AF9" i="2"/>
  <c r="AF13" i="2"/>
  <c r="AF21" i="2"/>
  <c r="AF18" i="2"/>
  <c r="AF12" i="2"/>
  <c r="AF34" i="2"/>
  <c r="AF16" i="2"/>
  <c r="AF27" i="2"/>
  <c r="AF11" i="2"/>
  <c r="AF36" i="2"/>
  <c r="AF20" i="2"/>
  <c r="AF23" i="2"/>
  <c r="AF8" i="2"/>
  <c r="AF29" i="2"/>
  <c r="AF26" i="2"/>
  <c r="AF10" i="2"/>
  <c r="AC32" i="2"/>
  <c r="AC15" i="2"/>
  <c r="AC25" i="2"/>
  <c r="AC14" i="2"/>
  <c r="AC40" i="2"/>
  <c r="AC37" i="2"/>
  <c r="AC28" i="2"/>
  <c r="AC19" i="2"/>
  <c r="AC35" i="2"/>
  <c r="AC33" i="2"/>
  <c r="AC22" i="2"/>
  <c r="AC17" i="2"/>
  <c r="AC30" i="2"/>
  <c r="AC31" i="2"/>
  <c r="AC38" i="2"/>
  <c r="AC24" i="2"/>
  <c r="AC39" i="2"/>
  <c r="AC9" i="2"/>
  <c r="AC13" i="2"/>
  <c r="AC21" i="2"/>
  <c r="AC18" i="2"/>
  <c r="AC12" i="2"/>
  <c r="AC34" i="2"/>
  <c r="AC16" i="2"/>
  <c r="AC27" i="2"/>
  <c r="AC11" i="2"/>
  <c r="AC36" i="2"/>
  <c r="AC20" i="2"/>
  <c r="AC23" i="2"/>
  <c r="AC8" i="2"/>
  <c r="AC29" i="2"/>
  <c r="AC26" i="2"/>
  <c r="AC10" i="2"/>
  <c r="V32" i="2"/>
  <c r="V15" i="2"/>
  <c r="V25" i="2"/>
  <c r="V14" i="2"/>
  <c r="V40" i="2"/>
  <c r="V37" i="2"/>
  <c r="V28" i="2"/>
  <c r="V19" i="2"/>
  <c r="V35" i="2"/>
  <c r="V33" i="2"/>
  <c r="V22" i="2"/>
  <c r="V17" i="2"/>
  <c r="V30" i="2"/>
  <c r="V31" i="2"/>
  <c r="V38" i="2"/>
  <c r="V24" i="2"/>
  <c r="V39" i="2"/>
  <c r="V9" i="2"/>
  <c r="V13" i="2"/>
  <c r="V21" i="2"/>
  <c r="V18" i="2"/>
  <c r="V12" i="2"/>
  <c r="V34" i="2"/>
  <c r="V16" i="2"/>
  <c r="V27" i="2"/>
  <c r="V11" i="2"/>
  <c r="V36" i="2"/>
  <c r="V20" i="2"/>
  <c r="V23" i="2"/>
  <c r="V8" i="2"/>
  <c r="V29" i="2"/>
  <c r="V26" i="2"/>
  <c r="V10" i="2"/>
  <c r="O32" i="2"/>
  <c r="O15" i="2"/>
  <c r="O25" i="2"/>
  <c r="O14" i="2"/>
  <c r="O40" i="2"/>
  <c r="O37" i="2"/>
  <c r="O28" i="2"/>
  <c r="O19" i="2"/>
  <c r="O35" i="2"/>
  <c r="O33" i="2"/>
  <c r="O22" i="2"/>
  <c r="O17" i="2"/>
  <c r="O30" i="2"/>
  <c r="O31" i="2"/>
  <c r="O38" i="2"/>
  <c r="O24" i="2"/>
  <c r="O39" i="2"/>
  <c r="O9" i="2"/>
  <c r="O13" i="2"/>
  <c r="O21" i="2"/>
  <c r="O18" i="2"/>
  <c r="O12" i="2"/>
  <c r="O34" i="2"/>
  <c r="O16" i="2"/>
  <c r="O27" i="2"/>
  <c r="O11" i="2"/>
  <c r="O36" i="2"/>
  <c r="O20" i="2"/>
  <c r="O23" i="2"/>
  <c r="O8" i="2"/>
  <c r="O29" i="2"/>
  <c r="O26" i="2"/>
  <c r="O10" i="2"/>
  <c r="N15" i="2"/>
  <c r="N14" i="2"/>
  <c r="N40" i="2"/>
  <c r="N37" i="2"/>
  <c r="N28" i="2"/>
  <c r="N19" i="2"/>
  <c r="N35" i="2"/>
  <c r="N33" i="2"/>
  <c r="N22" i="2"/>
  <c r="N17" i="2"/>
  <c r="N30" i="2"/>
  <c r="N31" i="2"/>
  <c r="N38" i="2"/>
  <c r="N24" i="2"/>
  <c r="N39" i="2"/>
  <c r="N9" i="2"/>
  <c r="N13" i="2"/>
  <c r="N21" i="2"/>
  <c r="N18" i="2"/>
  <c r="N12" i="2"/>
  <c r="N34" i="2"/>
  <c r="N16" i="2"/>
  <c r="N27" i="2"/>
  <c r="N11" i="2"/>
  <c r="N36" i="2"/>
  <c r="N20" i="2"/>
  <c r="N23" i="2"/>
  <c r="N8" i="2"/>
  <c r="N29" i="2"/>
  <c r="N26" i="2"/>
  <c r="N10" i="2"/>
  <c r="K32" i="2"/>
  <c r="K15" i="2"/>
  <c r="K25" i="2"/>
  <c r="K14" i="2"/>
  <c r="K40" i="2"/>
  <c r="K37" i="2"/>
  <c r="K28" i="2"/>
  <c r="K19" i="2"/>
  <c r="K35" i="2"/>
  <c r="K33" i="2"/>
  <c r="K22" i="2"/>
  <c r="K17" i="2"/>
  <c r="K30" i="2"/>
  <c r="K31" i="2"/>
  <c r="K38" i="2"/>
  <c r="K24" i="2"/>
  <c r="K39" i="2"/>
  <c r="K9" i="2"/>
  <c r="K13" i="2"/>
  <c r="K21" i="2"/>
  <c r="K18" i="2"/>
  <c r="K12" i="2"/>
  <c r="K34" i="2"/>
  <c r="K16" i="2"/>
  <c r="K27" i="2"/>
  <c r="K11" i="2"/>
  <c r="K36" i="2"/>
  <c r="K20" i="2"/>
  <c r="K23" i="2"/>
  <c r="K8" i="2"/>
  <c r="K29" i="2"/>
  <c r="K26" i="2"/>
  <c r="K10" i="2"/>
  <c r="H32" i="2"/>
  <c r="H15" i="2"/>
  <c r="H25" i="2"/>
  <c r="H14" i="2"/>
  <c r="H40" i="2"/>
  <c r="H37" i="2"/>
  <c r="H28" i="2"/>
  <c r="H19" i="2"/>
  <c r="H35" i="2"/>
  <c r="H33" i="2"/>
  <c r="H22" i="2"/>
  <c r="H17" i="2"/>
  <c r="H30" i="2"/>
  <c r="H31" i="2"/>
  <c r="H38" i="2"/>
  <c r="H24" i="2"/>
  <c r="H39" i="2"/>
  <c r="H9" i="2"/>
  <c r="H13" i="2"/>
  <c r="H21" i="2"/>
  <c r="H18" i="2"/>
  <c r="H12" i="2"/>
  <c r="H34" i="2"/>
  <c r="H16" i="2"/>
  <c r="H27" i="2"/>
  <c r="H11" i="2"/>
  <c r="H36" i="2"/>
  <c r="H20" i="2"/>
  <c r="H23" i="2"/>
  <c r="H8" i="2"/>
  <c r="H29" i="2"/>
  <c r="H26" i="2"/>
  <c r="H10" i="2"/>
  <c r="E32" i="2"/>
  <c r="E15" i="2"/>
  <c r="E25" i="2"/>
  <c r="E14" i="2"/>
  <c r="E40" i="2"/>
  <c r="E37" i="2"/>
  <c r="E28" i="2"/>
  <c r="E19" i="2"/>
  <c r="E35" i="2"/>
  <c r="E33" i="2"/>
  <c r="E22" i="2"/>
  <c r="E17" i="2"/>
  <c r="E30" i="2"/>
  <c r="E31" i="2"/>
  <c r="E38" i="2"/>
  <c r="E24" i="2"/>
  <c r="E39" i="2"/>
  <c r="E9" i="2"/>
  <c r="E13" i="2"/>
  <c r="E21" i="2"/>
  <c r="E18" i="2"/>
  <c r="E12" i="2"/>
  <c r="E34" i="2"/>
  <c r="E16" i="2"/>
  <c r="E27" i="2"/>
  <c r="E11" i="2"/>
  <c r="E36" i="2"/>
  <c r="E20" i="2"/>
  <c r="E23" i="2"/>
  <c r="E8" i="2"/>
  <c r="E29" i="2"/>
  <c r="E26" i="2"/>
  <c r="E10" i="2"/>
  <c r="D32" i="2"/>
  <c r="D15" i="2"/>
  <c r="D25" i="2"/>
  <c r="D14" i="2"/>
  <c r="D40" i="2"/>
  <c r="D37" i="2"/>
  <c r="D28" i="2"/>
  <c r="D19" i="2"/>
  <c r="D35" i="2"/>
  <c r="D33" i="2"/>
  <c r="D22" i="2"/>
  <c r="D17" i="2"/>
  <c r="D30" i="2"/>
  <c r="D31" i="2"/>
  <c r="D38" i="2"/>
  <c r="D24" i="2"/>
  <c r="D39" i="2"/>
  <c r="D9" i="2"/>
  <c r="D13" i="2"/>
  <c r="D21" i="2"/>
  <c r="D18" i="2"/>
  <c r="D12" i="2"/>
  <c r="D34" i="2"/>
  <c r="D16" i="2"/>
  <c r="D27" i="2"/>
  <c r="D11" i="2"/>
  <c r="D36" i="2"/>
  <c r="D20" i="2"/>
  <c r="D23" i="2"/>
  <c r="D8" i="2"/>
  <c r="D29" i="2"/>
  <c r="D26" i="2"/>
  <c r="D10" i="2"/>
  <c r="I32" i="1"/>
  <c r="I15" i="1"/>
  <c r="I25" i="1"/>
  <c r="I14" i="1"/>
  <c r="I40" i="1"/>
  <c r="I37" i="1"/>
  <c r="I28" i="1"/>
  <c r="I19" i="1"/>
  <c r="I35" i="1"/>
  <c r="I33" i="1"/>
  <c r="I22" i="1"/>
  <c r="I17" i="1"/>
  <c r="I30" i="1"/>
  <c r="I31" i="1"/>
  <c r="I38" i="1"/>
  <c r="I24" i="1"/>
  <c r="I39" i="1"/>
  <c r="I9" i="1"/>
  <c r="I13" i="1"/>
  <c r="I21" i="1"/>
  <c r="I18" i="1"/>
  <c r="I12" i="1"/>
  <c r="I34" i="1"/>
  <c r="I16" i="1"/>
  <c r="I27" i="1"/>
  <c r="I11" i="1"/>
  <c r="I36" i="1"/>
  <c r="I20" i="1"/>
  <c r="I23" i="1"/>
  <c r="I8" i="1"/>
  <c r="I29" i="1"/>
  <c r="I26" i="1"/>
  <c r="I10" i="1"/>
  <c r="E32" i="1"/>
  <c r="D32" i="1" s="1"/>
  <c r="F32" i="1" s="1"/>
  <c r="E15" i="1"/>
  <c r="E25" i="1"/>
  <c r="D25" i="1" s="1"/>
  <c r="F25" i="1" s="1"/>
  <c r="E14" i="1"/>
  <c r="E40" i="1"/>
  <c r="D40" i="1" s="1"/>
  <c r="F40" i="1" s="1"/>
  <c r="E37" i="1"/>
  <c r="E28" i="1"/>
  <c r="D28" i="1" s="1"/>
  <c r="F28" i="1" s="1"/>
  <c r="E19" i="1"/>
  <c r="E35" i="1"/>
  <c r="D35" i="1" s="1"/>
  <c r="F35" i="1" s="1"/>
  <c r="E33" i="1"/>
  <c r="E22" i="1"/>
  <c r="D22" i="1" s="1"/>
  <c r="F22" i="1" s="1"/>
  <c r="E17" i="1"/>
  <c r="E30" i="1"/>
  <c r="D30" i="1" s="1"/>
  <c r="F30" i="1" s="1"/>
  <c r="E31" i="1"/>
  <c r="E38" i="1"/>
  <c r="D38" i="1" s="1"/>
  <c r="F38" i="1" s="1"/>
  <c r="E24" i="1"/>
  <c r="E39" i="1"/>
  <c r="D39" i="1" s="1"/>
  <c r="F39" i="1" s="1"/>
  <c r="E9" i="1"/>
  <c r="E13" i="1"/>
  <c r="D13" i="1" s="1"/>
  <c r="F13" i="1" s="1"/>
  <c r="E21" i="1"/>
  <c r="E18" i="1"/>
  <c r="D18" i="1" s="1"/>
  <c r="F18" i="1" s="1"/>
  <c r="E12" i="1"/>
  <c r="E34" i="1"/>
  <c r="D34" i="1" s="1"/>
  <c r="F34" i="1" s="1"/>
  <c r="E16" i="1"/>
  <c r="E27" i="1"/>
  <c r="D27" i="1" s="1"/>
  <c r="F27" i="1" s="1"/>
  <c r="E11" i="1"/>
  <c r="E36" i="1"/>
  <c r="D36" i="1" s="1"/>
  <c r="F36" i="1" s="1"/>
  <c r="E20" i="1"/>
  <c r="E23" i="1"/>
  <c r="D23" i="1" s="1"/>
  <c r="F23" i="1" s="1"/>
  <c r="E8" i="1"/>
  <c r="E29" i="1"/>
  <c r="D29" i="1" s="1"/>
  <c r="F29" i="1" s="1"/>
  <c r="E26" i="1"/>
  <c r="E10" i="1"/>
  <c r="D10" i="1" s="1"/>
  <c r="F10" i="1" s="1"/>
  <c r="D15" i="1"/>
  <c r="F15" i="1" s="1"/>
  <c r="D14" i="1"/>
  <c r="F14" i="1" s="1"/>
  <c r="D37" i="1"/>
  <c r="F37" i="1" s="1"/>
  <c r="D19" i="1"/>
  <c r="F19" i="1" s="1"/>
  <c r="D33" i="1"/>
  <c r="F33" i="1" s="1"/>
  <c r="D17" i="1"/>
  <c r="F17" i="1" s="1"/>
  <c r="D31" i="1"/>
  <c r="F31" i="1" s="1"/>
  <c r="D24" i="1"/>
  <c r="F24" i="1" s="1"/>
  <c r="D9" i="1"/>
  <c r="F9" i="1" s="1"/>
  <c r="D21" i="1"/>
  <c r="F21" i="1" s="1"/>
  <c r="D12" i="1"/>
  <c r="F12" i="1" s="1"/>
  <c r="D16" i="1"/>
  <c r="F16" i="1" s="1"/>
  <c r="D11" i="1"/>
  <c r="F11" i="1" s="1"/>
  <c r="D20" i="1"/>
  <c r="F20" i="1" s="1"/>
  <c r="D8" i="1"/>
  <c r="F8" i="1" s="1"/>
  <c r="D26" i="1"/>
  <c r="F26" i="1" s="1"/>
  <c r="N25" i="2" l="1"/>
  <c r="N32" i="2"/>
  <c r="J10" i="1"/>
  <c r="J23" i="1"/>
  <c r="J27" i="1"/>
  <c r="J18" i="1"/>
  <c r="J39" i="1"/>
  <c r="J30" i="1"/>
  <c r="J35" i="1"/>
  <c r="J40" i="1"/>
  <c r="J32" i="1"/>
  <c r="L8" i="1"/>
  <c r="L11" i="1"/>
  <c r="L12" i="1"/>
  <c r="L9" i="1"/>
  <c r="L31" i="1"/>
  <c r="L33" i="1"/>
  <c r="L37" i="1"/>
  <c r="L15" i="1"/>
  <c r="N29" i="1"/>
  <c r="N36" i="1"/>
  <c r="N34" i="1"/>
  <c r="N13" i="1"/>
  <c r="N38" i="1"/>
  <c r="N22" i="1"/>
  <c r="N28" i="1"/>
  <c r="N25" i="1"/>
  <c r="Q26" i="1"/>
  <c r="Q20" i="1"/>
  <c r="Q16" i="1"/>
  <c r="Q21" i="1"/>
  <c r="Q24" i="1"/>
  <c r="Q17" i="1"/>
  <c r="Q19" i="1"/>
  <c r="Q14" i="1"/>
  <c r="J26" i="1"/>
  <c r="J20" i="1"/>
  <c r="J16" i="1"/>
  <c r="J21" i="1"/>
  <c r="J24" i="1"/>
  <c r="J17" i="1"/>
  <c r="J19" i="1"/>
  <c r="J14" i="1"/>
  <c r="L10" i="1"/>
  <c r="L23" i="1"/>
  <c r="L27" i="1"/>
  <c r="L18" i="1"/>
  <c r="L39" i="1"/>
  <c r="L30" i="1"/>
  <c r="L35" i="1"/>
  <c r="L40" i="1"/>
  <c r="L32" i="1"/>
  <c r="N8" i="1"/>
  <c r="N11" i="1"/>
  <c r="N12" i="1"/>
  <c r="N9" i="1"/>
  <c r="N31" i="1"/>
  <c r="N33" i="1"/>
  <c r="N37" i="1"/>
  <c r="N15" i="1"/>
  <c r="Q29" i="1"/>
  <c r="Q36" i="1"/>
  <c r="Q34" i="1"/>
  <c r="Q13" i="1"/>
  <c r="Q38" i="1"/>
  <c r="Q22" i="1"/>
  <c r="Q28" i="1"/>
  <c r="Q25" i="1"/>
  <c r="J29" i="1"/>
  <c r="J36" i="1"/>
  <c r="J34" i="1"/>
  <c r="J13" i="1"/>
  <c r="J38" i="1"/>
  <c r="J22" i="1"/>
  <c r="J28" i="1"/>
  <c r="J25" i="1"/>
  <c r="L26" i="1"/>
  <c r="L20" i="1"/>
  <c r="L16" i="1"/>
  <c r="L21" i="1"/>
  <c r="L24" i="1"/>
  <c r="L17" i="1"/>
  <c r="L19" i="1"/>
  <c r="L14" i="1"/>
  <c r="N10" i="1"/>
  <c r="N23" i="1"/>
  <c r="N27" i="1"/>
  <c r="N18" i="1"/>
  <c r="N39" i="1"/>
  <c r="N30" i="1"/>
  <c r="N35" i="1"/>
  <c r="N40" i="1"/>
  <c r="N32" i="1"/>
  <c r="Q8" i="1"/>
  <c r="Q11" i="1"/>
  <c r="Q12" i="1"/>
  <c r="Q9" i="1"/>
  <c r="Q31" i="1"/>
  <c r="Q33" i="1"/>
  <c r="Q37" i="1"/>
  <c r="Q15" i="1"/>
  <c r="J8" i="1"/>
  <c r="J11" i="1"/>
  <c r="J12" i="1"/>
  <c r="J9" i="1"/>
  <c r="J31" i="1"/>
  <c r="J33" i="1"/>
  <c r="J37" i="1"/>
  <c r="J15" i="1"/>
  <c r="L29" i="1"/>
  <c r="L36" i="1"/>
  <c r="L34" i="1"/>
  <c r="L13" i="1"/>
  <c r="L38" i="1"/>
  <c r="L22" i="1"/>
  <c r="L28" i="1"/>
  <c r="L25" i="1"/>
  <c r="N26" i="1"/>
  <c r="N20" i="1"/>
  <c r="N16" i="1"/>
  <c r="N21" i="1"/>
  <c r="N24" i="1"/>
  <c r="N17" i="1"/>
  <c r="N19" i="1"/>
  <c r="N14" i="1"/>
  <c r="Q10" i="1"/>
  <c r="Q23" i="1"/>
  <c r="Q27" i="1"/>
  <c r="Q18" i="1"/>
  <c r="Q39" i="1"/>
  <c r="Q30" i="1"/>
  <c r="Q35" i="1"/>
  <c r="Q40" i="1"/>
  <c r="Q32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AF7" i="2"/>
  <c r="AC7" i="2"/>
  <c r="E7" i="2"/>
  <c r="I7" i="1"/>
  <c r="E7" i="1"/>
  <c r="H7" i="2"/>
  <c r="O7" i="2"/>
  <c r="AD2" i="4"/>
  <c r="AD15" i="4" s="1"/>
  <c r="H8" i="4" s="1"/>
  <c r="AG2" i="4"/>
  <c r="K7" i="2"/>
  <c r="V7" i="2"/>
  <c r="AJ7" i="2"/>
  <c r="N7" i="2" l="1"/>
  <c r="D7" i="1"/>
  <c r="L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Q7" i="1" l="1"/>
  <c r="F7" i="1"/>
  <c r="J7" i="1"/>
  <c r="N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<sst xmlns="http://schemas.openxmlformats.org/spreadsheetml/2006/main" count="781" uniqueCount="354">
  <si>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</si>
  <si>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</si>
  <si>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</si>
  <si>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</si>
  <si>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</si>
  <si>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</si>
  <si>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</si>
  <si>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</si>
  <si>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</si>
  <si>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</si>
  <si>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</si>
  <si>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</si>
  <si>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</si>
  <si>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</si>
  <si>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</si>
  <si>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</si>
  <si>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</si>
  <si>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</si>
  <si>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</si>
  <si>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</si>
  <si>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</si>
  <si>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</si>
  <si>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</si>
  <si>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</si>
  <si>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</si>
  <si>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</si>
  <si>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</si>
  <si>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</si>
  <si>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</si>
  <si>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</si>
  <si>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</si>
  <si>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</si>
  <si>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</si>
  <si>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</si>
  <si>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</si>
  <si>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</si>
  <si>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</si>
  <si>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</si>
  <si>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</si>
  <si>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</si>
  <si>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</si>
  <si>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</si>
  <si>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</si>
  <si>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</si>
  <si>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</si>
  <si>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</si>
  <si>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</si>
  <si>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</si>
  <si>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</si>
  <si>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</si>
  <si>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</si>
  <si>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</si>
  <si>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</si>
  <si>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</si>
  <si>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</si>
  <si>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</si>
  <si>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</si>
  <si>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</si>
  <si>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</si>
  <si>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</si>
  <si>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</si>
  <si>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</si>
  <si>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</si>
  <si>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</si>
  <si>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</si>
  <si>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</si>
  <si>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</si>
  <si>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</si>
  <si>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</si>
  <si>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</si>
  <si>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</si>
  <si>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</si>
  <si>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</si>
  <si>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</si>
  <si>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</si>
  <si>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</si>
  <si>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</si>
  <si>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</si>
  <si>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</si>
  <si>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</si>
  <si>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</si>
  <si>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</si>
  <si>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</si>
  <si>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</si>
  <si>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</si>
  <si>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</si>
  <si>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</si>
  <si>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</si>
  <si>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</si>
  <si>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</si>
  <si>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</si>
  <si>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</si>
  <si>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</si>
  <si>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</si>
  <si>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</si>
  <si>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</si>
  <si>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</si>
  <si>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</si>
  <si>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</si>
  <si>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</si>
  <si>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</si>
  <si>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</si>
  <si>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</si>
  <si>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</si>
  <si>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</si>
  <si>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</si>
  <si>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</si>
  <si>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</si>
  <si>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</si>
  <si>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</si>
  <si>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</si>
  <si>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</si>
  <si>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</si>
  <si>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</si>
  <si>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</si>
  <si>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</si>
  <si>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</si>
  <si>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</si>
  <si>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</si>
  <si>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</si>
  <si>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</si>
  <si>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</si>
  <si>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</si>
  <si>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</si>
  <si>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</si>
  <si>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</si>
  <si>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</si>
  <si>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</si>
  <si>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</si>
  <si>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</si>
  <si>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</si>
  <si>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</si>
  <si>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</si>
  <si>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</si>
  <si>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</si>
  <si>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</si>
  <si>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</si>
  <si>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</si>
  <si>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</si>
  <si>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</si>
  <si>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</si>
  <si>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</si>
  <si>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</si>
  <si>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</si>
  <si>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</si>
  <si>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</si>
  <si>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</si>
  <si>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</si>
  <si>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</si>
  <si>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</si>
  <si>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</si>
  <si>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</si>
  <si>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</si>
  <si>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</si>
  <si>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</si>
  <si>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</si>
  <si>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</si>
  <si>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</si>
  <si>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</si>
  <si>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</si>
  <si>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</si>
  <si>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</si>
  <si>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</si>
  <si>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</si>
  <si>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</si>
  <si>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</si>
  <si>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</si>
  <si>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</si>
  <si>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</si>
  <si>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</si>
  <si>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</si>
  <si>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</si>
  <si>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</si>
  <si>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</si>
  <si>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</si>
  <si>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</si>
  <si>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</si>
  <si>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</si>
  <si>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</si>
  <si>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</si>
  <si>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</si>
  <si>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</si>
  <si>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</si>
  <si>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</si>
  <si>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</si>
  <si>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</si>
  <si>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</si>
  <si>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</si>
  <si>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</si>
  <si>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</si>
  <si>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</si>
  <si>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</si>
  <si>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</si>
  <si>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</si>
  <si>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</si>
  <si>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</si>
  <si>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</si>
  <si>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</si>
  <si>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</si>
  <si>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</si>
  <si>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</si>
  <si>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</si>
  <si>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</si>
  <si>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</si>
  <si>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</si>
  <si>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</si>
  <si>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</si>
  <si>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</si>
  <si>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</si>
  <si>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</si>
  <si>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</si>
  <si>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</si>
  <si>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</si>
  <si>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</si>
  <si>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</si>
  <si>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</si>
  <si>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</si>
  <si>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</si>
  <si>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</si>
  <si>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</si>
  <si>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</si>
  <si>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</si>
  <si>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</si>
  <si>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</si>
  <si>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</si>
  <si>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</si>
  <si>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</si>
  <si>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</si>
  <si>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</si>
  <si>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</si>
  <si>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</si>
  <si>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</si>
  <si>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</si>
  <si>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</si>
  <si>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</si>
  <si>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</si>
  <si>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</si>
  <si>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</si>
  <si>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</si>
  <si>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</si>
  <si>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</si>
  <si>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</si>
  <si>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</si>
  <si>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</si>
  <si>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</si>
  <si>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</si>
  <si>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</si>
  <si>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</si>
  <si>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</si>
  <si>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</si>
  <si>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</si>
  <si>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14000</t>
  </si>
  <si>
    <t>水洗化人口等（平成28年度実績）</t>
    <phoneticPr fontId="3"/>
  </si>
  <si>
    <t>し尿処理の状況（平成28年度実績）</t>
    <phoneticPr fontId="3"/>
  </si>
  <si>
    <t>14362</t>
  </si>
  <si>
    <t>大井町</t>
  </si>
  <si>
    <t>○</t>
  </si>
  <si>
    <t>141362</t>
    <phoneticPr fontId="3"/>
  </si>
  <si>
    <t>14206</t>
  </si>
  <si>
    <t>小田原市</t>
  </si>
  <si>
    <t>141206</t>
    <phoneticPr fontId="3"/>
  </si>
  <si>
    <t>14217</t>
  </si>
  <si>
    <t>南足柄市</t>
  </si>
  <si>
    <t>141217</t>
    <phoneticPr fontId="3"/>
  </si>
  <si>
    <t>14205</t>
  </si>
  <si>
    <t>藤沢市</t>
  </si>
  <si>
    <t>141205</t>
    <phoneticPr fontId="3"/>
  </si>
  <si>
    <t>14402</t>
  </si>
  <si>
    <t>清川村</t>
  </si>
  <si>
    <t>141402</t>
    <phoneticPr fontId="3"/>
  </si>
  <si>
    <t>14383</t>
  </si>
  <si>
    <t>真鶴町</t>
  </si>
  <si>
    <t>141383</t>
    <phoneticPr fontId="3"/>
  </si>
  <si>
    <t>14321</t>
  </si>
  <si>
    <t>寒川町</t>
  </si>
  <si>
    <t>141321</t>
    <phoneticPr fontId="3"/>
  </si>
  <si>
    <t>14211</t>
  </si>
  <si>
    <t>秦野市</t>
  </si>
  <si>
    <t>141211</t>
    <phoneticPr fontId="3"/>
  </si>
  <si>
    <t>14366</t>
  </si>
  <si>
    <t>開成町</t>
  </si>
  <si>
    <t>141366</t>
    <phoneticPr fontId="3"/>
  </si>
  <si>
    <t>14363</t>
  </si>
  <si>
    <t>松田町</t>
  </si>
  <si>
    <t>141363</t>
    <phoneticPr fontId="3"/>
  </si>
  <si>
    <t>14214</t>
  </si>
  <si>
    <t>伊勢原市</t>
  </si>
  <si>
    <t>141214</t>
    <phoneticPr fontId="3"/>
  </si>
  <si>
    <t>14208</t>
  </si>
  <si>
    <t>逗子市</t>
  </si>
  <si>
    <t>141208</t>
    <phoneticPr fontId="3"/>
  </si>
  <si>
    <t>14342</t>
  </si>
  <si>
    <t>二宮町</t>
  </si>
  <si>
    <t>141342</t>
    <phoneticPr fontId="3"/>
  </si>
  <si>
    <t>14361</t>
  </si>
  <si>
    <t>中井町</t>
  </si>
  <si>
    <t>141361</t>
    <phoneticPr fontId="3"/>
  </si>
  <si>
    <t>14384</t>
  </si>
  <si>
    <t>湯河原町</t>
  </si>
  <si>
    <t>141384</t>
    <phoneticPr fontId="3"/>
  </si>
  <si>
    <t>14216</t>
  </si>
  <si>
    <t>座間市</t>
  </si>
  <si>
    <t>141216</t>
    <phoneticPr fontId="3"/>
  </si>
  <si>
    <t>14401</t>
  </si>
  <si>
    <t>愛川町</t>
  </si>
  <si>
    <t>141401</t>
    <phoneticPr fontId="3"/>
  </si>
  <si>
    <t>14130</t>
  </si>
  <si>
    <t>川崎市</t>
  </si>
  <si>
    <t>141130</t>
    <phoneticPr fontId="3"/>
  </si>
  <si>
    <t>14204</t>
  </si>
  <si>
    <t>鎌倉市</t>
  </si>
  <si>
    <t>141204</t>
    <phoneticPr fontId="3"/>
  </si>
  <si>
    <t>14213</t>
  </si>
  <si>
    <t>大和市</t>
  </si>
  <si>
    <t>141213</t>
    <phoneticPr fontId="3"/>
  </si>
  <si>
    <t>14210</t>
  </si>
  <si>
    <t>三浦市</t>
  </si>
  <si>
    <t>141210</t>
    <phoneticPr fontId="3"/>
  </si>
  <si>
    <t>14203</t>
  </si>
  <si>
    <t>平塚市</t>
  </si>
  <si>
    <t>141203</t>
    <phoneticPr fontId="3"/>
  </si>
  <si>
    <t>14364</t>
  </si>
  <si>
    <t>山北町</t>
  </si>
  <si>
    <t>141364</t>
    <phoneticPr fontId="3"/>
  </si>
  <si>
    <t>14207</t>
  </si>
  <si>
    <t>茅ヶ崎市</t>
  </si>
  <si>
    <t>141207</t>
    <phoneticPr fontId="3"/>
  </si>
  <si>
    <t>14301</t>
  </si>
  <si>
    <t>葉山町</t>
  </si>
  <si>
    <t>141301</t>
    <phoneticPr fontId="3"/>
  </si>
  <si>
    <t>14201</t>
  </si>
  <si>
    <t>横須賀市</t>
  </si>
  <si>
    <t>141201</t>
    <phoneticPr fontId="3"/>
  </si>
  <si>
    <t>14382</t>
  </si>
  <si>
    <t>箱根町</t>
  </si>
  <si>
    <t>141382</t>
    <phoneticPr fontId="3"/>
  </si>
  <si>
    <t>14212</t>
  </si>
  <si>
    <t>厚木市</t>
  </si>
  <si>
    <t>141212</t>
    <phoneticPr fontId="3"/>
  </si>
  <si>
    <t>14215</t>
  </si>
  <si>
    <t>海老名市</t>
  </si>
  <si>
    <t>141215</t>
    <phoneticPr fontId="3"/>
  </si>
  <si>
    <t>14100</t>
  </si>
  <si>
    <t>横浜市</t>
  </si>
  <si>
    <t>141100</t>
    <phoneticPr fontId="3"/>
  </si>
  <si>
    <t>14341</t>
  </si>
  <si>
    <t>大磯町</t>
  </si>
  <si>
    <t>141341</t>
    <phoneticPr fontId="3"/>
  </si>
  <si>
    <t>14218</t>
  </si>
  <si>
    <t>綾瀬市</t>
  </si>
  <si>
    <t>141218</t>
    <phoneticPr fontId="3"/>
  </si>
  <si>
    <t>14150</t>
  </si>
  <si>
    <t>相模原市</t>
  </si>
  <si>
    <t>141150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</si>
</sst>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 x14ac:dyDescent="0.15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 x14ac:dyDescent="0.1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 x14ac:dyDescent="0.15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 x14ac:dyDescent="0.15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 x14ac:dyDescent="0.15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 x14ac:dyDescent="0.15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 x14ac:dyDescent="0.15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 x14ac:dyDescent="0.15">
      <c r="A7" s="109" t="s">
        <v>40</v>
      </c>
      <c r="B7" s="116" t="s">
        <v>251</v>
      </c>
      <c r="C7" s="109" t="s">
        <v>200</v>
      </c>
      <c r="D7" s="110">
        <f>+SUM(E7,+I7)</f>
        <v>9158260</v>
      </c>
      <c r="E7" s="110">
        <f>+SUM(G7,+H7)</f>
        <v>30734</v>
      </c>
      <c r="F7" s="111">
        <f>IF(D7&gt;0,E7/D7*100,"-")</f>
        <v>0.33558776448801408</v>
      </c>
      <c r="G7" s="108">
        <f>SUM(G$8:G$1000)</f>
        <v>30627</v>
      </c>
      <c r="H7" s="108">
        <f>SUM(H$8:H$1000)</f>
        <v>107</v>
      </c>
      <c r="I7" s="110">
        <f>+SUM(K7,+M7,+O7)</f>
        <v>9127526</v>
      </c>
      <c r="J7" s="111">
        <f>IF(D7&gt;0,I7/D7*100,"-")</f>
        <v>99.664412235511989</v>
      </c>
      <c r="K7" s="108">
        <f>SUM(K$8:K$1000)</f>
        <v>8731251</v>
      </c>
      <c r="L7" s="111">
        <f>IF(D7&gt;0,K7/D7*100,"-")</f>
        <v>95.337444012290547</v>
      </c>
      <c r="M7" s="108">
        <f>SUM(M$8:M$1000)</f>
        <v>0</v>
      </c>
      <c r="N7" s="111">
        <f>IF(D7&gt;0,M7/D7*100,"-")</f>
        <v>0</v>
      </c>
      <c r="O7" s="108">
        <f>SUM(O$8:O$1000)</f>
        <v>396275</v>
      </c>
      <c r="P7" s="108">
        <f>SUM(P$8:P$1000)</f>
        <v>121050</v>
      </c>
      <c r="Q7" s="111">
        <f>IF(D7&gt;0,O7/D7*100,"-")</f>
        <v>4.3269682232214421</v>
      </c>
      <c r="R7" s="108">
        <f>SUM(R$8:R$1000)</f>
        <v>171144</v>
      </c>
      <c r="S7" s="112">
        <f t="shared" ref="S7:Z7" si="0">COUNTIF(S$8:S$1000,"○")</f>
        <v>7</v>
      </c>
      <c r="T7" s="112">
        <f t="shared" si="0"/>
        <v>25</v>
      </c>
      <c r="U7" s="112">
        <f t="shared" si="0"/>
        <v>1</v>
      </c>
      <c r="V7" s="112">
        <f t="shared" si="0"/>
        <v>0</v>
      </c>
      <c r="W7" s="112">
        <f t="shared" si="0"/>
        <v>11</v>
      </c>
      <c r="X7" s="112">
        <f t="shared" si="0"/>
        <v>0</v>
      </c>
      <c r="Y7" s="112">
        <f t="shared" si="0"/>
        <v>1</v>
      </c>
      <c r="Z7" s="112">
        <f t="shared" si="0"/>
        <v>21</v>
      </c>
      <c r="AA7" s="188"/>
      <c r="AB7" s="188"/>
    </row>
    <row r="8" spans="1:28" s="105" customFormat="1" ht="13.5" customHeight="1" x14ac:dyDescent="0.15">
      <c r="A8" s="101" t="s">
        <v>40</v>
      </c>
      <c r="B8" s="102" t="s">
        <v>342</v>
      </c>
      <c r="C8" s="101" t="s">
        <v>343</v>
      </c>
      <c r="D8" s="103">
        <f>+SUM(E8,+I8)</f>
        <v>3737100</v>
      </c>
      <c r="E8" s="103">
        <f>+SUM(G8,+H8)</f>
        <v>6364</v>
      </c>
      <c r="F8" s="104">
        <f>IF(D8&gt;0,E8/D8*100,"-")</f>
        <v>0.1702924727730058</v>
      </c>
      <c r="G8" s="103">
        <v>6364</v>
      </c>
      <c r="H8" s="103">
        <v>0</v>
      </c>
      <c r="I8" s="103">
        <f>+SUM(K8,+M8,+O8)</f>
        <v>3730736</v>
      </c>
      <c r="J8" s="104">
        <f>IF(D8&gt;0,I8/D8*100,"-")</f>
        <v>99.829707527227001</v>
      </c>
      <c r="K8" s="103">
        <v>3718968</v>
      </c>
      <c r="L8" s="104">
        <f>IF(D8&gt;0,K8/D8*100,"-")</f>
        <v>99.514810949666852</v>
      </c>
      <c r="M8" s="103">
        <v>0</v>
      </c>
      <c r="N8" s="104">
        <f>IF(D8&gt;0,M8/D8*100,"-")</f>
        <v>0</v>
      </c>
      <c r="O8" s="103">
        <v>11768</v>
      </c>
      <c r="P8" s="103">
        <v>1612</v>
      </c>
      <c r="Q8" s="104">
        <f>IF(D8&gt;0,O8/D8*100,"-")</f>
        <v>0.31489657756014022</v>
      </c>
      <c r="R8" s="103">
        <v>85673</v>
      </c>
      <c r="S8" s="101" t="s">
        <v>256</v>
      </c>
      <c r="T8" s="101"/>
      <c r="U8" s="101"/>
      <c r="V8" s="101"/>
      <c r="W8" s="101"/>
      <c r="X8" s="101"/>
      <c r="Y8" s="101" t="s">
        <v>256</v>
      </c>
      <c r="Z8" s="101"/>
      <c r="AA8" s="189" t="s">
        <v>344</v>
      </c>
      <c r="AB8" s="190"/>
    </row>
    <row r="9" spans="1:28" s="105" customFormat="1" ht="13.5" customHeight="1" x14ac:dyDescent="0.15">
      <c r="A9" s="101" t="s">
        <v>40</v>
      </c>
      <c r="B9" s="102" t="s">
        <v>306</v>
      </c>
      <c r="C9" s="101" t="s">
        <v>307</v>
      </c>
      <c r="D9" s="103">
        <f>+SUM(E9,+I9)</f>
        <v>1471629</v>
      </c>
      <c r="E9" s="103">
        <f>+SUM(G9,+H9)</f>
        <v>1919</v>
      </c>
      <c r="F9" s="104">
        <f>IF(D9&gt;0,E9/D9*100,"-")</f>
        <v>0.13039971351475135</v>
      </c>
      <c r="G9" s="103">
        <v>1919</v>
      </c>
      <c r="H9" s="103">
        <v>0</v>
      </c>
      <c r="I9" s="103">
        <f>+SUM(K9,+M9,+O9)</f>
        <v>1469710</v>
      </c>
      <c r="J9" s="104">
        <f>IF(D9&gt;0,I9/D9*100,"-")</f>
        <v>99.869600286485252</v>
      </c>
      <c r="K9" s="103">
        <v>1462596</v>
      </c>
      <c r="L9" s="104">
        <f>IF(D9&gt;0,K9/D9*100,"-")</f>
        <v>99.386190405326346</v>
      </c>
      <c r="M9" s="103">
        <v>0</v>
      </c>
      <c r="N9" s="104">
        <f>IF(D9&gt;0,M9/D9*100,"-")</f>
        <v>0</v>
      </c>
      <c r="O9" s="103">
        <v>7114</v>
      </c>
      <c r="P9" s="103">
        <v>2059</v>
      </c>
      <c r="Q9" s="104">
        <f>IF(D9&gt;0,O9/D9*100,"-")</f>
        <v>0.48340988115890615</v>
      </c>
      <c r="R9" s="103">
        <v>35099</v>
      </c>
      <c r="S9" s="101"/>
      <c r="T9" s="101"/>
      <c r="U9" s="101" t="s">
        <v>256</v>
      </c>
      <c r="V9" s="101"/>
      <c r="W9" s="101" t="s">
        <v>256</v>
      </c>
      <c r="X9" s="101"/>
      <c r="Y9" s="101"/>
      <c r="Z9" s="101"/>
      <c r="AA9" s="189" t="s">
        <v>308</v>
      </c>
      <c r="AB9" s="190"/>
    </row>
    <row r="10" spans="1:28" s="105" customFormat="1" ht="13.5" customHeight="1" x14ac:dyDescent="0.15">
      <c r="A10" s="101" t="s">
        <v>40</v>
      </c>
      <c r="B10" s="102" t="s">
        <v>351</v>
      </c>
      <c r="C10" s="101" t="s">
        <v>352</v>
      </c>
      <c r="D10" s="103">
        <f>+SUM(E10,+I10)</f>
        <v>721552</v>
      </c>
      <c r="E10" s="103">
        <f>+SUM(G10,+H10)</f>
        <v>3112</v>
      </c>
      <c r="F10" s="104">
        <f>IF(D10&gt;0,E10/D10*100,"-")</f>
        <v>0.43129254717608712</v>
      </c>
      <c r="G10" s="103">
        <v>3112</v>
      </c>
      <c r="H10" s="103">
        <v>0</v>
      </c>
      <c r="I10" s="103">
        <f>+SUM(K10,+M10,+O10)</f>
        <v>718440</v>
      </c>
      <c r="J10" s="104">
        <f>IF(D10&gt;0,I10/D10*100,"-")</f>
        <v>99.568707452823915</v>
      </c>
      <c r="K10" s="103">
        <v>693935</v>
      </c>
      <c r="L10" s="104">
        <f>IF(D10&gt;0,K10/D10*100,"-")</f>
        <v>96.172555824112465</v>
      </c>
      <c r="M10" s="103">
        <v>0</v>
      </c>
      <c r="N10" s="104">
        <f>IF(D10&gt;0,M10/D10*100,"-")</f>
        <v>0</v>
      </c>
      <c r="O10" s="103">
        <v>24505</v>
      </c>
      <c r="P10" s="103">
        <v>0</v>
      </c>
      <c r="Q10" s="104">
        <f>IF(D10&gt;0,O10/D10*100,"-")</f>
        <v>3.3961516287114439</v>
      </c>
      <c r="R10" s="103">
        <v>0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353</v>
      </c>
      <c r="AB10" s="190"/>
    </row>
    <row r="11" spans="1:28" s="105" customFormat="1" ht="13.5" customHeight="1" x14ac:dyDescent="0.15">
      <c r="A11" s="101" t="s">
        <v>40</v>
      </c>
      <c r="B11" s="102" t="s">
        <v>330</v>
      </c>
      <c r="C11" s="101" t="s">
        <v>331</v>
      </c>
      <c r="D11" s="103">
        <f>+SUM(E11,+I11)</f>
        <v>412413</v>
      </c>
      <c r="E11" s="103">
        <f>+SUM(G11,+H11)</f>
        <v>900</v>
      </c>
      <c r="F11" s="104">
        <f>IF(D11&gt;0,E11/D11*100,"-")</f>
        <v>0.21822784441809542</v>
      </c>
      <c r="G11" s="103">
        <v>900</v>
      </c>
      <c r="H11" s="103">
        <v>0</v>
      </c>
      <c r="I11" s="103">
        <f>+SUM(K11,+M11,+O11)</f>
        <v>411513</v>
      </c>
      <c r="J11" s="104">
        <f>IF(D11&gt;0,I11/D11*100,"-")</f>
        <v>99.781772155581905</v>
      </c>
      <c r="K11" s="103">
        <v>385664</v>
      </c>
      <c r="L11" s="104">
        <f>IF(D11&gt;0,K11/D11*100,"-")</f>
        <v>93.51402598851152</v>
      </c>
      <c r="M11" s="103">
        <v>0</v>
      </c>
      <c r="N11" s="104">
        <f>IF(D11&gt;0,M11/D11*100,"-")</f>
        <v>0</v>
      </c>
      <c r="O11" s="103">
        <v>25849</v>
      </c>
      <c r="P11" s="103">
        <v>3418</v>
      </c>
      <c r="Q11" s="104">
        <f>IF(D11&gt;0,O11/D11*100,"-")</f>
        <v>6.2677461670703885</v>
      </c>
      <c r="R11" s="103">
        <v>5211</v>
      </c>
      <c r="S11" s="101"/>
      <c r="T11" s="101" t="s">
        <v>256</v>
      </c>
      <c r="U11" s="101"/>
      <c r="V11" s="101"/>
      <c r="W11" s="101" t="s">
        <v>256</v>
      </c>
      <c r="X11" s="101"/>
      <c r="Y11" s="101"/>
      <c r="Z11" s="101"/>
      <c r="AA11" s="189" t="s">
        <v>332</v>
      </c>
      <c r="AB11" s="190"/>
    </row>
    <row r="12" spans="1:28" s="105" customFormat="1" ht="13.5" customHeight="1" x14ac:dyDescent="0.15">
      <c r="A12" s="101" t="s">
        <v>40</v>
      </c>
      <c r="B12" s="102" t="s">
        <v>318</v>
      </c>
      <c r="C12" s="101" t="s">
        <v>319</v>
      </c>
      <c r="D12" s="103">
        <f>+SUM(E12,+I12)</f>
        <v>258126</v>
      </c>
      <c r="E12" s="103">
        <f>+SUM(G12,+H12)</f>
        <v>720</v>
      </c>
      <c r="F12" s="104">
        <f>IF(D12&gt;0,E12/D12*100,"-")</f>
        <v>0.27893354408312215</v>
      </c>
      <c r="G12" s="103">
        <v>720</v>
      </c>
      <c r="H12" s="103">
        <v>0</v>
      </c>
      <c r="I12" s="103">
        <f>+SUM(K12,+M12,+O12)</f>
        <v>257406</v>
      </c>
      <c r="J12" s="104">
        <f>IF(D12&gt;0,I12/D12*100,"-")</f>
        <v>99.721066455916869</v>
      </c>
      <c r="K12" s="103">
        <v>250531</v>
      </c>
      <c r="L12" s="104">
        <f>IF(D12&gt;0,K12/D12*100,"-")</f>
        <v>97.057638517623175</v>
      </c>
      <c r="M12" s="103">
        <v>0</v>
      </c>
      <c r="N12" s="104">
        <f>IF(D12&gt;0,M12/D12*100,"-")</f>
        <v>0</v>
      </c>
      <c r="O12" s="103">
        <v>6875</v>
      </c>
      <c r="P12" s="103">
        <v>0</v>
      </c>
      <c r="Q12" s="104">
        <f>IF(D12&gt;0,O12/D12*100,"-")</f>
        <v>2.6634279382937014</v>
      </c>
      <c r="R12" s="103">
        <v>4387</v>
      </c>
      <c r="S12" s="101"/>
      <c r="T12" s="101" t="s">
        <v>256</v>
      </c>
      <c r="U12" s="101"/>
      <c r="V12" s="101"/>
      <c r="W12" s="101"/>
      <c r="X12" s="101"/>
      <c r="Y12" s="101"/>
      <c r="Z12" s="101" t="s">
        <v>256</v>
      </c>
      <c r="AA12" s="189" t="s">
        <v>320</v>
      </c>
      <c r="AB12" s="190"/>
    </row>
    <row r="13" spans="1:28" s="105" customFormat="1" ht="13.5" customHeight="1" x14ac:dyDescent="0.15">
      <c r="A13" s="101" t="s">
        <v>40</v>
      </c>
      <c r="B13" s="102" t="s">
        <v>309</v>
      </c>
      <c r="C13" s="101" t="s">
        <v>310</v>
      </c>
      <c r="D13" s="103">
        <f>+SUM(E13,+I13)</f>
        <v>176451</v>
      </c>
      <c r="E13" s="103">
        <f>+SUM(G13,+H13)</f>
        <v>319</v>
      </c>
      <c r="F13" s="104">
        <f>IF(D13&gt;0,E13/D13*100,"-")</f>
        <v>0.18078673399414003</v>
      </c>
      <c r="G13" s="103">
        <v>319</v>
      </c>
      <c r="H13" s="103">
        <v>0</v>
      </c>
      <c r="I13" s="103">
        <f>+SUM(K13,+M13,+O13)</f>
        <v>176132</v>
      </c>
      <c r="J13" s="104">
        <f>IF(D13&gt;0,I13/D13*100,"-")</f>
        <v>99.81921326600586</v>
      </c>
      <c r="K13" s="103">
        <v>156675</v>
      </c>
      <c r="L13" s="104">
        <f>IF(D13&gt;0,K13/D13*100,"-")</f>
        <v>88.792355951510615</v>
      </c>
      <c r="M13" s="103">
        <v>0</v>
      </c>
      <c r="N13" s="104">
        <f>IF(D13&gt;0,M13/D13*100,"-")</f>
        <v>0</v>
      </c>
      <c r="O13" s="103">
        <v>19457</v>
      </c>
      <c r="P13" s="103">
        <v>1768</v>
      </c>
      <c r="Q13" s="104">
        <f>IF(D13&gt;0,O13/D13*100,"-")</f>
        <v>11.026857314495242</v>
      </c>
      <c r="R13" s="103">
        <v>1244</v>
      </c>
      <c r="S13" s="101"/>
      <c r="T13" s="101" t="s">
        <v>256</v>
      </c>
      <c r="U13" s="101"/>
      <c r="V13" s="101"/>
      <c r="W13" s="101"/>
      <c r="X13" s="101"/>
      <c r="Y13" s="101"/>
      <c r="Z13" s="101" t="s">
        <v>256</v>
      </c>
      <c r="AA13" s="189" t="s">
        <v>311</v>
      </c>
      <c r="AB13" s="190"/>
    </row>
    <row r="14" spans="1:28" s="105" customFormat="1" ht="13.5" customHeight="1" x14ac:dyDescent="0.15">
      <c r="A14" s="101" t="s">
        <v>40</v>
      </c>
      <c r="B14" s="102" t="s">
        <v>264</v>
      </c>
      <c r="C14" s="101" t="s">
        <v>265</v>
      </c>
      <c r="D14" s="103">
        <f>+SUM(E14,+I14)</f>
        <v>426678</v>
      </c>
      <c r="E14" s="103">
        <f>+SUM(G14,+H14)</f>
        <v>1637</v>
      </c>
      <c r="F14" s="104">
        <f>IF(D14&gt;0,E14/D14*100,"-")</f>
        <v>0.38366168398651912</v>
      </c>
      <c r="G14" s="103">
        <v>1637</v>
      </c>
      <c r="H14" s="103">
        <v>0</v>
      </c>
      <c r="I14" s="103">
        <f>+SUM(K14,+M14,+O14)</f>
        <v>425041</v>
      </c>
      <c r="J14" s="104">
        <f>IF(D14&gt;0,I14/D14*100,"-")</f>
        <v>99.616338316013483</v>
      </c>
      <c r="K14" s="103">
        <v>409367</v>
      </c>
      <c r="L14" s="104">
        <f>IF(D14&gt;0,K14/D14*100,"-")</f>
        <v>95.942842143255575</v>
      </c>
      <c r="M14" s="103">
        <v>0</v>
      </c>
      <c r="N14" s="104">
        <f>IF(D14&gt;0,M14/D14*100,"-")</f>
        <v>0</v>
      </c>
      <c r="O14" s="103">
        <v>15674</v>
      </c>
      <c r="P14" s="103">
        <v>2930</v>
      </c>
      <c r="Q14" s="104">
        <f>IF(D14&gt;0,O14/D14*100,"-")</f>
        <v>3.6734961727579112</v>
      </c>
      <c r="R14" s="103">
        <v>5533</v>
      </c>
      <c r="S14" s="101"/>
      <c r="T14" s="101" t="s">
        <v>256</v>
      </c>
      <c r="U14" s="101"/>
      <c r="V14" s="101"/>
      <c r="W14" s="101" t="s">
        <v>256</v>
      </c>
      <c r="X14" s="101"/>
      <c r="Y14" s="101"/>
      <c r="Z14" s="101"/>
      <c r="AA14" s="189" t="s">
        <v>266</v>
      </c>
      <c r="AB14" s="190"/>
    </row>
    <row r="15" spans="1:28" s="105" customFormat="1" ht="13.5" customHeight="1" x14ac:dyDescent="0.15">
      <c r="A15" s="101" t="s">
        <v>40</v>
      </c>
      <c r="B15" s="102" t="s">
        <v>258</v>
      </c>
      <c r="C15" s="101" t="s">
        <v>259</v>
      </c>
      <c r="D15" s="103">
        <f>+SUM(E15,+I15)</f>
        <v>193871</v>
      </c>
      <c r="E15" s="103">
        <f>+SUM(G15,+H15)</f>
        <v>2125</v>
      </c>
      <c r="F15" s="104">
        <f>IF(D15&gt;0,E15/D15*100,"-")</f>
        <v>1.0960896678719354</v>
      </c>
      <c r="G15" s="103">
        <v>2125</v>
      </c>
      <c r="H15" s="103">
        <v>0</v>
      </c>
      <c r="I15" s="103">
        <f>+SUM(K15,+M15,+O15)</f>
        <v>191746</v>
      </c>
      <c r="J15" s="104">
        <f>IF(D15&gt;0,I15/D15*100,"-")</f>
        <v>98.903910332128063</v>
      </c>
      <c r="K15" s="103">
        <v>148999</v>
      </c>
      <c r="L15" s="104">
        <f>IF(D15&gt;0,K15/D15*100,"-")</f>
        <v>76.85471266976495</v>
      </c>
      <c r="M15" s="103">
        <v>0</v>
      </c>
      <c r="N15" s="104">
        <f>IF(D15&gt;0,M15/D15*100,"-")</f>
        <v>0</v>
      </c>
      <c r="O15" s="103">
        <v>42747</v>
      </c>
      <c r="P15" s="103">
        <v>9826</v>
      </c>
      <c r="Q15" s="104">
        <f>IF(D15&gt;0,O15/D15*100,"-")</f>
        <v>22.049197662363117</v>
      </c>
      <c r="R15" s="103">
        <v>1925</v>
      </c>
      <c r="S15" s="101"/>
      <c r="T15" s="101" t="s">
        <v>256</v>
      </c>
      <c r="U15" s="101"/>
      <c r="V15" s="101"/>
      <c r="W15" s="101" t="s">
        <v>256</v>
      </c>
      <c r="X15" s="101"/>
      <c r="Y15" s="101"/>
      <c r="Z15" s="101"/>
      <c r="AA15" s="189" t="s">
        <v>260</v>
      </c>
      <c r="AB15" s="190"/>
    </row>
    <row r="16" spans="1:28" s="105" customFormat="1" ht="13.5" customHeight="1" x14ac:dyDescent="0.15">
      <c r="A16" s="101" t="s">
        <v>40</v>
      </c>
      <c r="B16" s="102" t="s">
        <v>324</v>
      </c>
      <c r="C16" s="101" t="s">
        <v>325</v>
      </c>
      <c r="D16" s="103">
        <f>+SUM(E16,+I16)</f>
        <v>241863</v>
      </c>
      <c r="E16" s="103">
        <f>+SUM(G16,+H16)</f>
        <v>872</v>
      </c>
      <c r="F16" s="104">
        <f>IF(D16&gt;0,E16/D16*100,"-")</f>
        <v>0.36053468285765083</v>
      </c>
      <c r="G16" s="103">
        <v>872</v>
      </c>
      <c r="H16" s="103">
        <v>0</v>
      </c>
      <c r="I16" s="103">
        <f>+SUM(K16,+M16,+O16)</f>
        <v>240991</v>
      </c>
      <c r="J16" s="104">
        <f>IF(D16&gt;0,I16/D16*100,"-")</f>
        <v>99.639465317142353</v>
      </c>
      <c r="K16" s="103">
        <v>227163</v>
      </c>
      <c r="L16" s="104">
        <f>IF(D16&gt;0,K16/D16*100,"-")</f>
        <v>93.922179084853823</v>
      </c>
      <c r="M16" s="103">
        <v>0</v>
      </c>
      <c r="N16" s="104">
        <f>IF(D16&gt;0,M16/D16*100,"-")</f>
        <v>0</v>
      </c>
      <c r="O16" s="103">
        <v>13828</v>
      </c>
      <c r="P16" s="103">
        <v>5658</v>
      </c>
      <c r="Q16" s="104">
        <f>IF(D16&gt;0,O16/D16*100,"-")</f>
        <v>5.7172862322885276</v>
      </c>
      <c r="R16" s="103">
        <v>1694</v>
      </c>
      <c r="S16" s="101"/>
      <c r="T16" s="101" t="s">
        <v>256</v>
      </c>
      <c r="U16" s="101"/>
      <c r="V16" s="101"/>
      <c r="W16" s="101" t="s">
        <v>256</v>
      </c>
      <c r="X16" s="101"/>
      <c r="Y16" s="101"/>
      <c r="Z16" s="101"/>
      <c r="AA16" s="189" t="s">
        <v>326</v>
      </c>
      <c r="AB16" s="190"/>
    </row>
    <row r="17" spans="1:28" s="105" customFormat="1" ht="13.5" customHeight="1" x14ac:dyDescent="0.15">
      <c r="A17" s="101" t="s">
        <v>40</v>
      </c>
      <c r="B17" s="102" t="s">
        <v>288</v>
      </c>
      <c r="C17" s="101" t="s">
        <v>289</v>
      </c>
      <c r="D17" s="103">
        <f>+SUM(E17,+I17)</f>
        <v>60556</v>
      </c>
      <c r="E17" s="103">
        <f>+SUM(G17,+H17)</f>
        <v>173</v>
      </c>
      <c r="F17" s="104">
        <f>IF(D17&gt;0,E17/D17*100,"-")</f>
        <v>0.28568597661668538</v>
      </c>
      <c r="G17" s="103">
        <v>173</v>
      </c>
      <c r="H17" s="103">
        <v>0</v>
      </c>
      <c r="I17" s="103">
        <f>+SUM(K17,+M17,+O17)</f>
        <v>60383</v>
      </c>
      <c r="J17" s="104">
        <f>IF(D17&gt;0,I17/D17*100,"-")</f>
        <v>99.714314023383309</v>
      </c>
      <c r="K17" s="103">
        <v>59939</v>
      </c>
      <c r="L17" s="104">
        <f>IF(D17&gt;0,K17/D17*100,"-")</f>
        <v>98.981108395534704</v>
      </c>
      <c r="M17" s="103">
        <v>0</v>
      </c>
      <c r="N17" s="104">
        <f>IF(D17&gt;0,M17/D17*100,"-")</f>
        <v>0</v>
      </c>
      <c r="O17" s="103">
        <v>444</v>
      </c>
      <c r="P17" s="103">
        <v>0</v>
      </c>
      <c r="Q17" s="104">
        <f>IF(D17&gt;0,O17/D17*100,"-")</f>
        <v>0.73320562784860299</v>
      </c>
      <c r="R17" s="103">
        <v>457</v>
      </c>
      <c r="S17" s="101"/>
      <c r="T17" s="101" t="s">
        <v>256</v>
      </c>
      <c r="U17" s="101"/>
      <c r="V17" s="101"/>
      <c r="W17" s="101" t="s">
        <v>256</v>
      </c>
      <c r="X17" s="101"/>
      <c r="Y17" s="101"/>
      <c r="Z17" s="101"/>
      <c r="AA17" s="189" t="s">
        <v>290</v>
      </c>
      <c r="AB17" s="190"/>
    </row>
    <row r="18" spans="1:28" s="105" customFormat="1" ht="13.5" customHeight="1" x14ac:dyDescent="0.15">
      <c r="A18" s="101" t="s">
        <v>40</v>
      </c>
      <c r="B18" s="102" t="s">
        <v>315</v>
      </c>
      <c r="C18" s="101" t="s">
        <v>316</v>
      </c>
      <c r="D18" s="103">
        <f>+SUM(E18,+I18)</f>
        <v>44651</v>
      </c>
      <c r="E18" s="103">
        <f>+SUM(G18,+H18)</f>
        <v>3448</v>
      </c>
      <c r="F18" s="104">
        <f>IF(D18&gt;0,E18/D18*100,"-")</f>
        <v>7.7221114868647955</v>
      </c>
      <c r="G18" s="103">
        <v>3448</v>
      </c>
      <c r="H18" s="103">
        <v>0</v>
      </c>
      <c r="I18" s="103">
        <f>+SUM(K18,+M18,+O18)</f>
        <v>41203</v>
      </c>
      <c r="J18" s="104">
        <f>IF(D18&gt;0,I18/D18*100,"-")</f>
        <v>92.27788851313521</v>
      </c>
      <c r="K18" s="103">
        <v>13661</v>
      </c>
      <c r="L18" s="104">
        <f>IF(D18&gt;0,K18/D18*100,"-")</f>
        <v>30.595059461154285</v>
      </c>
      <c r="M18" s="103">
        <v>0</v>
      </c>
      <c r="N18" s="104">
        <f>IF(D18&gt;0,M18/D18*100,"-")</f>
        <v>0</v>
      </c>
      <c r="O18" s="103">
        <v>27542</v>
      </c>
      <c r="P18" s="103">
        <v>12790</v>
      </c>
      <c r="Q18" s="104">
        <f>IF(D18&gt;0,O18/D18*100,"-")</f>
        <v>61.682829051980917</v>
      </c>
      <c r="R18" s="103">
        <v>269</v>
      </c>
      <c r="S18" s="101"/>
      <c r="T18" s="101" t="s">
        <v>256</v>
      </c>
      <c r="U18" s="101"/>
      <c r="V18" s="101"/>
      <c r="W18" s="101"/>
      <c r="X18" s="101"/>
      <c r="Y18" s="101"/>
      <c r="Z18" s="101" t="s">
        <v>256</v>
      </c>
      <c r="AA18" s="189" t="s">
        <v>317</v>
      </c>
      <c r="AB18" s="190"/>
    </row>
    <row r="19" spans="1:28" s="105" customFormat="1" ht="13.5" customHeight="1" x14ac:dyDescent="0.15">
      <c r="A19" s="101" t="s">
        <v>40</v>
      </c>
      <c r="B19" s="102" t="s">
        <v>276</v>
      </c>
      <c r="C19" s="101" t="s">
        <v>277</v>
      </c>
      <c r="D19" s="103">
        <f>+SUM(E19,+I19)</f>
        <v>166668</v>
      </c>
      <c r="E19" s="103">
        <f>+SUM(G19,+H19)</f>
        <v>1021</v>
      </c>
      <c r="F19" s="104">
        <f>IF(D19&gt;0,E19/D19*100,"-")</f>
        <v>0.61259509923920608</v>
      </c>
      <c r="G19" s="103">
        <v>1014</v>
      </c>
      <c r="H19" s="103">
        <v>7</v>
      </c>
      <c r="I19" s="103">
        <f>+SUM(K19,+M19,+O19)</f>
        <v>165647</v>
      </c>
      <c r="J19" s="104">
        <f>IF(D19&gt;0,I19/D19*100,"-")</f>
        <v>99.387404900760785</v>
      </c>
      <c r="K19" s="103">
        <v>129294</v>
      </c>
      <c r="L19" s="104">
        <f>IF(D19&gt;0,K19/D19*100,"-")</f>
        <v>77.575779393764861</v>
      </c>
      <c r="M19" s="103">
        <v>0</v>
      </c>
      <c r="N19" s="104">
        <f>IF(D19&gt;0,M19/D19*100,"-")</f>
        <v>0</v>
      </c>
      <c r="O19" s="103">
        <v>36353</v>
      </c>
      <c r="P19" s="103">
        <v>19498</v>
      </c>
      <c r="Q19" s="104">
        <f>IF(D19&gt;0,O19/D19*100,"-")</f>
        <v>21.811625506995945</v>
      </c>
      <c r="R19" s="103">
        <v>3019</v>
      </c>
      <c r="S19" s="101"/>
      <c r="T19" s="101" t="s">
        <v>256</v>
      </c>
      <c r="U19" s="101"/>
      <c r="V19" s="101"/>
      <c r="W19" s="101"/>
      <c r="X19" s="101"/>
      <c r="Y19" s="101"/>
      <c r="Z19" s="101" t="s">
        <v>256</v>
      </c>
      <c r="AA19" s="189" t="s">
        <v>278</v>
      </c>
      <c r="AB19" s="190"/>
    </row>
    <row r="20" spans="1:28" s="105" customFormat="1" ht="13.5" customHeight="1" x14ac:dyDescent="0.15">
      <c r="A20" s="101" t="s">
        <v>40</v>
      </c>
      <c r="B20" s="102" t="s">
        <v>336</v>
      </c>
      <c r="C20" s="101" t="s">
        <v>337</v>
      </c>
      <c r="D20" s="103">
        <f>+SUM(E20,+I20)</f>
        <v>225541</v>
      </c>
      <c r="E20" s="103">
        <f>+SUM(G20,+H20)</f>
        <v>1442</v>
      </c>
      <c r="F20" s="104">
        <f>IF(D20&gt;0,E20/D20*100,"-")</f>
        <v>0.63935160347785991</v>
      </c>
      <c r="G20" s="103">
        <v>1442</v>
      </c>
      <c r="H20" s="103">
        <v>0</v>
      </c>
      <c r="I20" s="103">
        <f>+SUM(K20,+M20,+O20)</f>
        <v>224099</v>
      </c>
      <c r="J20" s="104">
        <f>IF(D20&gt;0,I20/D20*100,"-")</f>
        <v>99.360648396522151</v>
      </c>
      <c r="K20" s="103">
        <v>200269</v>
      </c>
      <c r="L20" s="104">
        <f>IF(D20&gt;0,K20/D20*100,"-")</f>
        <v>88.794941939603007</v>
      </c>
      <c r="M20" s="103">
        <v>0</v>
      </c>
      <c r="N20" s="104">
        <f>IF(D20&gt;0,M20/D20*100,"-")</f>
        <v>0</v>
      </c>
      <c r="O20" s="103">
        <v>23830</v>
      </c>
      <c r="P20" s="103">
        <v>9074</v>
      </c>
      <c r="Q20" s="104">
        <f>IF(D20&gt;0,O20/D20*100,"-")</f>
        <v>10.565706456919141</v>
      </c>
      <c r="R20" s="103">
        <v>6175</v>
      </c>
      <c r="S20" s="101"/>
      <c r="T20" s="101" t="s">
        <v>256</v>
      </c>
      <c r="U20" s="101"/>
      <c r="V20" s="101"/>
      <c r="W20" s="101"/>
      <c r="X20" s="101"/>
      <c r="Y20" s="101"/>
      <c r="Z20" s="101" t="s">
        <v>256</v>
      </c>
      <c r="AA20" s="189" t="s">
        <v>338</v>
      </c>
      <c r="AB20" s="190"/>
    </row>
    <row r="21" spans="1:28" s="105" customFormat="1" ht="13.5" customHeight="1" x14ac:dyDescent="0.15">
      <c r="A21" s="101" t="s">
        <v>40</v>
      </c>
      <c r="B21" s="102" t="s">
        <v>312</v>
      </c>
      <c r="C21" s="101" t="s">
        <v>313</v>
      </c>
      <c r="D21" s="103">
        <f>+SUM(E21,+I21)</f>
        <v>235238</v>
      </c>
      <c r="E21" s="103">
        <f>+SUM(G21,+H21)</f>
        <v>518</v>
      </c>
      <c r="F21" s="104">
        <f>IF(D21&gt;0,E21/D21*100,"-")</f>
        <v>0.22020251830061469</v>
      </c>
      <c r="G21" s="103">
        <v>518</v>
      </c>
      <c r="H21" s="103">
        <v>0</v>
      </c>
      <c r="I21" s="103">
        <f>+SUM(K21,+M21,+O21)</f>
        <v>234720</v>
      </c>
      <c r="J21" s="104">
        <f>IF(D21&gt;0,I21/D21*100,"-")</f>
        <v>99.77979748169939</v>
      </c>
      <c r="K21" s="103">
        <v>223308</v>
      </c>
      <c r="L21" s="104">
        <f>IF(D21&gt;0,K21/D21*100,"-")</f>
        <v>94.928540456898972</v>
      </c>
      <c r="M21" s="103">
        <v>0</v>
      </c>
      <c r="N21" s="104">
        <f>IF(D21&gt;0,M21/D21*100,"-")</f>
        <v>0</v>
      </c>
      <c r="O21" s="103">
        <v>11412</v>
      </c>
      <c r="P21" s="103">
        <v>4717</v>
      </c>
      <c r="Q21" s="104">
        <f>IF(D21&gt;0,O21/D21*100,"-")</f>
        <v>4.8512570248004145</v>
      </c>
      <c r="R21" s="103">
        <v>6029</v>
      </c>
      <c r="S21" s="101"/>
      <c r="T21" s="101" t="s">
        <v>256</v>
      </c>
      <c r="U21" s="101"/>
      <c r="V21" s="101"/>
      <c r="W21" s="101"/>
      <c r="X21" s="101"/>
      <c r="Y21" s="101"/>
      <c r="Z21" s="101" t="s">
        <v>256</v>
      </c>
      <c r="AA21" s="189" t="s">
        <v>314</v>
      </c>
      <c r="AB21" s="190"/>
    </row>
    <row r="22" spans="1:28" s="105" customFormat="1" ht="13.5" customHeight="1" x14ac:dyDescent="0.15">
      <c r="A22" s="101" t="s">
        <v>40</v>
      </c>
      <c r="B22" s="102" t="s">
        <v>285</v>
      </c>
      <c r="C22" s="101" t="s">
        <v>286</v>
      </c>
      <c r="D22" s="103">
        <f>+SUM(E22,+I22)</f>
        <v>101787</v>
      </c>
      <c r="E22" s="103">
        <f>+SUM(G22,+H22)</f>
        <v>1318</v>
      </c>
      <c r="F22" s="104">
        <f>IF(D22&gt;0,E22/D22*100,"-")</f>
        <v>1.2948608368455696</v>
      </c>
      <c r="G22" s="103">
        <v>1218</v>
      </c>
      <c r="H22" s="103">
        <v>100</v>
      </c>
      <c r="I22" s="103">
        <f>+SUM(K22,+M22,+O22)</f>
        <v>100469</v>
      </c>
      <c r="J22" s="104">
        <f>IF(D22&gt;0,I22/D22*100,"-")</f>
        <v>98.705139163154428</v>
      </c>
      <c r="K22" s="103">
        <v>76022</v>
      </c>
      <c r="L22" s="104">
        <f>IF(D22&gt;0,K22/D22*100,"-")</f>
        <v>74.687337282757127</v>
      </c>
      <c r="M22" s="103">
        <v>0</v>
      </c>
      <c r="N22" s="104">
        <f>IF(D22&gt;0,M22/D22*100,"-")</f>
        <v>0</v>
      </c>
      <c r="O22" s="103">
        <v>24447</v>
      </c>
      <c r="P22" s="103">
        <v>11600</v>
      </c>
      <c r="Q22" s="104">
        <f>IF(D22&gt;0,O22/D22*100,"-")</f>
        <v>24.0178018803973</v>
      </c>
      <c r="R22" s="103">
        <v>1813</v>
      </c>
      <c r="S22" s="101"/>
      <c r="T22" s="101" t="s">
        <v>256</v>
      </c>
      <c r="U22" s="101"/>
      <c r="V22" s="101"/>
      <c r="W22" s="101" t="s">
        <v>256</v>
      </c>
      <c r="X22" s="101"/>
      <c r="Y22" s="101"/>
      <c r="Z22" s="101"/>
      <c r="AA22" s="189" t="s">
        <v>287</v>
      </c>
      <c r="AB22" s="190"/>
    </row>
    <row r="23" spans="1:28" s="105" customFormat="1" ht="13.5" customHeight="1" x14ac:dyDescent="0.15">
      <c r="A23" s="101" t="s">
        <v>40</v>
      </c>
      <c r="B23" s="102" t="s">
        <v>339</v>
      </c>
      <c r="C23" s="101" t="s">
        <v>340</v>
      </c>
      <c r="D23" s="103">
        <f>+SUM(E23,+I23)</f>
        <v>131016</v>
      </c>
      <c r="E23" s="103">
        <f>+SUM(G23,+H23)</f>
        <v>250</v>
      </c>
      <c r="F23" s="104">
        <f>IF(D23&gt;0,E23/D23*100,"-")</f>
        <v>0.1908163888380045</v>
      </c>
      <c r="G23" s="103">
        <v>250</v>
      </c>
      <c r="H23" s="103">
        <v>0</v>
      </c>
      <c r="I23" s="103">
        <f>+SUM(K23,+M23,+O23)</f>
        <v>130766</v>
      </c>
      <c r="J23" s="104">
        <f>IF(D23&gt;0,I23/D23*100,"-")</f>
        <v>99.809183611161998</v>
      </c>
      <c r="K23" s="103">
        <v>122955</v>
      </c>
      <c r="L23" s="104">
        <f>IF(D23&gt;0,K23/D23*100,"-")</f>
        <v>93.847316358307381</v>
      </c>
      <c r="M23" s="103">
        <v>0</v>
      </c>
      <c r="N23" s="104">
        <f>IF(D23&gt;0,M23/D23*100,"-")</f>
        <v>0</v>
      </c>
      <c r="O23" s="103">
        <v>7811</v>
      </c>
      <c r="P23" s="103">
        <v>5026</v>
      </c>
      <c r="Q23" s="104">
        <f>IF(D23&gt;0,O23/D23*100,"-")</f>
        <v>5.9618672528546135</v>
      </c>
      <c r="R23" s="103">
        <v>2206</v>
      </c>
      <c r="S23" s="101"/>
      <c r="T23" s="101" t="s">
        <v>256</v>
      </c>
      <c r="U23" s="101"/>
      <c r="V23" s="101"/>
      <c r="W23" s="101"/>
      <c r="X23" s="101"/>
      <c r="Y23" s="101"/>
      <c r="Z23" s="101" t="s">
        <v>256</v>
      </c>
      <c r="AA23" s="189" t="s">
        <v>341</v>
      </c>
      <c r="AB23" s="190"/>
    </row>
    <row r="24" spans="1:28" s="105" customFormat="1" ht="13.5" customHeight="1" x14ac:dyDescent="0.15">
      <c r="A24" s="101" t="s">
        <v>40</v>
      </c>
      <c r="B24" s="102" t="s">
        <v>300</v>
      </c>
      <c r="C24" s="101" t="s">
        <v>301</v>
      </c>
      <c r="D24" s="103">
        <f>+SUM(E24,+I24)</f>
        <v>129936</v>
      </c>
      <c r="E24" s="103">
        <f>+SUM(G24,+H24)</f>
        <v>394</v>
      </c>
      <c r="F24" s="104">
        <f>IF(D24&gt;0,E24/D24*100,"-")</f>
        <v>0.30322620366949882</v>
      </c>
      <c r="G24" s="103">
        <v>394</v>
      </c>
      <c r="H24" s="103">
        <v>0</v>
      </c>
      <c r="I24" s="103">
        <f>+SUM(K24,+M24,+O24)</f>
        <v>129542</v>
      </c>
      <c r="J24" s="104">
        <f>IF(D24&gt;0,I24/D24*100,"-")</f>
        <v>99.69677379633049</v>
      </c>
      <c r="K24" s="103">
        <v>121801</v>
      </c>
      <c r="L24" s="104">
        <f>IF(D24&gt;0,K24/D24*100,"-")</f>
        <v>93.739225464844239</v>
      </c>
      <c r="M24" s="103">
        <v>0</v>
      </c>
      <c r="N24" s="104">
        <f>IF(D24&gt;0,M24/D24*100,"-")</f>
        <v>0</v>
      </c>
      <c r="O24" s="103">
        <v>7741</v>
      </c>
      <c r="P24" s="103">
        <v>1070</v>
      </c>
      <c r="Q24" s="104">
        <f>IF(D24&gt;0,O24/D24*100,"-")</f>
        <v>5.9575483314862705</v>
      </c>
      <c r="R24" s="103">
        <v>2469</v>
      </c>
      <c r="S24" s="101"/>
      <c r="T24" s="101" t="s">
        <v>256</v>
      </c>
      <c r="U24" s="101"/>
      <c r="V24" s="101"/>
      <c r="W24" s="101"/>
      <c r="X24" s="101"/>
      <c r="Y24" s="101"/>
      <c r="Z24" s="101" t="s">
        <v>256</v>
      </c>
      <c r="AA24" s="189" t="s">
        <v>302</v>
      </c>
      <c r="AB24" s="190"/>
    </row>
    <row r="25" spans="1:28" s="105" customFormat="1" ht="13.5" customHeight="1" x14ac:dyDescent="0.15">
      <c r="A25" s="101" t="s">
        <v>40</v>
      </c>
      <c r="B25" s="102" t="s">
        <v>261</v>
      </c>
      <c r="C25" s="101" t="s">
        <v>262</v>
      </c>
      <c r="D25" s="103">
        <f>+SUM(E25,+I25)</f>
        <v>42873</v>
      </c>
      <c r="E25" s="103">
        <f>+SUM(G25,+H25)</f>
        <v>455</v>
      </c>
      <c r="F25" s="104">
        <f>IF(D25&gt;0,E25/D25*100,"-")</f>
        <v>1.0612739952884098</v>
      </c>
      <c r="G25" s="103">
        <v>455</v>
      </c>
      <c r="H25" s="103">
        <v>0</v>
      </c>
      <c r="I25" s="103">
        <f>+SUM(K25,+M25,+O25)</f>
        <v>42418</v>
      </c>
      <c r="J25" s="104">
        <f>IF(D25&gt;0,I25/D25*100,"-")</f>
        <v>98.938726004711583</v>
      </c>
      <c r="K25" s="103">
        <v>29854</v>
      </c>
      <c r="L25" s="104">
        <f>IF(D25&gt;0,K25/D25*100,"-")</f>
        <v>69.633568912835585</v>
      </c>
      <c r="M25" s="103">
        <v>0</v>
      </c>
      <c r="N25" s="104">
        <f>IF(D25&gt;0,M25/D25*100,"-")</f>
        <v>0</v>
      </c>
      <c r="O25" s="103">
        <v>12564</v>
      </c>
      <c r="P25" s="103">
        <v>4505</v>
      </c>
      <c r="Q25" s="104">
        <f>IF(D25&gt;0,O25/D25*100,"-")</f>
        <v>29.305157091876005</v>
      </c>
      <c r="R25" s="103">
        <v>358</v>
      </c>
      <c r="S25" s="101"/>
      <c r="T25" s="101" t="s">
        <v>256</v>
      </c>
      <c r="U25" s="101"/>
      <c r="V25" s="101"/>
      <c r="W25" s="101"/>
      <c r="X25" s="101"/>
      <c r="Y25" s="101"/>
      <c r="Z25" s="101" t="s">
        <v>256</v>
      </c>
      <c r="AA25" s="189" t="s">
        <v>263</v>
      </c>
      <c r="AB25" s="190"/>
    </row>
    <row r="26" spans="1:28" s="105" customFormat="1" ht="13.5" customHeight="1" x14ac:dyDescent="0.15">
      <c r="A26" s="101" t="s">
        <v>40</v>
      </c>
      <c r="B26" s="102" t="s">
        <v>348</v>
      </c>
      <c r="C26" s="101" t="s">
        <v>349</v>
      </c>
      <c r="D26" s="103">
        <f>+SUM(E26,+I26)</f>
        <v>85240</v>
      </c>
      <c r="E26" s="103">
        <f>+SUM(G26,+H26)</f>
        <v>687</v>
      </c>
      <c r="F26" s="104">
        <f>IF(D26&gt;0,E26/D26*100,"-")</f>
        <v>0.80595964335992487</v>
      </c>
      <c r="G26" s="103">
        <v>687</v>
      </c>
      <c r="H26" s="103">
        <v>0</v>
      </c>
      <c r="I26" s="103">
        <f>+SUM(K26,+M26,+O26)</f>
        <v>84553</v>
      </c>
      <c r="J26" s="104">
        <f>IF(D26&gt;0,I26/D26*100,"-")</f>
        <v>99.194040356640073</v>
      </c>
      <c r="K26" s="103">
        <v>79326</v>
      </c>
      <c r="L26" s="104">
        <f>IF(D26&gt;0,K26/D26*100,"-")</f>
        <v>93.061942749882689</v>
      </c>
      <c r="M26" s="103">
        <v>0</v>
      </c>
      <c r="N26" s="104">
        <f>IF(D26&gt;0,M26/D26*100,"-")</f>
        <v>0</v>
      </c>
      <c r="O26" s="103">
        <v>5227</v>
      </c>
      <c r="P26" s="103">
        <v>2230</v>
      </c>
      <c r="Q26" s="104">
        <f>IF(D26&gt;0,O26/D26*100,"-")</f>
        <v>6.1320976067573909</v>
      </c>
      <c r="R26" s="103">
        <v>3117</v>
      </c>
      <c r="S26" s="101"/>
      <c r="T26" s="101" t="s">
        <v>256</v>
      </c>
      <c r="U26" s="101"/>
      <c r="V26" s="101"/>
      <c r="W26" s="101"/>
      <c r="X26" s="101"/>
      <c r="Y26" s="101"/>
      <c r="Z26" s="101" t="s">
        <v>256</v>
      </c>
      <c r="AA26" s="189" t="s">
        <v>350</v>
      </c>
      <c r="AB26" s="190"/>
    </row>
    <row r="27" spans="1:28" s="105" customFormat="1" ht="13.5" customHeight="1" x14ac:dyDescent="0.15">
      <c r="A27" s="101" t="s">
        <v>40</v>
      </c>
      <c r="B27" s="102" t="s">
        <v>327</v>
      </c>
      <c r="C27" s="101" t="s">
        <v>328</v>
      </c>
      <c r="D27" s="103">
        <f>+SUM(E27,+I27)</f>
        <v>32101</v>
      </c>
      <c r="E27" s="103">
        <f>+SUM(G27,+H27)</f>
        <v>148</v>
      </c>
      <c r="F27" s="104">
        <f>IF(D27&gt;0,E27/D27*100,"-")</f>
        <v>0.46104482726394819</v>
      </c>
      <c r="G27" s="103">
        <v>148</v>
      </c>
      <c r="H27" s="103">
        <v>0</v>
      </c>
      <c r="I27" s="103">
        <f>+SUM(K27,+M27,+O27)</f>
        <v>31953</v>
      </c>
      <c r="J27" s="104">
        <f>IF(D27&gt;0,I27/D27*100,"-")</f>
        <v>99.538955172736053</v>
      </c>
      <c r="K27" s="103">
        <v>21158</v>
      </c>
      <c r="L27" s="104">
        <f>IF(D27&gt;0,K27/D27*100,"-")</f>
        <v>65.910719292233892</v>
      </c>
      <c r="M27" s="103">
        <v>0</v>
      </c>
      <c r="N27" s="104">
        <f>IF(D27&gt;0,M27/D27*100,"-")</f>
        <v>0</v>
      </c>
      <c r="O27" s="103">
        <v>10795</v>
      </c>
      <c r="P27" s="103">
        <v>4916</v>
      </c>
      <c r="Q27" s="104">
        <f>IF(D27&gt;0,O27/D27*100,"-")</f>
        <v>33.628235880502167</v>
      </c>
      <c r="R27" s="103">
        <v>212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329</v>
      </c>
      <c r="AB27" s="190"/>
    </row>
    <row r="28" spans="1:28" s="105" customFormat="1" ht="13.5" customHeight="1" x14ac:dyDescent="0.15">
      <c r="A28" s="101" t="s">
        <v>40</v>
      </c>
      <c r="B28" s="102" t="s">
        <v>273</v>
      </c>
      <c r="C28" s="101" t="s">
        <v>274</v>
      </c>
      <c r="D28" s="103">
        <f>+SUM(E28,+I28)</f>
        <v>48429</v>
      </c>
      <c r="E28" s="103">
        <f>+SUM(G28,+H28)</f>
        <v>326</v>
      </c>
      <c r="F28" s="104">
        <f>IF(D28&gt;0,E28/D28*100,"-")</f>
        <v>0.67315038509983682</v>
      </c>
      <c r="G28" s="103">
        <v>326</v>
      </c>
      <c r="H28" s="103">
        <v>0</v>
      </c>
      <c r="I28" s="103">
        <f>+SUM(K28,+M28,+O28)</f>
        <v>48103</v>
      </c>
      <c r="J28" s="104">
        <f>IF(D28&gt;0,I28/D28*100,"-")</f>
        <v>99.326849614900155</v>
      </c>
      <c r="K28" s="103">
        <v>43344</v>
      </c>
      <c r="L28" s="104">
        <f>IF(D28&gt;0,K28/D28*100,"-")</f>
        <v>89.500092919531681</v>
      </c>
      <c r="M28" s="103">
        <v>0</v>
      </c>
      <c r="N28" s="104">
        <f>IF(D28&gt;0,M28/D28*100,"-")</f>
        <v>0</v>
      </c>
      <c r="O28" s="103">
        <v>4759</v>
      </c>
      <c r="P28" s="103">
        <v>1045</v>
      </c>
      <c r="Q28" s="104">
        <f>IF(D28&gt;0,O28/D28*100,"-")</f>
        <v>9.8267566953684771</v>
      </c>
      <c r="R28" s="103">
        <v>643</v>
      </c>
      <c r="S28" s="101"/>
      <c r="T28" s="101" t="s">
        <v>256</v>
      </c>
      <c r="U28" s="101"/>
      <c r="V28" s="101"/>
      <c r="W28" s="101"/>
      <c r="X28" s="101"/>
      <c r="Y28" s="101"/>
      <c r="Z28" s="101" t="s">
        <v>256</v>
      </c>
      <c r="AA28" s="189" t="s">
        <v>275</v>
      </c>
      <c r="AB28" s="190"/>
    </row>
    <row r="29" spans="1:28" s="105" customFormat="1" ht="13.5" customHeight="1" x14ac:dyDescent="0.15">
      <c r="A29" s="101" t="s">
        <v>40</v>
      </c>
      <c r="B29" s="102" t="s">
        <v>345</v>
      </c>
      <c r="C29" s="101" t="s">
        <v>346</v>
      </c>
      <c r="D29" s="103">
        <f>+SUM(E29,+I29)</f>
        <v>31467</v>
      </c>
      <c r="E29" s="103">
        <f>+SUM(G29,+H29)</f>
        <v>393</v>
      </c>
      <c r="F29" s="104">
        <f>IF(D29&gt;0,E29/D29*100,"-")</f>
        <v>1.2489274478024597</v>
      </c>
      <c r="G29" s="103">
        <v>393</v>
      </c>
      <c r="H29" s="103">
        <v>0</v>
      </c>
      <c r="I29" s="103">
        <f>+SUM(K29,+M29,+O29)</f>
        <v>31074</v>
      </c>
      <c r="J29" s="104">
        <f>IF(D29&gt;0,I29/D29*100,"-")</f>
        <v>98.751072552197542</v>
      </c>
      <c r="K29" s="103">
        <v>18845</v>
      </c>
      <c r="L29" s="104">
        <f>IF(D29&gt;0,K29/D29*100,"-")</f>
        <v>59.8881367782121</v>
      </c>
      <c r="M29" s="103">
        <v>0</v>
      </c>
      <c r="N29" s="104">
        <f>IF(D29&gt;0,M29/D29*100,"-")</f>
        <v>0</v>
      </c>
      <c r="O29" s="103">
        <v>12229</v>
      </c>
      <c r="P29" s="103">
        <v>4592</v>
      </c>
      <c r="Q29" s="104">
        <f>IF(D29&gt;0,O29/D29*100,"-")</f>
        <v>38.862935773985448</v>
      </c>
      <c r="R29" s="103">
        <v>0</v>
      </c>
      <c r="S29" s="101"/>
      <c r="T29" s="101" t="s">
        <v>256</v>
      </c>
      <c r="U29" s="101"/>
      <c r="V29" s="101"/>
      <c r="W29" s="101"/>
      <c r="X29" s="101"/>
      <c r="Y29" s="101"/>
      <c r="Z29" s="101" t="s">
        <v>256</v>
      </c>
      <c r="AA29" s="189" t="s">
        <v>347</v>
      </c>
      <c r="AB29" s="190"/>
    </row>
    <row r="30" spans="1:28" s="105" customFormat="1" ht="13.5" customHeight="1" x14ac:dyDescent="0.15">
      <c r="A30" s="101" t="s">
        <v>40</v>
      </c>
      <c r="B30" s="102" t="s">
        <v>291</v>
      </c>
      <c r="C30" s="101" t="s">
        <v>292</v>
      </c>
      <c r="D30" s="103">
        <f>+SUM(E30,+I30)</f>
        <v>29139</v>
      </c>
      <c r="E30" s="103">
        <f>+SUM(G30,+H30)</f>
        <v>311</v>
      </c>
      <c r="F30" s="104">
        <f>IF(D30&gt;0,E30/D30*100,"-")</f>
        <v>1.0672981227907614</v>
      </c>
      <c r="G30" s="103">
        <v>311</v>
      </c>
      <c r="H30" s="103">
        <v>0</v>
      </c>
      <c r="I30" s="103">
        <f>+SUM(K30,+M30,+O30)</f>
        <v>28828</v>
      </c>
      <c r="J30" s="104">
        <f>IF(D30&gt;0,I30/D30*100,"-")</f>
        <v>98.93270187720924</v>
      </c>
      <c r="K30" s="103">
        <v>18863</v>
      </c>
      <c r="L30" s="104">
        <f>IF(D30&gt;0,K30/D30*100,"-")</f>
        <v>64.734548200006856</v>
      </c>
      <c r="M30" s="103">
        <v>0</v>
      </c>
      <c r="N30" s="104">
        <f>IF(D30&gt;0,M30/D30*100,"-")</f>
        <v>0</v>
      </c>
      <c r="O30" s="103">
        <v>9965</v>
      </c>
      <c r="P30" s="103">
        <v>1307</v>
      </c>
      <c r="Q30" s="104">
        <f>IF(D30&gt;0,O30/D30*100,"-")</f>
        <v>34.198153677202377</v>
      </c>
      <c r="R30" s="103">
        <v>170</v>
      </c>
      <c r="S30" s="101" t="s">
        <v>256</v>
      </c>
      <c r="T30" s="101"/>
      <c r="U30" s="101"/>
      <c r="V30" s="101"/>
      <c r="W30" s="101"/>
      <c r="X30" s="101"/>
      <c r="Y30" s="101"/>
      <c r="Z30" s="101" t="s">
        <v>256</v>
      </c>
      <c r="AA30" s="189" t="s">
        <v>293</v>
      </c>
      <c r="AB30" s="190"/>
    </row>
    <row r="31" spans="1:28" s="105" customFormat="1" ht="13.5" customHeight="1" x14ac:dyDescent="0.15">
      <c r="A31" s="101" t="s">
        <v>40</v>
      </c>
      <c r="B31" s="102" t="s">
        <v>294</v>
      </c>
      <c r="C31" s="101" t="s">
        <v>295</v>
      </c>
      <c r="D31" s="103">
        <f>+SUM(E31,+I31)</f>
        <v>9583</v>
      </c>
      <c r="E31" s="103">
        <f>+SUM(G31,+H31)</f>
        <v>135</v>
      </c>
      <c r="F31" s="104">
        <f>IF(D31&gt;0,E31/D31*100,"-")</f>
        <v>1.4087446519878952</v>
      </c>
      <c r="G31" s="103">
        <v>135</v>
      </c>
      <c r="H31" s="103">
        <v>0</v>
      </c>
      <c r="I31" s="103">
        <f>+SUM(K31,+M31,+O31)</f>
        <v>9448</v>
      </c>
      <c r="J31" s="104">
        <f>IF(D31&gt;0,I31/D31*100,"-")</f>
        <v>98.591255348012112</v>
      </c>
      <c r="K31" s="103">
        <v>4869</v>
      </c>
      <c r="L31" s="104">
        <f>IF(D31&gt;0,K31/D31*100,"-")</f>
        <v>50.808723781696749</v>
      </c>
      <c r="M31" s="103">
        <v>0</v>
      </c>
      <c r="N31" s="104">
        <f>IF(D31&gt;0,M31/D31*100,"-")</f>
        <v>0</v>
      </c>
      <c r="O31" s="103">
        <v>4579</v>
      </c>
      <c r="P31" s="103">
        <v>1230</v>
      </c>
      <c r="Q31" s="104">
        <f>IF(D31&gt;0,O31/D31*100,"-")</f>
        <v>47.782531566315349</v>
      </c>
      <c r="R31" s="103">
        <v>274</v>
      </c>
      <c r="S31" s="101"/>
      <c r="T31" s="101" t="s">
        <v>256</v>
      </c>
      <c r="U31" s="101"/>
      <c r="V31" s="101"/>
      <c r="W31" s="101"/>
      <c r="X31" s="101"/>
      <c r="Y31" s="101"/>
      <c r="Z31" s="101" t="s">
        <v>256</v>
      </c>
      <c r="AA31" s="189" t="s">
        <v>296</v>
      </c>
      <c r="AB31" s="190"/>
    </row>
    <row r="32" spans="1:28" s="105" customFormat="1" ht="13.5" customHeight="1" x14ac:dyDescent="0.15">
      <c r="A32" s="101" t="s">
        <v>40</v>
      </c>
      <c r="B32" s="102" t="s">
        <v>254</v>
      </c>
      <c r="C32" s="101" t="s">
        <v>255</v>
      </c>
      <c r="D32" s="103">
        <f>+SUM(E32,+I32)</f>
        <v>17184</v>
      </c>
      <c r="E32" s="103">
        <f>+SUM(G32,+H32)</f>
        <v>113</v>
      </c>
      <c r="F32" s="104">
        <f>IF(D32&gt;0,E32/D32*100,"-")</f>
        <v>0.65758845437616387</v>
      </c>
      <c r="G32" s="103">
        <v>113</v>
      </c>
      <c r="H32" s="103">
        <v>0</v>
      </c>
      <c r="I32" s="103">
        <f>+SUM(K32,+M32,+O32)</f>
        <v>17071</v>
      </c>
      <c r="J32" s="104">
        <f>IF(D32&gt;0,I32/D32*100,"-")</f>
        <v>99.342411545623833</v>
      </c>
      <c r="K32" s="103">
        <v>14565</v>
      </c>
      <c r="L32" s="104">
        <f>IF(D32&gt;0,K32/D32*100,"-")</f>
        <v>84.759078212290504</v>
      </c>
      <c r="M32" s="103">
        <v>0</v>
      </c>
      <c r="N32" s="104">
        <f>IF(D32&gt;0,M32/D32*100,"-")</f>
        <v>0</v>
      </c>
      <c r="O32" s="103">
        <v>2506</v>
      </c>
      <c r="P32" s="103">
        <v>804</v>
      </c>
      <c r="Q32" s="104">
        <f>IF(D32&gt;0,O32/D32*100,"-")</f>
        <v>14.583333333333334</v>
      </c>
      <c r="R32" s="103">
        <v>81</v>
      </c>
      <c r="S32" s="101"/>
      <c r="T32" s="101" t="s">
        <v>256</v>
      </c>
      <c r="U32" s="101"/>
      <c r="V32" s="101"/>
      <c r="W32" s="101"/>
      <c r="X32" s="101"/>
      <c r="Y32" s="101"/>
      <c r="Z32" s="101" t="s">
        <v>256</v>
      </c>
      <c r="AA32" s="189" t="s">
        <v>257</v>
      </c>
      <c r="AB32" s="190"/>
    </row>
    <row r="33" spans="1:28" s="105" customFormat="1" ht="13.5" customHeight="1" x14ac:dyDescent="0.15">
      <c r="A33" s="101" t="s">
        <v>40</v>
      </c>
      <c r="B33" s="102" t="s">
        <v>282</v>
      </c>
      <c r="C33" s="101" t="s">
        <v>283</v>
      </c>
      <c r="D33" s="103">
        <f>+SUM(E33,+I33)</f>
        <v>11057</v>
      </c>
      <c r="E33" s="103">
        <f>+SUM(G33,+H33)</f>
        <v>234</v>
      </c>
      <c r="F33" s="104">
        <f>IF(D33&gt;0,E33/D33*100,"-")</f>
        <v>2.1163064122275479</v>
      </c>
      <c r="G33" s="103">
        <v>234</v>
      </c>
      <c r="H33" s="103">
        <v>0</v>
      </c>
      <c r="I33" s="103">
        <f>+SUM(K33,+M33,+O33)</f>
        <v>10823</v>
      </c>
      <c r="J33" s="104">
        <f>IF(D33&gt;0,I33/D33*100,"-")</f>
        <v>97.883693587772441</v>
      </c>
      <c r="K33" s="103">
        <v>9367</v>
      </c>
      <c r="L33" s="104">
        <f>IF(D33&gt;0,K33/D33*100,"-")</f>
        <v>84.715564800578818</v>
      </c>
      <c r="M33" s="103">
        <v>0</v>
      </c>
      <c r="N33" s="104">
        <f>IF(D33&gt;0,M33/D33*100,"-")</f>
        <v>0</v>
      </c>
      <c r="O33" s="103">
        <v>1456</v>
      </c>
      <c r="P33" s="103">
        <v>429</v>
      </c>
      <c r="Q33" s="104">
        <f>IF(D33&gt;0,O33/D33*100,"-")</f>
        <v>13.168128787193634</v>
      </c>
      <c r="R33" s="103">
        <v>65</v>
      </c>
      <c r="S33" s="101"/>
      <c r="T33" s="101" t="s">
        <v>256</v>
      </c>
      <c r="U33" s="101"/>
      <c r="V33" s="101"/>
      <c r="W33" s="101"/>
      <c r="X33" s="101"/>
      <c r="Y33" s="101"/>
      <c r="Z33" s="101" t="s">
        <v>256</v>
      </c>
      <c r="AA33" s="189" t="s">
        <v>284</v>
      </c>
      <c r="AB33" s="190"/>
    </row>
    <row r="34" spans="1:28" s="105" customFormat="1" ht="13.5" customHeight="1" x14ac:dyDescent="0.15">
      <c r="A34" s="101" t="s">
        <v>40</v>
      </c>
      <c r="B34" s="102" t="s">
        <v>321</v>
      </c>
      <c r="C34" s="101" t="s">
        <v>322</v>
      </c>
      <c r="D34" s="103">
        <f>+SUM(E34,+I34)</f>
        <v>10458</v>
      </c>
      <c r="E34" s="103">
        <f>+SUM(G34,+H34)</f>
        <v>279</v>
      </c>
      <c r="F34" s="104">
        <f>IF(D34&gt;0,E34/D34*100,"-")</f>
        <v>2.6678141135972462</v>
      </c>
      <c r="G34" s="103">
        <v>279</v>
      </c>
      <c r="H34" s="103">
        <v>0</v>
      </c>
      <c r="I34" s="103">
        <f>+SUM(K34,+M34,+O34)</f>
        <v>10179</v>
      </c>
      <c r="J34" s="104">
        <f>IF(D34&gt;0,I34/D34*100,"-")</f>
        <v>97.332185886402755</v>
      </c>
      <c r="K34" s="103">
        <v>7669</v>
      </c>
      <c r="L34" s="104">
        <f>IF(D34&gt;0,K34/D34*100,"-")</f>
        <v>73.331420921782367</v>
      </c>
      <c r="M34" s="103">
        <v>0</v>
      </c>
      <c r="N34" s="104">
        <f>IF(D34&gt;0,M34/D34*100,"-")</f>
        <v>0</v>
      </c>
      <c r="O34" s="103">
        <v>2510</v>
      </c>
      <c r="P34" s="103">
        <v>824</v>
      </c>
      <c r="Q34" s="104">
        <f>IF(D34&gt;0,O34/D34*100,"-")</f>
        <v>24.000764964620387</v>
      </c>
      <c r="R34" s="103">
        <v>0</v>
      </c>
      <c r="S34" s="101" t="s">
        <v>256</v>
      </c>
      <c r="T34" s="101"/>
      <c r="U34" s="101"/>
      <c r="V34" s="101"/>
      <c r="W34" s="101"/>
      <c r="X34" s="101"/>
      <c r="Y34" s="101"/>
      <c r="Z34" s="101" t="s">
        <v>256</v>
      </c>
      <c r="AA34" s="189" t="s">
        <v>323</v>
      </c>
      <c r="AB34" s="190"/>
    </row>
    <row r="35" spans="1:28" s="105" customFormat="1" ht="13.5" customHeight="1" x14ac:dyDescent="0.15">
      <c r="A35" s="101" t="s">
        <v>40</v>
      </c>
      <c r="B35" s="102" t="s">
        <v>279</v>
      </c>
      <c r="C35" s="101" t="s">
        <v>280</v>
      </c>
      <c r="D35" s="103">
        <f>+SUM(E35,+I35)</f>
        <v>17239</v>
      </c>
      <c r="E35" s="103">
        <f>+SUM(G35,+H35)</f>
        <v>419</v>
      </c>
      <c r="F35" s="104">
        <f>IF(D35&gt;0,E35/D35*100,"-")</f>
        <v>2.4305354138871165</v>
      </c>
      <c r="G35" s="103">
        <v>419</v>
      </c>
      <c r="H35" s="103">
        <v>0</v>
      </c>
      <c r="I35" s="103">
        <f>+SUM(K35,+M35,+O35)</f>
        <v>16820</v>
      </c>
      <c r="J35" s="104">
        <f>IF(D35&gt;0,I35/D35*100,"-")</f>
        <v>97.569464586112886</v>
      </c>
      <c r="K35" s="103">
        <v>12941</v>
      </c>
      <c r="L35" s="104">
        <f>IF(D35&gt;0,K35/D35*100,"-")</f>
        <v>75.068159405998031</v>
      </c>
      <c r="M35" s="103">
        <v>0</v>
      </c>
      <c r="N35" s="104">
        <f>IF(D35&gt;0,M35/D35*100,"-")</f>
        <v>0</v>
      </c>
      <c r="O35" s="103">
        <v>3879</v>
      </c>
      <c r="P35" s="103">
        <v>2586</v>
      </c>
      <c r="Q35" s="104">
        <f>IF(D35&gt;0,O35/D35*100,"-")</f>
        <v>22.501305180114855</v>
      </c>
      <c r="R35" s="103">
        <v>115</v>
      </c>
      <c r="S35" s="101"/>
      <c r="T35" s="101" t="s">
        <v>256</v>
      </c>
      <c r="U35" s="101"/>
      <c r="V35" s="101"/>
      <c r="W35" s="101"/>
      <c r="X35" s="101"/>
      <c r="Y35" s="101"/>
      <c r="Z35" s="101" t="s">
        <v>256</v>
      </c>
      <c r="AA35" s="189" t="s">
        <v>281</v>
      </c>
      <c r="AB35" s="190"/>
    </row>
    <row r="36" spans="1:28" s="105" customFormat="1" ht="13.5" customHeight="1" x14ac:dyDescent="0.15">
      <c r="A36" s="101" t="s">
        <v>40</v>
      </c>
      <c r="B36" s="102" t="s">
        <v>333</v>
      </c>
      <c r="C36" s="101" t="s">
        <v>334</v>
      </c>
      <c r="D36" s="103">
        <f>+SUM(E36,+I36)</f>
        <v>11647</v>
      </c>
      <c r="E36" s="103">
        <f>+SUM(G36,+H36)</f>
        <v>130</v>
      </c>
      <c r="F36" s="104">
        <f>IF(D36&gt;0,E36/D36*100,"-")</f>
        <v>1.1161672533699665</v>
      </c>
      <c r="G36" s="103">
        <v>130</v>
      </c>
      <c r="H36" s="103">
        <v>0</v>
      </c>
      <c r="I36" s="103">
        <f>+SUM(K36,+M36,+O36)</f>
        <v>11517</v>
      </c>
      <c r="J36" s="104">
        <f>IF(D36&gt;0,I36/D36*100,"-")</f>
        <v>98.883832746630034</v>
      </c>
      <c r="K36" s="103">
        <v>5871</v>
      </c>
      <c r="L36" s="104">
        <f>IF(D36&gt;0,K36/D36*100,"-")</f>
        <v>50.407830342577483</v>
      </c>
      <c r="M36" s="103">
        <v>0</v>
      </c>
      <c r="N36" s="104">
        <f>IF(D36&gt;0,M36/D36*100,"-")</f>
        <v>0</v>
      </c>
      <c r="O36" s="103">
        <v>5646</v>
      </c>
      <c r="P36" s="103">
        <v>1299</v>
      </c>
      <c r="Q36" s="104">
        <f>IF(D36&gt;0,O36/D36*100,"-")</f>
        <v>48.476002404052551</v>
      </c>
      <c r="R36" s="103">
        <v>150</v>
      </c>
      <c r="S36" s="101"/>
      <c r="T36" s="101" t="s">
        <v>256</v>
      </c>
      <c r="U36" s="101"/>
      <c r="V36" s="101"/>
      <c r="W36" s="101"/>
      <c r="X36" s="101"/>
      <c r="Y36" s="101"/>
      <c r="Z36" s="101" t="s">
        <v>256</v>
      </c>
      <c r="AA36" s="189" t="s">
        <v>335</v>
      </c>
      <c r="AB36" s="190"/>
    </row>
    <row r="37" spans="1:28" s="105" customFormat="1" ht="13.5" customHeight="1" x14ac:dyDescent="0.15">
      <c r="A37" s="101" t="s">
        <v>40</v>
      </c>
      <c r="B37" s="102" t="s">
        <v>270</v>
      </c>
      <c r="C37" s="101" t="s">
        <v>271</v>
      </c>
      <c r="D37" s="103">
        <f>+SUM(E37,+I37)</f>
        <v>7169</v>
      </c>
      <c r="E37" s="103">
        <f>+SUM(G37,+H37)</f>
        <v>204</v>
      </c>
      <c r="F37" s="104">
        <f>IF(D37&gt;0,E37/D37*100,"-")</f>
        <v>2.8455851583205467</v>
      </c>
      <c r="G37" s="103">
        <v>204</v>
      </c>
      <c r="H37" s="103">
        <v>0</v>
      </c>
      <c r="I37" s="103">
        <f>+SUM(K37,+M37,+O37)</f>
        <v>6965</v>
      </c>
      <c r="J37" s="104">
        <f>IF(D37&gt;0,I37/D37*100,"-")</f>
        <v>97.154414841679454</v>
      </c>
      <c r="K37" s="103">
        <v>554</v>
      </c>
      <c r="L37" s="104">
        <f>IF(D37&gt;0,K37/D37*100,"-")</f>
        <v>7.7277165573999165</v>
      </c>
      <c r="M37" s="103">
        <v>0</v>
      </c>
      <c r="N37" s="104">
        <f>IF(D37&gt;0,M37/D37*100,"-")</f>
        <v>0</v>
      </c>
      <c r="O37" s="103">
        <v>6411</v>
      </c>
      <c r="P37" s="103">
        <v>1139</v>
      </c>
      <c r="Q37" s="104">
        <f>IF(D37&gt;0,O37/D37*100,"-")</f>
        <v>89.426698284279539</v>
      </c>
      <c r="R37" s="103">
        <v>52</v>
      </c>
      <c r="S37" s="101"/>
      <c r="T37" s="101" t="s">
        <v>256</v>
      </c>
      <c r="U37" s="101"/>
      <c r="V37" s="101"/>
      <c r="W37" s="101"/>
      <c r="X37" s="101"/>
      <c r="Y37" s="101"/>
      <c r="Z37" s="101" t="s">
        <v>256</v>
      </c>
      <c r="AA37" s="189" t="s">
        <v>272</v>
      </c>
      <c r="AB37" s="190"/>
    </row>
    <row r="38" spans="1:28" s="105" customFormat="1" ht="13.5" customHeight="1" x14ac:dyDescent="0.15">
      <c r="A38" s="101" t="s">
        <v>40</v>
      </c>
      <c r="B38" s="102" t="s">
        <v>297</v>
      </c>
      <c r="C38" s="101" t="s">
        <v>298</v>
      </c>
      <c r="D38" s="103">
        <f>+SUM(E38,+I38)</f>
        <v>25718</v>
      </c>
      <c r="E38" s="103">
        <f>+SUM(G38,+H38)</f>
        <v>85</v>
      </c>
      <c r="F38" s="104">
        <f>IF(D38&gt;0,E38/D38*100,"-")</f>
        <v>0.33050781553775566</v>
      </c>
      <c r="G38" s="103">
        <v>85</v>
      </c>
      <c r="H38" s="103">
        <v>0</v>
      </c>
      <c r="I38" s="103">
        <f>+SUM(K38,+M38,+O38)</f>
        <v>25633</v>
      </c>
      <c r="J38" s="104">
        <f>IF(D38&gt;0,I38/D38*100,"-")</f>
        <v>99.669492184462243</v>
      </c>
      <c r="K38" s="103">
        <v>23047</v>
      </c>
      <c r="L38" s="104">
        <f>IF(D38&gt;0,K38/D38*100,"-")</f>
        <v>89.614277937631229</v>
      </c>
      <c r="M38" s="103">
        <v>0</v>
      </c>
      <c r="N38" s="104">
        <f>IF(D38&gt;0,M38/D38*100,"-")</f>
        <v>0</v>
      </c>
      <c r="O38" s="103">
        <v>2586</v>
      </c>
      <c r="P38" s="103">
        <v>1398</v>
      </c>
      <c r="Q38" s="104">
        <f>IF(D38&gt;0,O38/D38*100,"-")</f>
        <v>10.055214246831014</v>
      </c>
      <c r="R38" s="103">
        <v>278</v>
      </c>
      <c r="S38" s="101"/>
      <c r="T38" s="101" t="s">
        <v>256</v>
      </c>
      <c r="U38" s="101"/>
      <c r="V38" s="101"/>
      <c r="W38" s="101"/>
      <c r="X38" s="101"/>
      <c r="Y38" s="101"/>
      <c r="Z38" s="101" t="s">
        <v>256</v>
      </c>
      <c r="AA38" s="189" t="s">
        <v>299</v>
      </c>
      <c r="AB38" s="190"/>
    </row>
    <row r="39" spans="1:28" s="105" customFormat="1" ht="13.5" customHeight="1" x14ac:dyDescent="0.15">
      <c r="A39" s="101" t="s">
        <v>40</v>
      </c>
      <c r="B39" s="102" t="s">
        <v>303</v>
      </c>
      <c r="C39" s="101" t="s">
        <v>304</v>
      </c>
      <c r="D39" s="103">
        <f>+SUM(E39,+I39)</f>
        <v>40845</v>
      </c>
      <c r="E39" s="103">
        <f>+SUM(G39,+H39)</f>
        <v>257</v>
      </c>
      <c r="F39" s="104">
        <f>IF(D39&gt;0,E39/D39*100,"-")</f>
        <v>0.62920798139307133</v>
      </c>
      <c r="G39" s="103">
        <v>257</v>
      </c>
      <c r="H39" s="103">
        <v>0</v>
      </c>
      <c r="I39" s="103">
        <f>+SUM(K39,+M39,+O39)</f>
        <v>40588</v>
      </c>
      <c r="J39" s="104">
        <f>IF(D39&gt;0,I39/D39*100,"-")</f>
        <v>99.37079201860692</v>
      </c>
      <c r="K39" s="103">
        <v>37029</v>
      </c>
      <c r="L39" s="104">
        <f>IF(D39&gt;0,K39/D39*100,"-")</f>
        <v>90.657363202350354</v>
      </c>
      <c r="M39" s="103">
        <v>0</v>
      </c>
      <c r="N39" s="104">
        <f>IF(D39&gt;0,M39/D39*100,"-")</f>
        <v>0</v>
      </c>
      <c r="O39" s="103">
        <v>3559</v>
      </c>
      <c r="P39" s="103">
        <v>1700</v>
      </c>
      <c r="Q39" s="104">
        <f>IF(D39&gt;0,O39/D39*100,"-")</f>
        <v>8.7134288162565792</v>
      </c>
      <c r="R39" s="103">
        <v>2405</v>
      </c>
      <c r="S39" s="101" t="s">
        <v>256</v>
      </c>
      <c r="T39" s="101"/>
      <c r="U39" s="101"/>
      <c r="V39" s="101"/>
      <c r="W39" s="101" t="s">
        <v>256</v>
      </c>
      <c r="X39" s="101"/>
      <c r="Y39" s="101"/>
      <c r="Z39" s="101"/>
      <c r="AA39" s="189" t="s">
        <v>305</v>
      </c>
      <c r="AB39" s="190"/>
    </row>
    <row r="40" spans="1:28" s="105" customFormat="1" ht="13.5" customHeight="1" x14ac:dyDescent="0.15">
      <c r="A40" s="101" t="s">
        <v>40</v>
      </c>
      <c r="B40" s="102" t="s">
        <v>267</v>
      </c>
      <c r="C40" s="101" t="s">
        <v>268</v>
      </c>
      <c r="D40" s="103">
        <f>+SUM(E40,+I40)</f>
        <v>3035</v>
      </c>
      <c r="E40" s="103">
        <f>+SUM(G40,+H40)</f>
        <v>26</v>
      </c>
      <c r="F40" s="104">
        <f>IF(D40&gt;0,E40/D40*100,"-")</f>
        <v>0.85667215815485998</v>
      </c>
      <c r="G40" s="103">
        <v>26</v>
      </c>
      <c r="H40" s="103">
        <v>0</v>
      </c>
      <c r="I40" s="103">
        <f>+SUM(K40,+M40,+O40)</f>
        <v>3009</v>
      </c>
      <c r="J40" s="104">
        <f>IF(D40&gt;0,I40/D40*100,"-")</f>
        <v>99.143327841845135</v>
      </c>
      <c r="K40" s="103">
        <v>2802</v>
      </c>
      <c r="L40" s="104">
        <f>IF(D40&gt;0,K40/D40*100,"-")</f>
        <v>92.32289950576606</v>
      </c>
      <c r="M40" s="103">
        <v>0</v>
      </c>
      <c r="N40" s="104">
        <f>IF(D40&gt;0,M40/D40*100,"-")</f>
        <v>0</v>
      </c>
      <c r="O40" s="103">
        <v>207</v>
      </c>
      <c r="P40" s="103">
        <v>0</v>
      </c>
      <c r="Q40" s="104">
        <f>IF(D40&gt;0,O40/D40*100,"-")</f>
        <v>6.8204283360790781</v>
      </c>
      <c r="R40" s="103">
        <v>21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269</v>
      </c>
      <c r="AB40" s="190"/>
    </row>
    <row r="41" spans="1:28" s="105" customFormat="1" ht="13.5" customHeight="1" x14ac:dyDescent="0.15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 x14ac:dyDescent="0.15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 x14ac:dyDescent="0.15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 x14ac:dyDescent="0.15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 x14ac:dyDescent="0.15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 x14ac:dyDescent="0.15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 x14ac:dyDescent="0.15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 x14ac:dyDescent="0.15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 x14ac:dyDescent="0.15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 x14ac:dyDescent="0.15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 x14ac:dyDescent="0.15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 x14ac:dyDescent="0.15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 x14ac:dyDescent="0.15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 x14ac:dyDescent="0.15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 x14ac:dyDescent="0.15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 x14ac:dyDescent="0.15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 x14ac:dyDescent="0.15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 x14ac:dyDescent="0.15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 x14ac:dyDescent="0.15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 x14ac:dyDescent="0.15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 x14ac:dyDescent="0.15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 x14ac:dyDescent="0.15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 x14ac:dyDescent="0.15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 x14ac:dyDescent="0.15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 x14ac:dyDescent="0.15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 x14ac:dyDescent="0.15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 x14ac:dyDescent="0.15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 x14ac:dyDescent="0.15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 x14ac:dyDescent="0.15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 x14ac:dyDescent="0.15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 x14ac:dyDescent="0.15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 x14ac:dyDescent="0.15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 x14ac:dyDescent="0.15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 x14ac:dyDescent="0.15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 x14ac:dyDescent="0.15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 x14ac:dyDescent="0.15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 x14ac:dyDescent="0.15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 x14ac:dyDescent="0.15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 x14ac:dyDescent="0.15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 x14ac:dyDescent="0.15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 x14ac:dyDescent="0.15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 x14ac:dyDescent="0.15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 x14ac:dyDescent="0.15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 x14ac:dyDescent="0.15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 x14ac:dyDescent="0.15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 x14ac:dyDescent="0.15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 x14ac:dyDescent="0.15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 x14ac:dyDescent="0.15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 x14ac:dyDescent="0.15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 x14ac:dyDescent="0.15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 x14ac:dyDescent="0.15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 x14ac:dyDescent="0.15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 x14ac:dyDescent="0.15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 x14ac:dyDescent="0.15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 x14ac:dyDescent="0.15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 x14ac:dyDescent="0.15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 x14ac:dyDescent="0.15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 x14ac:dyDescent="0.15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 x14ac:dyDescent="0.15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 x14ac:dyDescent="0.15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 x14ac:dyDescent="0.15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 x14ac:dyDescent="0.15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 x14ac:dyDescent="0.15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 x14ac:dyDescent="0.15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 x14ac:dyDescent="0.15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 x14ac:dyDescent="0.15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 x14ac:dyDescent="0.15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 x14ac:dyDescent="0.15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 x14ac:dyDescent="0.15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 x14ac:dyDescent="0.15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 x14ac:dyDescent="0.15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 x14ac:dyDescent="0.15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 x14ac:dyDescent="0.15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 x14ac:dyDescent="0.15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 x14ac:dyDescent="0.15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 x14ac:dyDescent="0.15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 x14ac:dyDescent="0.15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 x14ac:dyDescent="0.15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 x14ac:dyDescent="0.15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 x14ac:dyDescent="0.15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 x14ac:dyDescent="0.15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 x14ac:dyDescent="0.15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 x14ac:dyDescent="0.15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 x14ac:dyDescent="0.15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 x14ac:dyDescent="0.15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 x14ac:dyDescent="0.15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 x14ac:dyDescent="0.15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 x14ac:dyDescent="0.15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 x14ac:dyDescent="0.15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 x14ac:dyDescent="0.15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 x14ac:dyDescent="0.15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 x14ac:dyDescent="0.15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 x14ac:dyDescent="0.15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 x14ac:dyDescent="0.15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 x14ac:dyDescent="0.15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 x14ac:dyDescent="0.15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 x14ac:dyDescent="0.15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 x14ac:dyDescent="0.15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 x14ac:dyDescent="0.15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 x14ac:dyDescent="0.15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 x14ac:dyDescent="0.15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 x14ac:dyDescent="0.15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 x14ac:dyDescent="0.15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 x14ac:dyDescent="0.15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 x14ac:dyDescent="0.15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 x14ac:dyDescent="0.15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 x14ac:dyDescent="0.15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 x14ac:dyDescent="0.15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 x14ac:dyDescent="0.15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 x14ac:dyDescent="0.15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 x14ac:dyDescent="0.15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 x14ac:dyDescent="0.15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 x14ac:dyDescent="0.15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 x14ac:dyDescent="0.15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 x14ac:dyDescent="0.15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 x14ac:dyDescent="0.15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 x14ac:dyDescent="0.15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 x14ac:dyDescent="0.15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 x14ac:dyDescent="0.15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 x14ac:dyDescent="0.15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 x14ac:dyDescent="0.15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 x14ac:dyDescent="0.15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 x14ac:dyDescent="0.15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 x14ac:dyDescent="0.15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 x14ac:dyDescent="0.15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 x14ac:dyDescent="0.15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 x14ac:dyDescent="0.15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 x14ac:dyDescent="0.15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 x14ac:dyDescent="0.15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 x14ac:dyDescent="0.15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 x14ac:dyDescent="0.15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 x14ac:dyDescent="0.15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 x14ac:dyDescent="0.15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 x14ac:dyDescent="0.15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 x14ac:dyDescent="0.15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 x14ac:dyDescent="0.15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 x14ac:dyDescent="0.15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 x14ac:dyDescent="0.15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 x14ac:dyDescent="0.15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 x14ac:dyDescent="0.15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 x14ac:dyDescent="0.15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 x14ac:dyDescent="0.15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 x14ac:dyDescent="0.15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 x14ac:dyDescent="0.15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 x14ac:dyDescent="0.15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 x14ac:dyDescent="0.15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 x14ac:dyDescent="0.15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 x14ac:dyDescent="0.15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 x14ac:dyDescent="0.15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 x14ac:dyDescent="0.15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 x14ac:dyDescent="0.15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 x14ac:dyDescent="0.15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 x14ac:dyDescent="0.15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 x14ac:dyDescent="0.15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 x14ac:dyDescent="0.15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 x14ac:dyDescent="0.15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 x14ac:dyDescent="0.15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 x14ac:dyDescent="0.15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 x14ac:dyDescent="0.15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 x14ac:dyDescent="0.15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 x14ac:dyDescent="0.15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 x14ac:dyDescent="0.15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 x14ac:dyDescent="0.15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 x14ac:dyDescent="0.15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 x14ac:dyDescent="0.15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 x14ac:dyDescent="0.15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 x14ac:dyDescent="0.15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 x14ac:dyDescent="0.15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 x14ac:dyDescent="0.15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 x14ac:dyDescent="0.15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 x14ac:dyDescent="0.15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 x14ac:dyDescent="0.15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 x14ac:dyDescent="0.15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 x14ac:dyDescent="0.15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 x14ac:dyDescent="0.15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 x14ac:dyDescent="0.15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 x14ac:dyDescent="0.15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 x14ac:dyDescent="0.15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 x14ac:dyDescent="0.15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 x14ac:dyDescent="0.15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 x14ac:dyDescent="0.15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 x14ac:dyDescent="0.15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 x14ac:dyDescent="0.15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 x14ac:dyDescent="0.15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 x14ac:dyDescent="0.15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 x14ac:dyDescent="0.15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 x14ac:dyDescent="0.15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 x14ac:dyDescent="0.15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 x14ac:dyDescent="0.15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 x14ac:dyDescent="0.15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 x14ac:dyDescent="0.15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 x14ac:dyDescent="0.15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 x14ac:dyDescent="0.15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 x14ac:dyDescent="0.15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 x14ac:dyDescent="0.15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 x14ac:dyDescent="0.15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 x14ac:dyDescent="0.15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 x14ac:dyDescent="0.15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 x14ac:dyDescent="0.15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 x14ac:dyDescent="0.15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 x14ac:dyDescent="0.15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 x14ac:dyDescent="0.15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 x14ac:dyDescent="0.15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 x14ac:dyDescent="0.15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 x14ac:dyDescent="0.15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 x14ac:dyDescent="0.15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 x14ac:dyDescent="0.15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 x14ac:dyDescent="0.15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 x14ac:dyDescent="0.15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 x14ac:dyDescent="0.15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 x14ac:dyDescent="0.15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 x14ac:dyDescent="0.15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 x14ac:dyDescent="0.15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 x14ac:dyDescent="0.15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 x14ac:dyDescent="0.15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 x14ac:dyDescent="0.15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 x14ac:dyDescent="0.15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 x14ac:dyDescent="0.15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 x14ac:dyDescent="0.15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 x14ac:dyDescent="0.15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 x14ac:dyDescent="0.15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 x14ac:dyDescent="0.15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 x14ac:dyDescent="0.15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 x14ac:dyDescent="0.15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 x14ac:dyDescent="0.15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 x14ac:dyDescent="0.15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 x14ac:dyDescent="0.15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 x14ac:dyDescent="0.15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 x14ac:dyDescent="0.15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 x14ac:dyDescent="0.15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 x14ac:dyDescent="0.15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 x14ac:dyDescent="0.15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 x14ac:dyDescent="0.15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 x14ac:dyDescent="0.15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 x14ac:dyDescent="0.15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 x14ac:dyDescent="0.15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 x14ac:dyDescent="0.15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 x14ac:dyDescent="0.15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 x14ac:dyDescent="0.15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 x14ac:dyDescent="0.15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 x14ac:dyDescent="0.15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 x14ac:dyDescent="0.15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 x14ac:dyDescent="0.15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 x14ac:dyDescent="0.15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 x14ac:dyDescent="0.15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 x14ac:dyDescent="0.15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 x14ac:dyDescent="0.15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 x14ac:dyDescent="0.15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 x14ac:dyDescent="0.15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 x14ac:dyDescent="0.15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 x14ac:dyDescent="0.15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 x14ac:dyDescent="0.15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 x14ac:dyDescent="0.15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 x14ac:dyDescent="0.15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 x14ac:dyDescent="0.15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 x14ac:dyDescent="0.15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 x14ac:dyDescent="0.15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 x14ac:dyDescent="0.15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 x14ac:dyDescent="0.15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 x14ac:dyDescent="0.15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 x14ac:dyDescent="0.15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 x14ac:dyDescent="0.15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 x14ac:dyDescent="0.15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 x14ac:dyDescent="0.15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 x14ac:dyDescent="0.15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 x14ac:dyDescent="0.15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 x14ac:dyDescent="0.15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 x14ac:dyDescent="0.15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 x14ac:dyDescent="0.15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 x14ac:dyDescent="0.15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 x14ac:dyDescent="0.15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 x14ac:dyDescent="0.15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 x14ac:dyDescent="0.15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 x14ac:dyDescent="0.15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 x14ac:dyDescent="0.15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 x14ac:dyDescent="0.15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 x14ac:dyDescent="0.15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 x14ac:dyDescent="0.15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 x14ac:dyDescent="0.15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 x14ac:dyDescent="0.15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 x14ac:dyDescent="0.15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 x14ac:dyDescent="0.15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 x14ac:dyDescent="0.15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 x14ac:dyDescent="0.15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 x14ac:dyDescent="0.15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 x14ac:dyDescent="0.15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 x14ac:dyDescent="0.15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 x14ac:dyDescent="0.15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 x14ac:dyDescent="0.15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 x14ac:dyDescent="0.15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 x14ac:dyDescent="0.15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 x14ac:dyDescent="0.15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 x14ac:dyDescent="0.15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 x14ac:dyDescent="0.15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 x14ac:dyDescent="0.15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 x14ac:dyDescent="0.15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 x14ac:dyDescent="0.15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 x14ac:dyDescent="0.15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 x14ac:dyDescent="0.15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 x14ac:dyDescent="0.15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 x14ac:dyDescent="0.15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 x14ac:dyDescent="0.15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 x14ac:dyDescent="0.15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 x14ac:dyDescent="0.15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 x14ac:dyDescent="0.15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 x14ac:dyDescent="0.15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 x14ac:dyDescent="0.15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 x14ac:dyDescent="0.15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 x14ac:dyDescent="0.15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 x14ac:dyDescent="0.15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 x14ac:dyDescent="0.15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 x14ac:dyDescent="0.15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 x14ac:dyDescent="0.15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 x14ac:dyDescent="0.15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 x14ac:dyDescent="0.15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 x14ac:dyDescent="0.15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 x14ac:dyDescent="0.15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 x14ac:dyDescent="0.15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 x14ac:dyDescent="0.15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 x14ac:dyDescent="0.15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 x14ac:dyDescent="0.15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 x14ac:dyDescent="0.15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 x14ac:dyDescent="0.15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 x14ac:dyDescent="0.15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 x14ac:dyDescent="0.15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 x14ac:dyDescent="0.15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 x14ac:dyDescent="0.15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 x14ac:dyDescent="0.15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 x14ac:dyDescent="0.15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 x14ac:dyDescent="0.15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 x14ac:dyDescent="0.15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 x14ac:dyDescent="0.15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 x14ac:dyDescent="0.15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 x14ac:dyDescent="0.15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 x14ac:dyDescent="0.15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 x14ac:dyDescent="0.15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 x14ac:dyDescent="0.15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 x14ac:dyDescent="0.15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 x14ac:dyDescent="0.15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 x14ac:dyDescent="0.15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 x14ac:dyDescent="0.15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 x14ac:dyDescent="0.15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 x14ac:dyDescent="0.15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 x14ac:dyDescent="0.15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 x14ac:dyDescent="0.15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 x14ac:dyDescent="0.15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 x14ac:dyDescent="0.15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 x14ac:dyDescent="0.15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 x14ac:dyDescent="0.15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 x14ac:dyDescent="0.15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 x14ac:dyDescent="0.15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 x14ac:dyDescent="0.15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 x14ac:dyDescent="0.15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 x14ac:dyDescent="0.15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 x14ac:dyDescent="0.15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 x14ac:dyDescent="0.15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 x14ac:dyDescent="0.15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 x14ac:dyDescent="0.15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 x14ac:dyDescent="0.15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 x14ac:dyDescent="0.15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 x14ac:dyDescent="0.15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 x14ac:dyDescent="0.15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 x14ac:dyDescent="0.15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 x14ac:dyDescent="0.15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 x14ac:dyDescent="0.15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 x14ac:dyDescent="0.15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 x14ac:dyDescent="0.15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 x14ac:dyDescent="0.15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 x14ac:dyDescent="0.15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 x14ac:dyDescent="0.15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 x14ac:dyDescent="0.15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 x14ac:dyDescent="0.15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 x14ac:dyDescent="0.15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 x14ac:dyDescent="0.15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 x14ac:dyDescent="0.15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 x14ac:dyDescent="0.15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 x14ac:dyDescent="0.15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 x14ac:dyDescent="0.15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 x14ac:dyDescent="0.15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 x14ac:dyDescent="0.15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 x14ac:dyDescent="0.15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 x14ac:dyDescent="0.15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 x14ac:dyDescent="0.15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 x14ac:dyDescent="0.15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 x14ac:dyDescent="0.15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 x14ac:dyDescent="0.15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 x14ac:dyDescent="0.15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 x14ac:dyDescent="0.15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 x14ac:dyDescent="0.15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 x14ac:dyDescent="0.15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 x14ac:dyDescent="0.15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 x14ac:dyDescent="0.15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 x14ac:dyDescent="0.15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 x14ac:dyDescent="0.15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 x14ac:dyDescent="0.15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 x14ac:dyDescent="0.15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 x14ac:dyDescent="0.15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 x14ac:dyDescent="0.15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 x14ac:dyDescent="0.15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 x14ac:dyDescent="0.15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 x14ac:dyDescent="0.15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 x14ac:dyDescent="0.15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 x14ac:dyDescent="0.15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 x14ac:dyDescent="0.15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 x14ac:dyDescent="0.15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 x14ac:dyDescent="0.15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 x14ac:dyDescent="0.15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 x14ac:dyDescent="0.15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 x14ac:dyDescent="0.15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 x14ac:dyDescent="0.15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 x14ac:dyDescent="0.15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 x14ac:dyDescent="0.15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 x14ac:dyDescent="0.15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 x14ac:dyDescent="0.15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 x14ac:dyDescent="0.15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 x14ac:dyDescent="0.15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 x14ac:dyDescent="0.15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 x14ac:dyDescent="0.15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 x14ac:dyDescent="0.15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 x14ac:dyDescent="0.15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 x14ac:dyDescent="0.15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 x14ac:dyDescent="0.15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 x14ac:dyDescent="0.15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 x14ac:dyDescent="0.15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 x14ac:dyDescent="0.15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 x14ac:dyDescent="0.15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 x14ac:dyDescent="0.15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 x14ac:dyDescent="0.15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 x14ac:dyDescent="0.15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 x14ac:dyDescent="0.15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 x14ac:dyDescent="0.15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 x14ac:dyDescent="0.15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 x14ac:dyDescent="0.15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 x14ac:dyDescent="0.15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 x14ac:dyDescent="0.15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 x14ac:dyDescent="0.15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 x14ac:dyDescent="0.15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 x14ac:dyDescent="0.15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 x14ac:dyDescent="0.15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 x14ac:dyDescent="0.15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 x14ac:dyDescent="0.15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 x14ac:dyDescent="0.15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 x14ac:dyDescent="0.15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 x14ac:dyDescent="0.15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 x14ac:dyDescent="0.15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 x14ac:dyDescent="0.15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 x14ac:dyDescent="0.15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 x14ac:dyDescent="0.15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 x14ac:dyDescent="0.15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 x14ac:dyDescent="0.15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 x14ac:dyDescent="0.15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 x14ac:dyDescent="0.15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 x14ac:dyDescent="0.15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 x14ac:dyDescent="0.15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 x14ac:dyDescent="0.15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 x14ac:dyDescent="0.15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 x14ac:dyDescent="0.15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 x14ac:dyDescent="0.15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 x14ac:dyDescent="0.15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 x14ac:dyDescent="0.15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 x14ac:dyDescent="0.15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 x14ac:dyDescent="0.15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 x14ac:dyDescent="0.15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 x14ac:dyDescent="0.15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 x14ac:dyDescent="0.15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 x14ac:dyDescent="0.15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 x14ac:dyDescent="0.15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 x14ac:dyDescent="0.15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 x14ac:dyDescent="0.15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 x14ac:dyDescent="0.15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 x14ac:dyDescent="0.15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 x14ac:dyDescent="0.15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 x14ac:dyDescent="0.15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 x14ac:dyDescent="0.15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 x14ac:dyDescent="0.15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 x14ac:dyDescent="0.15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 x14ac:dyDescent="0.15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 x14ac:dyDescent="0.15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 x14ac:dyDescent="0.15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 x14ac:dyDescent="0.15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 x14ac:dyDescent="0.15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 x14ac:dyDescent="0.15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 x14ac:dyDescent="0.15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 x14ac:dyDescent="0.15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 x14ac:dyDescent="0.15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 x14ac:dyDescent="0.15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 x14ac:dyDescent="0.15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 x14ac:dyDescent="0.15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 x14ac:dyDescent="0.15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 x14ac:dyDescent="0.15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 x14ac:dyDescent="0.15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 x14ac:dyDescent="0.15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 x14ac:dyDescent="0.15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 x14ac:dyDescent="0.15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 x14ac:dyDescent="0.15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 x14ac:dyDescent="0.15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 x14ac:dyDescent="0.15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 x14ac:dyDescent="0.15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 x14ac:dyDescent="0.15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 x14ac:dyDescent="0.15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 x14ac:dyDescent="0.15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 x14ac:dyDescent="0.15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 x14ac:dyDescent="0.15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 x14ac:dyDescent="0.15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 x14ac:dyDescent="0.15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 x14ac:dyDescent="0.15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 x14ac:dyDescent="0.15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 x14ac:dyDescent="0.15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 x14ac:dyDescent="0.15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 x14ac:dyDescent="0.15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 x14ac:dyDescent="0.15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 x14ac:dyDescent="0.15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 x14ac:dyDescent="0.15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 x14ac:dyDescent="0.15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 x14ac:dyDescent="0.15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 x14ac:dyDescent="0.15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 x14ac:dyDescent="0.15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 x14ac:dyDescent="0.15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 x14ac:dyDescent="0.15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 x14ac:dyDescent="0.15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 x14ac:dyDescent="0.15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 x14ac:dyDescent="0.15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 x14ac:dyDescent="0.15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 x14ac:dyDescent="0.15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 x14ac:dyDescent="0.15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 x14ac:dyDescent="0.15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 x14ac:dyDescent="0.15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 x14ac:dyDescent="0.15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 x14ac:dyDescent="0.15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 x14ac:dyDescent="0.15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 x14ac:dyDescent="0.15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 x14ac:dyDescent="0.15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 x14ac:dyDescent="0.15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 x14ac:dyDescent="0.15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 x14ac:dyDescent="0.15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 x14ac:dyDescent="0.15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 x14ac:dyDescent="0.15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 x14ac:dyDescent="0.15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 x14ac:dyDescent="0.15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 x14ac:dyDescent="0.15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 x14ac:dyDescent="0.15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 x14ac:dyDescent="0.15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 x14ac:dyDescent="0.15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 x14ac:dyDescent="0.15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 x14ac:dyDescent="0.15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 x14ac:dyDescent="0.15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 x14ac:dyDescent="0.15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 x14ac:dyDescent="0.15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 x14ac:dyDescent="0.15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 x14ac:dyDescent="0.15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 x14ac:dyDescent="0.15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 x14ac:dyDescent="0.15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 x14ac:dyDescent="0.15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 x14ac:dyDescent="0.15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 x14ac:dyDescent="0.15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 x14ac:dyDescent="0.15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 x14ac:dyDescent="0.15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 x14ac:dyDescent="0.15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 x14ac:dyDescent="0.15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 x14ac:dyDescent="0.15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 x14ac:dyDescent="0.15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 x14ac:dyDescent="0.15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 x14ac:dyDescent="0.15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 x14ac:dyDescent="0.15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 x14ac:dyDescent="0.15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 x14ac:dyDescent="0.15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 x14ac:dyDescent="0.15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 x14ac:dyDescent="0.15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 x14ac:dyDescent="0.15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 x14ac:dyDescent="0.15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 x14ac:dyDescent="0.15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 x14ac:dyDescent="0.15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 x14ac:dyDescent="0.15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 x14ac:dyDescent="0.15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 x14ac:dyDescent="0.15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 x14ac:dyDescent="0.15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 x14ac:dyDescent="0.15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 x14ac:dyDescent="0.15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 x14ac:dyDescent="0.15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 x14ac:dyDescent="0.15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 x14ac:dyDescent="0.15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 x14ac:dyDescent="0.15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 x14ac:dyDescent="0.15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 x14ac:dyDescent="0.15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 x14ac:dyDescent="0.15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 x14ac:dyDescent="0.15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 x14ac:dyDescent="0.15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 x14ac:dyDescent="0.15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 x14ac:dyDescent="0.15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 x14ac:dyDescent="0.15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 x14ac:dyDescent="0.15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 x14ac:dyDescent="0.15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 x14ac:dyDescent="0.15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 x14ac:dyDescent="0.15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 x14ac:dyDescent="0.15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 x14ac:dyDescent="0.15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 x14ac:dyDescent="0.15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 x14ac:dyDescent="0.15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 x14ac:dyDescent="0.15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 x14ac:dyDescent="0.15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 x14ac:dyDescent="0.15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 x14ac:dyDescent="0.15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 x14ac:dyDescent="0.15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 x14ac:dyDescent="0.15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 x14ac:dyDescent="0.15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 x14ac:dyDescent="0.15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 x14ac:dyDescent="0.15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 x14ac:dyDescent="0.15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 x14ac:dyDescent="0.15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 x14ac:dyDescent="0.15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 x14ac:dyDescent="0.15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 x14ac:dyDescent="0.15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 x14ac:dyDescent="0.15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 x14ac:dyDescent="0.15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 x14ac:dyDescent="0.15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 x14ac:dyDescent="0.15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 x14ac:dyDescent="0.15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 x14ac:dyDescent="0.15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 x14ac:dyDescent="0.15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 x14ac:dyDescent="0.15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 x14ac:dyDescent="0.15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 x14ac:dyDescent="0.15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 x14ac:dyDescent="0.15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 x14ac:dyDescent="0.15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 x14ac:dyDescent="0.15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 x14ac:dyDescent="0.15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 x14ac:dyDescent="0.15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 x14ac:dyDescent="0.15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 x14ac:dyDescent="0.15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 x14ac:dyDescent="0.15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 x14ac:dyDescent="0.15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 x14ac:dyDescent="0.15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 x14ac:dyDescent="0.15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 x14ac:dyDescent="0.15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 x14ac:dyDescent="0.15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 x14ac:dyDescent="0.15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 x14ac:dyDescent="0.15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 x14ac:dyDescent="0.15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 x14ac:dyDescent="0.15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 x14ac:dyDescent="0.15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 x14ac:dyDescent="0.15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 x14ac:dyDescent="0.15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 x14ac:dyDescent="0.15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 x14ac:dyDescent="0.15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 x14ac:dyDescent="0.15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 x14ac:dyDescent="0.15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 x14ac:dyDescent="0.15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 x14ac:dyDescent="0.15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 x14ac:dyDescent="0.15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 x14ac:dyDescent="0.15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 x14ac:dyDescent="0.15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 x14ac:dyDescent="0.15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 x14ac:dyDescent="0.15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 x14ac:dyDescent="0.15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 x14ac:dyDescent="0.15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 x14ac:dyDescent="0.15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 x14ac:dyDescent="0.15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 x14ac:dyDescent="0.15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 x14ac:dyDescent="0.15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 x14ac:dyDescent="0.15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 x14ac:dyDescent="0.15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 x14ac:dyDescent="0.15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 x14ac:dyDescent="0.15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 x14ac:dyDescent="0.15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 x14ac:dyDescent="0.15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 x14ac:dyDescent="0.15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 x14ac:dyDescent="0.15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 x14ac:dyDescent="0.15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 x14ac:dyDescent="0.15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 x14ac:dyDescent="0.15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 x14ac:dyDescent="0.15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 x14ac:dyDescent="0.15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 x14ac:dyDescent="0.15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 x14ac:dyDescent="0.15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 x14ac:dyDescent="0.15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 x14ac:dyDescent="0.15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 x14ac:dyDescent="0.15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 x14ac:dyDescent="0.15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 x14ac:dyDescent="0.15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 x14ac:dyDescent="0.15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 x14ac:dyDescent="0.15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 x14ac:dyDescent="0.15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 x14ac:dyDescent="0.15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 x14ac:dyDescent="0.15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 x14ac:dyDescent="0.15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 x14ac:dyDescent="0.15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 x14ac:dyDescent="0.15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 x14ac:dyDescent="0.15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 x14ac:dyDescent="0.15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 x14ac:dyDescent="0.15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 x14ac:dyDescent="0.15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 x14ac:dyDescent="0.15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 x14ac:dyDescent="0.15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 x14ac:dyDescent="0.15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 x14ac:dyDescent="0.15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 x14ac:dyDescent="0.15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 x14ac:dyDescent="0.15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 x14ac:dyDescent="0.15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 x14ac:dyDescent="0.15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 x14ac:dyDescent="0.15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 x14ac:dyDescent="0.15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 x14ac:dyDescent="0.15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 x14ac:dyDescent="0.15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 x14ac:dyDescent="0.15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 x14ac:dyDescent="0.15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 x14ac:dyDescent="0.15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 x14ac:dyDescent="0.15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 x14ac:dyDescent="0.15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 x14ac:dyDescent="0.15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 x14ac:dyDescent="0.15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 x14ac:dyDescent="0.15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 x14ac:dyDescent="0.15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 x14ac:dyDescent="0.15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 x14ac:dyDescent="0.15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 x14ac:dyDescent="0.15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 x14ac:dyDescent="0.15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 x14ac:dyDescent="0.15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 x14ac:dyDescent="0.15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 x14ac:dyDescent="0.15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 x14ac:dyDescent="0.15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 x14ac:dyDescent="0.15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 x14ac:dyDescent="0.15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 x14ac:dyDescent="0.15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 x14ac:dyDescent="0.15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 x14ac:dyDescent="0.15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 x14ac:dyDescent="0.15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 x14ac:dyDescent="0.15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 x14ac:dyDescent="0.15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 x14ac:dyDescent="0.15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 x14ac:dyDescent="0.15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 x14ac:dyDescent="0.15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 x14ac:dyDescent="0.15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 x14ac:dyDescent="0.15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 x14ac:dyDescent="0.15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 x14ac:dyDescent="0.15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 x14ac:dyDescent="0.15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 x14ac:dyDescent="0.15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 x14ac:dyDescent="0.15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 x14ac:dyDescent="0.15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 x14ac:dyDescent="0.15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 x14ac:dyDescent="0.15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 x14ac:dyDescent="0.15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 x14ac:dyDescent="0.15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 x14ac:dyDescent="0.15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 x14ac:dyDescent="0.15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 x14ac:dyDescent="0.15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 x14ac:dyDescent="0.15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 x14ac:dyDescent="0.15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 x14ac:dyDescent="0.15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 x14ac:dyDescent="0.15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 x14ac:dyDescent="0.15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 x14ac:dyDescent="0.15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 x14ac:dyDescent="0.15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 x14ac:dyDescent="0.15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 x14ac:dyDescent="0.15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 x14ac:dyDescent="0.15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 x14ac:dyDescent="0.15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 x14ac:dyDescent="0.15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 x14ac:dyDescent="0.15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 x14ac:dyDescent="0.15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 x14ac:dyDescent="0.15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 x14ac:dyDescent="0.15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 x14ac:dyDescent="0.15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 x14ac:dyDescent="0.15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 x14ac:dyDescent="0.15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 x14ac:dyDescent="0.15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 x14ac:dyDescent="0.15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 x14ac:dyDescent="0.15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 x14ac:dyDescent="0.15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 x14ac:dyDescent="0.15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 x14ac:dyDescent="0.15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 x14ac:dyDescent="0.15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 x14ac:dyDescent="0.15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 x14ac:dyDescent="0.15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 x14ac:dyDescent="0.15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 x14ac:dyDescent="0.15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 x14ac:dyDescent="0.15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 x14ac:dyDescent="0.15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 x14ac:dyDescent="0.15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 x14ac:dyDescent="0.15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 x14ac:dyDescent="0.15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 x14ac:dyDescent="0.15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 x14ac:dyDescent="0.15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 x14ac:dyDescent="0.15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 x14ac:dyDescent="0.15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 x14ac:dyDescent="0.15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 x14ac:dyDescent="0.15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 x14ac:dyDescent="0.15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 x14ac:dyDescent="0.15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 x14ac:dyDescent="0.15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 x14ac:dyDescent="0.15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 x14ac:dyDescent="0.15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 x14ac:dyDescent="0.15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 x14ac:dyDescent="0.15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 x14ac:dyDescent="0.15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 x14ac:dyDescent="0.15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 x14ac:dyDescent="0.15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 x14ac:dyDescent="0.15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 x14ac:dyDescent="0.15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 x14ac:dyDescent="0.15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 x14ac:dyDescent="0.15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 x14ac:dyDescent="0.15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 x14ac:dyDescent="0.15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 x14ac:dyDescent="0.15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 x14ac:dyDescent="0.15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 x14ac:dyDescent="0.15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 x14ac:dyDescent="0.15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 x14ac:dyDescent="0.15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 x14ac:dyDescent="0.15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 x14ac:dyDescent="0.15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 x14ac:dyDescent="0.15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 x14ac:dyDescent="0.15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 x14ac:dyDescent="0.15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 x14ac:dyDescent="0.15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 x14ac:dyDescent="0.15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 x14ac:dyDescent="0.15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 x14ac:dyDescent="0.15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 x14ac:dyDescent="0.15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 x14ac:dyDescent="0.15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 x14ac:dyDescent="0.15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 x14ac:dyDescent="0.15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 x14ac:dyDescent="0.15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 x14ac:dyDescent="0.15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 x14ac:dyDescent="0.15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 x14ac:dyDescent="0.15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 x14ac:dyDescent="0.15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 x14ac:dyDescent="0.15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 x14ac:dyDescent="0.15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 x14ac:dyDescent="0.15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 x14ac:dyDescent="0.15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 x14ac:dyDescent="0.15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 x14ac:dyDescent="0.15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 x14ac:dyDescent="0.15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 x14ac:dyDescent="0.15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 x14ac:dyDescent="0.15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 x14ac:dyDescent="0.15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 x14ac:dyDescent="0.15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 x14ac:dyDescent="0.15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 x14ac:dyDescent="0.15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 x14ac:dyDescent="0.15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 x14ac:dyDescent="0.15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 x14ac:dyDescent="0.15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 x14ac:dyDescent="0.15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 x14ac:dyDescent="0.15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 x14ac:dyDescent="0.15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 x14ac:dyDescent="0.15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 x14ac:dyDescent="0.15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 x14ac:dyDescent="0.15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 x14ac:dyDescent="0.15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 x14ac:dyDescent="0.15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 x14ac:dyDescent="0.15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 x14ac:dyDescent="0.15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 x14ac:dyDescent="0.15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 x14ac:dyDescent="0.15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 x14ac:dyDescent="0.15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 x14ac:dyDescent="0.15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 x14ac:dyDescent="0.15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 x14ac:dyDescent="0.15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 x14ac:dyDescent="0.15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 x14ac:dyDescent="0.15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 x14ac:dyDescent="0.15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 x14ac:dyDescent="0.15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 x14ac:dyDescent="0.15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 x14ac:dyDescent="0.15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 x14ac:dyDescent="0.15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 x14ac:dyDescent="0.15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 x14ac:dyDescent="0.15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 x14ac:dyDescent="0.15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 x14ac:dyDescent="0.15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 x14ac:dyDescent="0.15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 x14ac:dyDescent="0.15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 x14ac:dyDescent="0.15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 x14ac:dyDescent="0.15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 x14ac:dyDescent="0.15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 x14ac:dyDescent="0.15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 x14ac:dyDescent="0.15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 x14ac:dyDescent="0.15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 x14ac:dyDescent="0.15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 x14ac:dyDescent="0.15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 x14ac:dyDescent="0.15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 x14ac:dyDescent="0.15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 x14ac:dyDescent="0.15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 x14ac:dyDescent="0.15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 x14ac:dyDescent="0.15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 x14ac:dyDescent="0.15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 x14ac:dyDescent="0.15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 x14ac:dyDescent="0.15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 x14ac:dyDescent="0.15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 x14ac:dyDescent="0.15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 x14ac:dyDescent="0.15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 x14ac:dyDescent="0.15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 x14ac:dyDescent="0.15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 x14ac:dyDescent="0.15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 x14ac:dyDescent="0.15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 x14ac:dyDescent="0.15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 x14ac:dyDescent="0.15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 x14ac:dyDescent="0.15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 x14ac:dyDescent="0.15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 x14ac:dyDescent="0.15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 x14ac:dyDescent="0.15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 x14ac:dyDescent="0.15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 x14ac:dyDescent="0.15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 x14ac:dyDescent="0.15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 x14ac:dyDescent="0.15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 x14ac:dyDescent="0.15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 x14ac:dyDescent="0.15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 x14ac:dyDescent="0.15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 x14ac:dyDescent="0.15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 x14ac:dyDescent="0.15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 x14ac:dyDescent="0.15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 x14ac:dyDescent="0.15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 x14ac:dyDescent="0.15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 x14ac:dyDescent="0.15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 x14ac:dyDescent="0.15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 x14ac:dyDescent="0.15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 x14ac:dyDescent="0.15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 x14ac:dyDescent="0.15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 x14ac:dyDescent="0.15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 x14ac:dyDescent="0.15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 x14ac:dyDescent="0.15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 x14ac:dyDescent="0.15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 x14ac:dyDescent="0.15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 x14ac:dyDescent="0.15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 x14ac:dyDescent="0.15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 x14ac:dyDescent="0.15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 x14ac:dyDescent="0.15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 x14ac:dyDescent="0.15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 x14ac:dyDescent="0.15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 x14ac:dyDescent="0.15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 x14ac:dyDescent="0.15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 x14ac:dyDescent="0.15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 x14ac:dyDescent="0.15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 x14ac:dyDescent="0.15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 x14ac:dyDescent="0.15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 x14ac:dyDescent="0.15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 x14ac:dyDescent="0.15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 x14ac:dyDescent="0.15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 x14ac:dyDescent="0.15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 x14ac:dyDescent="0.15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 x14ac:dyDescent="0.15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 x14ac:dyDescent="0.15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 x14ac:dyDescent="0.15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 x14ac:dyDescent="0.15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 x14ac:dyDescent="0.15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 x14ac:dyDescent="0.15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 x14ac:dyDescent="0.15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 x14ac:dyDescent="0.15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 x14ac:dyDescent="0.15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 x14ac:dyDescent="0.15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 x14ac:dyDescent="0.15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 x14ac:dyDescent="0.15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 x14ac:dyDescent="0.15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 x14ac:dyDescent="0.15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 x14ac:dyDescent="0.15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 x14ac:dyDescent="0.15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 x14ac:dyDescent="0.15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 x14ac:dyDescent="0.15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 x14ac:dyDescent="0.15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 x14ac:dyDescent="0.15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 x14ac:dyDescent="0.15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40">
    <sortCondition ref="A8:A40"/>
    <sortCondition ref="B8:B40"/>
    <sortCondition ref="C8:C40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 x14ac:dyDescent="0.1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 x14ac:dyDescent="0.15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 x14ac:dyDescent="0.15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 x14ac:dyDescent="0.15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 x14ac:dyDescent="0.15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 x14ac:dyDescent="0.15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 x14ac:dyDescent="0.15">
      <c r="A7" s="114" t="str">
        <f>水洗化人口等!A7</f>
        <v>神奈川県</v>
      </c>
      <c r="B7" s="107" t="str">
        <f>水洗化人口等!B7</f>
        <v>14000</v>
      </c>
      <c r="C7" s="106" t="s">
        <v>200</v>
      </c>
      <c r="D7" s="108">
        <f>SUM(E7,+H7,+K7)</f>
        <v>330401</v>
      </c>
      <c r="E7" s="108">
        <f>SUM(F7:G7)</f>
        <v>61413</v>
      </c>
      <c r="F7" s="108">
        <f>SUM(F$8:F$1000)</f>
        <v>19294</v>
      </c>
      <c r="G7" s="108">
        <f>SUM(G$8:G$1000)</f>
        <v>42119</v>
      </c>
      <c r="H7" s="108">
        <f>SUM(I7:J7)</f>
        <v>97565</v>
      </c>
      <c r="I7" s="108">
        <f>SUM(I$8:I$1000)</f>
        <v>22748</v>
      </c>
      <c r="J7" s="108">
        <f>SUM(J$8:J$1000)</f>
        <v>74817</v>
      </c>
      <c r="K7" s="108">
        <f>SUM(L7:M7)</f>
        <v>171423</v>
      </c>
      <c r="L7" s="108">
        <f>SUM(L$8:L$1000)</f>
        <v>1121</v>
      </c>
      <c r="M7" s="108">
        <f>SUM(M$8:M$1000)</f>
        <v>170302</v>
      </c>
      <c r="N7" s="108">
        <f>SUM(O7,+V7,+AC7)</f>
        <v>331754</v>
      </c>
      <c r="O7" s="108">
        <f>SUM(P7:U7)</f>
        <v>43163</v>
      </c>
      <c r="P7" s="108">
        <f t="shared" ref="P7:U7" si="0">SUM(P$8:P$1000)</f>
        <v>19311</v>
      </c>
      <c r="Q7" s="108">
        <f t="shared" si="0"/>
        <v>0</v>
      </c>
      <c r="R7" s="108">
        <f t="shared" si="0"/>
        <v>0</v>
      </c>
      <c r="S7" s="108">
        <f t="shared" si="0"/>
        <v>23852</v>
      </c>
      <c r="T7" s="108">
        <f t="shared" si="0"/>
        <v>0</v>
      </c>
      <c r="U7" s="108">
        <f t="shared" si="0"/>
        <v>0</v>
      </c>
      <c r="V7" s="108">
        <f>SUM(W7:AB7)</f>
        <v>287238</v>
      </c>
      <c r="W7" s="108">
        <f t="shared" ref="W7:AB7" si="1">SUM(W$8:W$1000)</f>
        <v>149903</v>
      </c>
      <c r="X7" s="108">
        <f t="shared" si="1"/>
        <v>0</v>
      </c>
      <c r="Y7" s="108">
        <f t="shared" si="1"/>
        <v>0</v>
      </c>
      <c r="Z7" s="108">
        <f t="shared" si="1"/>
        <v>137335</v>
      </c>
      <c r="AA7" s="108">
        <f t="shared" si="1"/>
        <v>0</v>
      </c>
      <c r="AB7" s="108">
        <f t="shared" si="1"/>
        <v>0</v>
      </c>
      <c r="AC7" s="108">
        <f>SUM(AD7:AE7)</f>
        <v>1353</v>
      </c>
      <c r="AD7" s="108">
        <f>SUM(AD$8:AD$1000)</f>
        <v>104</v>
      </c>
      <c r="AE7" s="108">
        <f>SUM(AE$8:AE$1000)</f>
        <v>1249</v>
      </c>
      <c r="AF7" s="108">
        <f>SUM(AG7:AI7)</f>
        <v>3696</v>
      </c>
      <c r="AG7" s="108">
        <f>SUM(AG$8:AG$1000)</f>
        <v>3696</v>
      </c>
      <c r="AH7" s="108">
        <f>SUM(AH$8:AH$1000)</f>
        <v>0</v>
      </c>
      <c r="AI7" s="108">
        <f>SUM(AI$8:AI$1000)</f>
        <v>0</v>
      </c>
      <c r="AJ7" s="108">
        <f>SUM(AK7:AS7)</f>
        <v>4913</v>
      </c>
      <c r="AK7" s="108">
        <f t="shared" ref="AK7:AS7" si="2">SUM(AK$8:AK$1000)</f>
        <v>101</v>
      </c>
      <c r="AL7" s="108">
        <f t="shared" si="2"/>
        <v>1125</v>
      </c>
      <c r="AM7" s="108">
        <f t="shared" si="2"/>
        <v>3614</v>
      </c>
      <c r="AN7" s="108">
        <f t="shared" si="2"/>
        <v>48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25</v>
      </c>
      <c r="AS7" s="108">
        <f t="shared" si="2"/>
        <v>0</v>
      </c>
      <c r="AT7" s="108">
        <f>SUM(AU7:AY7)</f>
        <v>211</v>
      </c>
      <c r="AU7" s="108">
        <f>SUM(AU$8:AU$1000)</f>
        <v>9</v>
      </c>
      <c r="AV7" s="108">
        <f>SUM(AV$8:AV$1000)</f>
        <v>0</v>
      </c>
      <c r="AW7" s="108">
        <f>SUM(AW$8:AW$1000)</f>
        <v>202</v>
      </c>
      <c r="AX7" s="108">
        <f>SUM(AX$8:AX$1000)</f>
        <v>0</v>
      </c>
      <c r="AY7" s="108">
        <f>SUM(AY$8:AY$1000)</f>
        <v>0</v>
      </c>
      <c r="AZ7" s="108">
        <f>SUM(BA7:BC7)</f>
        <v>911</v>
      </c>
      <c r="BA7" s="108">
        <f>SUM(BA$8:BA$1000)</f>
        <v>911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 x14ac:dyDescent="0.15">
      <c r="A8" s="115" t="s">
        <v>40</v>
      </c>
      <c r="B8" s="113" t="s">
        <v>342</v>
      </c>
      <c r="C8" s="101" t="s">
        <v>343</v>
      </c>
      <c r="D8" s="103">
        <f>SUM(E8,+H8,+K8)</f>
        <v>30281</v>
      </c>
      <c r="E8" s="103">
        <f>SUM(F8:G8)</f>
        <v>7408</v>
      </c>
      <c r="F8" s="103">
        <v>7408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22873</v>
      </c>
      <c r="L8" s="103">
        <v>0</v>
      </c>
      <c r="M8" s="103">
        <v>22873</v>
      </c>
      <c r="N8" s="103">
        <f>SUM(O8,+V8,+AC8)</f>
        <v>30281</v>
      </c>
      <c r="O8" s="103">
        <f>SUM(P8:U8)</f>
        <v>7408</v>
      </c>
      <c r="P8" s="103">
        <v>0</v>
      </c>
      <c r="Q8" s="103">
        <v>0</v>
      </c>
      <c r="R8" s="103">
        <v>0</v>
      </c>
      <c r="S8" s="103">
        <v>7408</v>
      </c>
      <c r="T8" s="103">
        <v>0</v>
      </c>
      <c r="U8" s="103">
        <v>0</v>
      </c>
      <c r="V8" s="103">
        <f>SUM(W8:AB8)</f>
        <v>22873</v>
      </c>
      <c r="W8" s="103">
        <v>0</v>
      </c>
      <c r="X8" s="103">
        <v>0</v>
      </c>
      <c r="Y8" s="103">
        <v>0</v>
      </c>
      <c r="Z8" s="103">
        <v>22873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 x14ac:dyDescent="0.15">
      <c r="A9" s="115" t="s">
        <v>40</v>
      </c>
      <c r="B9" s="113" t="s">
        <v>306</v>
      </c>
      <c r="C9" s="101" t="s">
        <v>307</v>
      </c>
      <c r="D9" s="103">
        <f>SUM(E9,+H9,+K9)</f>
        <v>42014</v>
      </c>
      <c r="E9" s="103">
        <f>SUM(F9:G9)</f>
        <v>42014</v>
      </c>
      <c r="F9" s="103">
        <v>8125</v>
      </c>
      <c r="G9" s="103">
        <v>33889</v>
      </c>
      <c r="H9" s="103">
        <f>SUM(I9:J9)</f>
        <v>0</v>
      </c>
      <c r="I9" s="103">
        <v>0</v>
      </c>
      <c r="J9" s="103">
        <v>0</v>
      </c>
      <c r="K9" s="103">
        <f>SUM(L9:M9)</f>
        <v>0</v>
      </c>
      <c r="L9" s="103">
        <v>0</v>
      </c>
      <c r="M9" s="103">
        <v>0</v>
      </c>
      <c r="N9" s="103">
        <f>SUM(O9,+V9,+AC9)</f>
        <v>42014</v>
      </c>
      <c r="O9" s="103">
        <f>SUM(P9:U9)</f>
        <v>8125</v>
      </c>
      <c r="P9" s="103">
        <v>0</v>
      </c>
      <c r="Q9" s="103">
        <v>0</v>
      </c>
      <c r="R9" s="103">
        <v>0</v>
      </c>
      <c r="S9" s="103">
        <v>8125</v>
      </c>
      <c r="T9" s="103">
        <v>0</v>
      </c>
      <c r="U9" s="103">
        <v>0</v>
      </c>
      <c r="V9" s="103">
        <f>SUM(W9:AB9)</f>
        <v>33889</v>
      </c>
      <c r="W9" s="103">
        <v>0</v>
      </c>
      <c r="X9" s="103">
        <v>0</v>
      </c>
      <c r="Y9" s="103">
        <v>0</v>
      </c>
      <c r="Z9" s="103">
        <v>33889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 x14ac:dyDescent="0.15">
      <c r="A10" s="115" t="s">
        <v>40</v>
      </c>
      <c r="B10" s="113" t="s">
        <v>351</v>
      </c>
      <c r="C10" s="101" t="s">
        <v>352</v>
      </c>
      <c r="D10" s="103">
        <f>SUM(E10,+H10,+K10)</f>
        <v>29123</v>
      </c>
      <c r="E10" s="103">
        <f>SUM(F10:G10)</f>
        <v>6073</v>
      </c>
      <c r="F10" s="103">
        <v>1443</v>
      </c>
      <c r="G10" s="103">
        <v>4630</v>
      </c>
      <c r="H10" s="103">
        <f>SUM(I10:J10)</f>
        <v>1352</v>
      </c>
      <c r="I10" s="103">
        <v>1352</v>
      </c>
      <c r="J10" s="103">
        <v>0</v>
      </c>
      <c r="K10" s="103">
        <f>SUM(L10:M10)</f>
        <v>21698</v>
      </c>
      <c r="L10" s="103">
        <v>0</v>
      </c>
      <c r="M10" s="103">
        <v>21698</v>
      </c>
      <c r="N10" s="103">
        <f>SUM(O10,+V10,+AC10)</f>
        <v>29123</v>
      </c>
      <c r="O10" s="103">
        <f>SUM(P10:U10)</f>
        <v>2795</v>
      </c>
      <c r="P10" s="103">
        <v>2795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26328</v>
      </c>
      <c r="W10" s="103">
        <v>26328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1060</v>
      </c>
      <c r="AG10" s="103">
        <v>1060</v>
      </c>
      <c r="AH10" s="103">
        <v>0</v>
      </c>
      <c r="AI10" s="103">
        <v>0</v>
      </c>
      <c r="AJ10" s="103">
        <f>SUM(AK10:AS10)</f>
        <v>1060</v>
      </c>
      <c r="AK10" s="103">
        <v>0</v>
      </c>
      <c r="AL10" s="103">
        <v>0</v>
      </c>
      <c r="AM10" s="103">
        <v>1060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148</v>
      </c>
      <c r="AU10" s="103">
        <v>0</v>
      </c>
      <c r="AV10" s="103">
        <v>0</v>
      </c>
      <c r="AW10" s="103">
        <v>148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 x14ac:dyDescent="0.15">
      <c r="A11" s="115" t="s">
        <v>40</v>
      </c>
      <c r="B11" s="113" t="s">
        <v>330</v>
      </c>
      <c r="C11" s="101" t="s">
        <v>331</v>
      </c>
      <c r="D11" s="103">
        <f>SUM(E11,+H11,+K11)</f>
        <v>13978</v>
      </c>
      <c r="E11" s="103">
        <f>SUM(F11:G11)</f>
        <v>0</v>
      </c>
      <c r="F11" s="103">
        <v>0</v>
      </c>
      <c r="G11" s="103">
        <v>0</v>
      </c>
      <c r="H11" s="103">
        <f>SUM(I11:J11)</f>
        <v>13650</v>
      </c>
      <c r="I11" s="103">
        <v>2105</v>
      </c>
      <c r="J11" s="103">
        <v>11545</v>
      </c>
      <c r="K11" s="103">
        <f>SUM(L11:M11)</f>
        <v>328</v>
      </c>
      <c r="L11" s="103">
        <v>328</v>
      </c>
      <c r="M11" s="103">
        <v>0</v>
      </c>
      <c r="N11" s="103">
        <f>SUM(O11,+V11,+AC11)</f>
        <v>13978</v>
      </c>
      <c r="O11" s="103">
        <f>SUM(P11:U11)</f>
        <v>2433</v>
      </c>
      <c r="P11" s="103">
        <v>0</v>
      </c>
      <c r="Q11" s="103">
        <v>0</v>
      </c>
      <c r="R11" s="103">
        <v>0</v>
      </c>
      <c r="S11" s="103">
        <v>2433</v>
      </c>
      <c r="T11" s="103">
        <v>0</v>
      </c>
      <c r="U11" s="103">
        <v>0</v>
      </c>
      <c r="V11" s="103">
        <f>SUM(W11:AB11)</f>
        <v>11545</v>
      </c>
      <c r="W11" s="103">
        <v>0</v>
      </c>
      <c r="X11" s="103">
        <v>0</v>
      </c>
      <c r="Y11" s="103">
        <v>0</v>
      </c>
      <c r="Z11" s="103">
        <v>11545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 x14ac:dyDescent="0.15">
      <c r="A12" s="115" t="s">
        <v>40</v>
      </c>
      <c r="B12" s="113" t="s">
        <v>318</v>
      </c>
      <c r="C12" s="101" t="s">
        <v>319</v>
      </c>
      <c r="D12" s="103">
        <f>SUM(E12,+H12,+K12)</f>
        <v>7660</v>
      </c>
      <c r="E12" s="103">
        <f>SUM(F12:G12)</f>
        <v>0</v>
      </c>
      <c r="F12" s="103">
        <v>0</v>
      </c>
      <c r="G12" s="103">
        <v>0</v>
      </c>
      <c r="H12" s="103">
        <f>SUM(I12:J12)</f>
        <v>1074</v>
      </c>
      <c r="I12" s="103">
        <v>1074</v>
      </c>
      <c r="J12" s="103">
        <v>0</v>
      </c>
      <c r="K12" s="103">
        <f>SUM(L12:M12)</f>
        <v>6586</v>
      </c>
      <c r="L12" s="103">
        <v>0</v>
      </c>
      <c r="M12" s="103">
        <v>6586</v>
      </c>
      <c r="N12" s="103">
        <f>SUM(O12,+V12,+AC12)</f>
        <v>7660</v>
      </c>
      <c r="O12" s="103">
        <f>SUM(P12:U12)</f>
        <v>1074</v>
      </c>
      <c r="P12" s="103">
        <v>1074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6586</v>
      </c>
      <c r="W12" s="103">
        <v>6586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261</v>
      </c>
      <c r="AG12" s="103">
        <v>261</v>
      </c>
      <c r="AH12" s="103">
        <v>0</v>
      </c>
      <c r="AI12" s="103">
        <v>0</v>
      </c>
      <c r="AJ12" s="103">
        <f>SUM(AK12:AS12)</f>
        <v>261</v>
      </c>
      <c r="AK12" s="103">
        <v>0</v>
      </c>
      <c r="AL12" s="103">
        <v>0</v>
      </c>
      <c r="AM12" s="103">
        <v>261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 x14ac:dyDescent="0.15">
      <c r="A13" s="115" t="s">
        <v>40</v>
      </c>
      <c r="B13" s="113" t="s">
        <v>309</v>
      </c>
      <c r="C13" s="101" t="s">
        <v>310</v>
      </c>
      <c r="D13" s="103">
        <f>SUM(E13,+H13,+K13)</f>
        <v>3432</v>
      </c>
      <c r="E13" s="103">
        <f>SUM(F13:G13)</f>
        <v>0</v>
      </c>
      <c r="F13" s="103">
        <v>0</v>
      </c>
      <c r="G13" s="103">
        <v>0</v>
      </c>
      <c r="H13" s="103">
        <f>SUM(I13:J13)</f>
        <v>955</v>
      </c>
      <c r="I13" s="103">
        <v>955</v>
      </c>
      <c r="J13" s="103">
        <v>0</v>
      </c>
      <c r="K13" s="103">
        <f>SUM(L13:M13)</f>
        <v>2477</v>
      </c>
      <c r="L13" s="103">
        <v>0</v>
      </c>
      <c r="M13" s="103">
        <v>2477</v>
      </c>
      <c r="N13" s="103">
        <f>SUM(O13,+V13,+AC13)</f>
        <v>3432</v>
      </c>
      <c r="O13" s="103">
        <f>SUM(P13:U13)</f>
        <v>955</v>
      </c>
      <c r="P13" s="103">
        <v>0</v>
      </c>
      <c r="Q13" s="103">
        <v>0</v>
      </c>
      <c r="R13" s="103">
        <v>0</v>
      </c>
      <c r="S13" s="103">
        <v>955</v>
      </c>
      <c r="T13" s="103">
        <v>0</v>
      </c>
      <c r="U13" s="103">
        <v>0</v>
      </c>
      <c r="V13" s="103">
        <f>SUM(W13:AB13)</f>
        <v>2477</v>
      </c>
      <c r="W13" s="103">
        <v>0</v>
      </c>
      <c r="X13" s="103">
        <v>0</v>
      </c>
      <c r="Y13" s="103">
        <v>0</v>
      </c>
      <c r="Z13" s="103">
        <v>2477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 x14ac:dyDescent="0.15">
      <c r="A14" s="115" t="s">
        <v>40</v>
      </c>
      <c r="B14" s="113" t="s">
        <v>264</v>
      </c>
      <c r="C14" s="101" t="s">
        <v>265</v>
      </c>
      <c r="D14" s="103">
        <f>SUM(E14,+H14,+K14)</f>
        <v>13454</v>
      </c>
      <c r="E14" s="103">
        <f>SUM(F14:G14)</f>
        <v>0</v>
      </c>
      <c r="F14" s="103">
        <v>0</v>
      </c>
      <c r="G14" s="103">
        <v>0</v>
      </c>
      <c r="H14" s="103">
        <f>SUM(I14:J14)</f>
        <v>13454</v>
      </c>
      <c r="I14" s="103">
        <v>2471</v>
      </c>
      <c r="J14" s="103">
        <v>10983</v>
      </c>
      <c r="K14" s="103">
        <f>SUM(L14:M14)</f>
        <v>0</v>
      </c>
      <c r="L14" s="103">
        <v>0</v>
      </c>
      <c r="M14" s="103">
        <v>0</v>
      </c>
      <c r="N14" s="103">
        <f>SUM(O14,+V14,+AC14)</f>
        <v>13454</v>
      </c>
      <c r="O14" s="103">
        <f>SUM(P14:U14)</f>
        <v>2471</v>
      </c>
      <c r="P14" s="103">
        <v>2471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10983</v>
      </c>
      <c r="W14" s="103">
        <v>10983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167</v>
      </c>
      <c r="AG14" s="103">
        <v>167</v>
      </c>
      <c r="AH14" s="103">
        <v>0</v>
      </c>
      <c r="AI14" s="103">
        <v>0</v>
      </c>
      <c r="AJ14" s="103">
        <f>SUM(AK14:AS14)</f>
        <v>167</v>
      </c>
      <c r="AK14" s="103">
        <v>0</v>
      </c>
      <c r="AL14" s="103">
        <v>0</v>
      </c>
      <c r="AM14" s="103">
        <v>167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 x14ac:dyDescent="0.15">
      <c r="A15" s="115" t="s">
        <v>40</v>
      </c>
      <c r="B15" s="113" t="s">
        <v>258</v>
      </c>
      <c r="C15" s="101" t="s">
        <v>259</v>
      </c>
      <c r="D15" s="103">
        <f>SUM(E15,+H15,+K15)</f>
        <v>25771</v>
      </c>
      <c r="E15" s="103">
        <f>SUM(F15:G15)</f>
        <v>0</v>
      </c>
      <c r="F15" s="103">
        <v>0</v>
      </c>
      <c r="G15" s="103">
        <v>0</v>
      </c>
      <c r="H15" s="103">
        <f>SUM(I15:J15)</f>
        <v>25771</v>
      </c>
      <c r="I15" s="103">
        <v>1633</v>
      </c>
      <c r="J15" s="103">
        <v>24138</v>
      </c>
      <c r="K15" s="103">
        <f>SUM(L15:M15)</f>
        <v>0</v>
      </c>
      <c r="L15" s="103">
        <v>0</v>
      </c>
      <c r="M15" s="103">
        <v>0</v>
      </c>
      <c r="N15" s="103">
        <f>SUM(O15,+V15,+AC15)</f>
        <v>25771</v>
      </c>
      <c r="O15" s="103">
        <f>SUM(P15:U15)</f>
        <v>1633</v>
      </c>
      <c r="P15" s="103">
        <v>0</v>
      </c>
      <c r="Q15" s="103">
        <v>0</v>
      </c>
      <c r="R15" s="103">
        <v>0</v>
      </c>
      <c r="S15" s="103">
        <v>1633</v>
      </c>
      <c r="T15" s="103">
        <v>0</v>
      </c>
      <c r="U15" s="103">
        <v>0</v>
      </c>
      <c r="V15" s="103">
        <f>SUM(W15:AB15)</f>
        <v>24138</v>
      </c>
      <c r="W15" s="103">
        <v>0</v>
      </c>
      <c r="X15" s="103">
        <v>0</v>
      </c>
      <c r="Y15" s="103">
        <v>0</v>
      </c>
      <c r="Z15" s="103">
        <v>24138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 x14ac:dyDescent="0.15">
      <c r="A16" s="115" t="s">
        <v>40</v>
      </c>
      <c r="B16" s="113" t="s">
        <v>324</v>
      </c>
      <c r="C16" s="101" t="s">
        <v>325</v>
      </c>
      <c r="D16" s="103">
        <f>SUM(E16,+H16,+K16)</f>
        <v>9650</v>
      </c>
      <c r="E16" s="103">
        <f>SUM(F16:G16)</f>
        <v>0</v>
      </c>
      <c r="F16" s="103">
        <v>0</v>
      </c>
      <c r="G16" s="103">
        <v>0</v>
      </c>
      <c r="H16" s="103">
        <f>SUM(I16:J16)</f>
        <v>9650</v>
      </c>
      <c r="I16" s="103">
        <v>1806</v>
      </c>
      <c r="J16" s="103">
        <v>7844</v>
      </c>
      <c r="K16" s="103">
        <f>SUM(L16:M16)</f>
        <v>0</v>
      </c>
      <c r="L16" s="103">
        <v>0</v>
      </c>
      <c r="M16" s="103">
        <v>0</v>
      </c>
      <c r="N16" s="103">
        <f>SUM(O16,+V16,+AC16)</f>
        <v>9650</v>
      </c>
      <c r="O16" s="103">
        <f>SUM(P16:U16)</f>
        <v>1806</v>
      </c>
      <c r="P16" s="103">
        <v>1806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7844</v>
      </c>
      <c r="W16" s="103">
        <v>7844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32</v>
      </c>
      <c r="AG16" s="103">
        <v>32</v>
      </c>
      <c r="AH16" s="103">
        <v>0</v>
      </c>
      <c r="AI16" s="103">
        <v>0</v>
      </c>
      <c r="AJ16" s="103">
        <f>SUM(AK16:AS16)</f>
        <v>32</v>
      </c>
      <c r="AK16" s="103">
        <v>0</v>
      </c>
      <c r="AL16" s="103">
        <v>0</v>
      </c>
      <c r="AM16" s="103">
        <v>32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3</v>
      </c>
      <c r="AU16" s="103">
        <v>0</v>
      </c>
      <c r="AV16" s="103">
        <v>0</v>
      </c>
      <c r="AW16" s="103">
        <v>3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 x14ac:dyDescent="0.15">
      <c r="A17" s="115" t="s">
        <v>40</v>
      </c>
      <c r="B17" s="113" t="s">
        <v>288</v>
      </c>
      <c r="C17" s="101" t="s">
        <v>289</v>
      </c>
      <c r="D17" s="103">
        <f>SUM(E17,+H17,+K17)</f>
        <v>295</v>
      </c>
      <c r="E17" s="103">
        <f>SUM(F17:G17)</f>
        <v>0</v>
      </c>
      <c r="F17" s="103">
        <v>0</v>
      </c>
      <c r="G17" s="103">
        <v>0</v>
      </c>
      <c r="H17" s="103">
        <f>SUM(I17:J17)</f>
        <v>295</v>
      </c>
      <c r="I17" s="103">
        <v>185</v>
      </c>
      <c r="J17" s="103">
        <v>110</v>
      </c>
      <c r="K17" s="103">
        <f>SUM(L17:M17)</f>
        <v>0</v>
      </c>
      <c r="L17" s="103">
        <v>0</v>
      </c>
      <c r="M17" s="103">
        <v>0</v>
      </c>
      <c r="N17" s="103">
        <f>SUM(O17,+V17,+AC17)</f>
        <v>295</v>
      </c>
      <c r="O17" s="103">
        <f>SUM(P17:U17)</f>
        <v>185</v>
      </c>
      <c r="P17" s="103">
        <v>0</v>
      </c>
      <c r="Q17" s="103">
        <v>0</v>
      </c>
      <c r="R17" s="103">
        <v>0</v>
      </c>
      <c r="S17" s="103">
        <v>185</v>
      </c>
      <c r="T17" s="103">
        <v>0</v>
      </c>
      <c r="U17" s="103">
        <v>0</v>
      </c>
      <c r="V17" s="103">
        <f>SUM(W17:AB17)</f>
        <v>110</v>
      </c>
      <c r="W17" s="103">
        <v>0</v>
      </c>
      <c r="X17" s="103">
        <v>0</v>
      </c>
      <c r="Y17" s="103">
        <v>0</v>
      </c>
      <c r="Z17" s="103">
        <v>110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 x14ac:dyDescent="0.15">
      <c r="A18" s="115" t="s">
        <v>40</v>
      </c>
      <c r="B18" s="113" t="s">
        <v>315</v>
      </c>
      <c r="C18" s="101" t="s">
        <v>316</v>
      </c>
      <c r="D18" s="103">
        <f>SUM(E18,+H18,+K18)</f>
        <v>20163</v>
      </c>
      <c r="E18" s="103">
        <f>SUM(F18:G18)</f>
        <v>0</v>
      </c>
      <c r="F18" s="103">
        <v>0</v>
      </c>
      <c r="G18" s="103">
        <v>0</v>
      </c>
      <c r="H18" s="103">
        <f>SUM(I18:J18)</f>
        <v>3791</v>
      </c>
      <c r="I18" s="103">
        <v>3791</v>
      </c>
      <c r="J18" s="103">
        <v>0</v>
      </c>
      <c r="K18" s="103">
        <f>SUM(L18:M18)</f>
        <v>16372</v>
      </c>
      <c r="L18" s="103">
        <v>0</v>
      </c>
      <c r="M18" s="103">
        <v>16372</v>
      </c>
      <c r="N18" s="103">
        <f>SUM(O18,+V18,+AC18)</f>
        <v>20163</v>
      </c>
      <c r="O18" s="103">
        <f>SUM(P18:U18)</f>
        <v>3791</v>
      </c>
      <c r="P18" s="103">
        <v>3791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16372</v>
      </c>
      <c r="W18" s="103">
        <v>16372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25</v>
      </c>
      <c r="AG18" s="103">
        <v>25</v>
      </c>
      <c r="AH18" s="103">
        <v>0</v>
      </c>
      <c r="AI18" s="103">
        <v>0</v>
      </c>
      <c r="AJ18" s="103">
        <f>SUM(AK18:AS18)</f>
        <v>501</v>
      </c>
      <c r="AK18" s="103">
        <v>0</v>
      </c>
      <c r="AL18" s="103">
        <v>476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25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476</v>
      </c>
      <c r="BA18" s="103">
        <v>476</v>
      </c>
      <c r="BB18" s="103">
        <v>0</v>
      </c>
      <c r="BC18" s="103">
        <v>0</v>
      </c>
    </row>
    <row r="19" spans="1:55" s="105" customFormat="1" ht="13.5" customHeight="1" x14ac:dyDescent="0.15">
      <c r="A19" s="115" t="s">
        <v>40</v>
      </c>
      <c r="B19" s="113" t="s">
        <v>276</v>
      </c>
      <c r="C19" s="101" t="s">
        <v>277</v>
      </c>
      <c r="D19" s="103">
        <f>SUM(E19,+H19,+K19)</f>
        <v>16998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16998</v>
      </c>
      <c r="L19" s="103">
        <v>661</v>
      </c>
      <c r="M19" s="103">
        <v>16337</v>
      </c>
      <c r="N19" s="103">
        <f>SUM(O19,+V19,+AC19)</f>
        <v>17116</v>
      </c>
      <c r="O19" s="103">
        <f>SUM(P19:U19)</f>
        <v>661</v>
      </c>
      <c r="P19" s="103">
        <v>0</v>
      </c>
      <c r="Q19" s="103">
        <v>0</v>
      </c>
      <c r="R19" s="103">
        <v>0</v>
      </c>
      <c r="S19" s="103">
        <v>661</v>
      </c>
      <c r="T19" s="103">
        <v>0</v>
      </c>
      <c r="U19" s="103">
        <v>0</v>
      </c>
      <c r="V19" s="103">
        <f>SUM(W19:AB19)</f>
        <v>16337</v>
      </c>
      <c r="W19" s="103">
        <v>0</v>
      </c>
      <c r="X19" s="103">
        <v>0</v>
      </c>
      <c r="Y19" s="103">
        <v>0</v>
      </c>
      <c r="Z19" s="103">
        <v>16337</v>
      </c>
      <c r="AA19" s="103">
        <v>0</v>
      </c>
      <c r="AB19" s="103">
        <v>0</v>
      </c>
      <c r="AC19" s="103">
        <f>SUM(AD19:AE19)</f>
        <v>118</v>
      </c>
      <c r="AD19" s="103">
        <v>5</v>
      </c>
      <c r="AE19" s="103">
        <v>113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 x14ac:dyDescent="0.15">
      <c r="A20" s="115" t="s">
        <v>40</v>
      </c>
      <c r="B20" s="113" t="s">
        <v>336</v>
      </c>
      <c r="C20" s="101" t="s">
        <v>337</v>
      </c>
      <c r="D20" s="103">
        <f>SUM(E20,+H20,+K20)</f>
        <v>13640</v>
      </c>
      <c r="E20" s="103">
        <f>SUM(F20:G20)</f>
        <v>0</v>
      </c>
      <c r="F20" s="103">
        <v>0</v>
      </c>
      <c r="G20" s="103">
        <v>0</v>
      </c>
      <c r="H20" s="103">
        <f>SUM(I20:J20)</f>
        <v>1728</v>
      </c>
      <c r="I20" s="103">
        <v>1728</v>
      </c>
      <c r="J20" s="103">
        <v>0</v>
      </c>
      <c r="K20" s="103">
        <f>SUM(L20:M20)</f>
        <v>11912</v>
      </c>
      <c r="L20" s="103">
        <v>0</v>
      </c>
      <c r="M20" s="103">
        <v>11912</v>
      </c>
      <c r="N20" s="103">
        <f>SUM(O20,+V20,+AC20)</f>
        <v>13640</v>
      </c>
      <c r="O20" s="103">
        <f>SUM(P20:U20)</f>
        <v>1728</v>
      </c>
      <c r="P20" s="103">
        <v>1728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11912</v>
      </c>
      <c r="W20" s="103">
        <v>11912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406</v>
      </c>
      <c r="AG20" s="103">
        <v>406</v>
      </c>
      <c r="AH20" s="103">
        <v>0</v>
      </c>
      <c r="AI20" s="103">
        <v>0</v>
      </c>
      <c r="AJ20" s="103">
        <f>SUM(AK20:AS20)</f>
        <v>406</v>
      </c>
      <c r="AK20" s="103">
        <v>0</v>
      </c>
      <c r="AL20" s="103">
        <v>0</v>
      </c>
      <c r="AM20" s="103">
        <v>406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45</v>
      </c>
      <c r="AU20" s="103">
        <v>0</v>
      </c>
      <c r="AV20" s="103">
        <v>0</v>
      </c>
      <c r="AW20" s="103">
        <v>45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 x14ac:dyDescent="0.15">
      <c r="A21" s="115" t="s">
        <v>40</v>
      </c>
      <c r="B21" s="113" t="s">
        <v>312</v>
      </c>
      <c r="C21" s="101" t="s">
        <v>313</v>
      </c>
      <c r="D21" s="103">
        <f>SUM(E21,+H21,+K21)</f>
        <v>3718</v>
      </c>
      <c r="E21" s="103">
        <f>SUM(F21:G21)</f>
        <v>0</v>
      </c>
      <c r="F21" s="103">
        <v>0</v>
      </c>
      <c r="G21" s="103">
        <v>0</v>
      </c>
      <c r="H21" s="103">
        <f>SUM(I21:J21)</f>
        <v>1116</v>
      </c>
      <c r="I21" s="103">
        <v>1116</v>
      </c>
      <c r="J21" s="103">
        <v>0</v>
      </c>
      <c r="K21" s="103">
        <f>SUM(L21:M21)</f>
        <v>2602</v>
      </c>
      <c r="L21" s="103">
        <v>0</v>
      </c>
      <c r="M21" s="103">
        <v>2602</v>
      </c>
      <c r="N21" s="103">
        <f>SUM(O21,+V21,+AC21)</f>
        <v>3718</v>
      </c>
      <c r="O21" s="103">
        <f>SUM(P21:U21)</f>
        <v>1116</v>
      </c>
      <c r="P21" s="103">
        <v>0</v>
      </c>
      <c r="Q21" s="103">
        <v>0</v>
      </c>
      <c r="R21" s="103">
        <v>0</v>
      </c>
      <c r="S21" s="103">
        <v>1116</v>
      </c>
      <c r="T21" s="103">
        <v>0</v>
      </c>
      <c r="U21" s="103">
        <v>0</v>
      </c>
      <c r="V21" s="103">
        <f>SUM(W21:AB21)</f>
        <v>2602</v>
      </c>
      <c r="W21" s="103">
        <v>0</v>
      </c>
      <c r="X21" s="103">
        <v>0</v>
      </c>
      <c r="Y21" s="103">
        <v>0</v>
      </c>
      <c r="Z21" s="103">
        <v>2602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 x14ac:dyDescent="0.15">
      <c r="A22" s="115" t="s">
        <v>40</v>
      </c>
      <c r="B22" s="113" t="s">
        <v>285</v>
      </c>
      <c r="C22" s="101" t="s">
        <v>286</v>
      </c>
      <c r="D22" s="103">
        <f>SUM(E22,+H22,+K22)</f>
        <v>15042</v>
      </c>
      <c r="E22" s="103">
        <f>SUM(F22:G22)</f>
        <v>0</v>
      </c>
      <c r="F22" s="103">
        <v>0</v>
      </c>
      <c r="G22" s="103">
        <v>0</v>
      </c>
      <c r="H22" s="103">
        <f>SUM(I22:J22)</f>
        <v>1204</v>
      </c>
      <c r="I22" s="103">
        <v>1204</v>
      </c>
      <c r="J22" s="103">
        <v>0</v>
      </c>
      <c r="K22" s="103">
        <f>SUM(L22:M22)</f>
        <v>13838</v>
      </c>
      <c r="L22" s="103">
        <v>0</v>
      </c>
      <c r="M22" s="103">
        <v>13838</v>
      </c>
      <c r="N22" s="103">
        <f>SUM(O22,+V22,+AC22)</f>
        <v>16277</v>
      </c>
      <c r="O22" s="103">
        <f>SUM(P22:U22)</f>
        <v>1204</v>
      </c>
      <c r="P22" s="103">
        <v>0</v>
      </c>
      <c r="Q22" s="103">
        <v>0</v>
      </c>
      <c r="R22" s="103">
        <v>0</v>
      </c>
      <c r="S22" s="103">
        <v>1204</v>
      </c>
      <c r="T22" s="103">
        <v>0</v>
      </c>
      <c r="U22" s="103">
        <v>0</v>
      </c>
      <c r="V22" s="103">
        <f>SUM(W22:AB22)</f>
        <v>13838</v>
      </c>
      <c r="W22" s="103">
        <v>0</v>
      </c>
      <c r="X22" s="103">
        <v>0</v>
      </c>
      <c r="Y22" s="103">
        <v>0</v>
      </c>
      <c r="Z22" s="103">
        <v>13838</v>
      </c>
      <c r="AA22" s="103">
        <v>0</v>
      </c>
      <c r="AB22" s="103">
        <v>0</v>
      </c>
      <c r="AC22" s="103">
        <f>SUM(AD22:AE22)</f>
        <v>1235</v>
      </c>
      <c r="AD22" s="103">
        <v>99</v>
      </c>
      <c r="AE22" s="103">
        <v>1136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 x14ac:dyDescent="0.15">
      <c r="A23" s="115" t="s">
        <v>40</v>
      </c>
      <c r="B23" s="113" t="s">
        <v>339</v>
      </c>
      <c r="C23" s="101" t="s">
        <v>340</v>
      </c>
      <c r="D23" s="103">
        <f>SUM(E23,+H23,+K23)</f>
        <v>3600</v>
      </c>
      <c r="E23" s="103">
        <f>SUM(F23:G23)</f>
        <v>621</v>
      </c>
      <c r="F23" s="103">
        <v>621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2979</v>
      </c>
      <c r="L23" s="103">
        <v>0</v>
      </c>
      <c r="M23" s="103">
        <v>2979</v>
      </c>
      <c r="N23" s="103">
        <f>SUM(O23,+V23,+AC23)</f>
        <v>3600</v>
      </c>
      <c r="O23" s="103">
        <f>SUM(P23:U23)</f>
        <v>621</v>
      </c>
      <c r="P23" s="103">
        <v>621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2979</v>
      </c>
      <c r="W23" s="103">
        <v>2979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196</v>
      </c>
      <c r="AG23" s="103">
        <v>196</v>
      </c>
      <c r="AH23" s="103">
        <v>0</v>
      </c>
      <c r="AI23" s="103">
        <v>0</v>
      </c>
      <c r="AJ23" s="103">
        <f>SUM(AK23:AS23)</f>
        <v>196</v>
      </c>
      <c r="AK23" s="103">
        <v>0</v>
      </c>
      <c r="AL23" s="103">
        <v>0</v>
      </c>
      <c r="AM23" s="103">
        <v>196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 x14ac:dyDescent="0.15">
      <c r="A24" s="115" t="s">
        <v>40</v>
      </c>
      <c r="B24" s="113" t="s">
        <v>300</v>
      </c>
      <c r="C24" s="101" t="s">
        <v>301</v>
      </c>
      <c r="D24" s="103">
        <f>SUM(E24,+H24,+K24)</f>
        <v>4379</v>
      </c>
      <c r="E24" s="103">
        <f>SUM(F24:G24)</f>
        <v>610</v>
      </c>
      <c r="F24" s="103">
        <v>610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3769</v>
      </c>
      <c r="L24" s="103">
        <v>0</v>
      </c>
      <c r="M24" s="103">
        <v>3769</v>
      </c>
      <c r="N24" s="103">
        <f>SUM(O24,+V24,+AC24)</f>
        <v>4379</v>
      </c>
      <c r="O24" s="103">
        <f>SUM(P24:U24)</f>
        <v>610</v>
      </c>
      <c r="P24" s="103">
        <v>610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3769</v>
      </c>
      <c r="W24" s="103">
        <v>3769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238</v>
      </c>
      <c r="AG24" s="103">
        <v>238</v>
      </c>
      <c r="AH24" s="103">
        <v>0</v>
      </c>
      <c r="AI24" s="103">
        <v>0</v>
      </c>
      <c r="AJ24" s="103">
        <f>SUM(AK24:AS24)</f>
        <v>238</v>
      </c>
      <c r="AK24" s="103">
        <v>0</v>
      </c>
      <c r="AL24" s="103">
        <v>0</v>
      </c>
      <c r="AM24" s="103">
        <v>238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 x14ac:dyDescent="0.15">
      <c r="A25" s="115" t="s">
        <v>40</v>
      </c>
      <c r="B25" s="113" t="s">
        <v>261</v>
      </c>
      <c r="C25" s="101" t="s">
        <v>262</v>
      </c>
      <c r="D25" s="103">
        <f>SUM(E25,+H25,+K25)</f>
        <v>12713</v>
      </c>
      <c r="E25" s="103">
        <f>SUM(F25:G25)</f>
        <v>0</v>
      </c>
      <c r="F25" s="103">
        <v>0</v>
      </c>
      <c r="G25" s="103">
        <v>0</v>
      </c>
      <c r="H25" s="103">
        <f>SUM(I25:J25)</f>
        <v>613</v>
      </c>
      <c r="I25" s="103">
        <v>613</v>
      </c>
      <c r="J25" s="103">
        <v>0</v>
      </c>
      <c r="K25" s="103">
        <f>SUM(L25:M25)</f>
        <v>12100</v>
      </c>
      <c r="L25" s="103">
        <v>0</v>
      </c>
      <c r="M25" s="103">
        <v>12100</v>
      </c>
      <c r="N25" s="103">
        <f>SUM(O25,+V25,+AC25)</f>
        <v>12713</v>
      </c>
      <c r="O25" s="103">
        <f>SUM(P25:U25)</f>
        <v>613</v>
      </c>
      <c r="P25" s="103">
        <v>613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12100</v>
      </c>
      <c r="W25" s="103">
        <v>12100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24</v>
      </c>
      <c r="AG25" s="103">
        <v>24</v>
      </c>
      <c r="AH25" s="103">
        <v>0</v>
      </c>
      <c r="AI25" s="103">
        <v>0</v>
      </c>
      <c r="AJ25" s="103">
        <f>SUM(AK25:AS25)</f>
        <v>273</v>
      </c>
      <c r="AK25" s="103">
        <v>0</v>
      </c>
      <c r="AL25" s="103">
        <v>249</v>
      </c>
      <c r="AM25" s="103">
        <v>24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3</v>
      </c>
      <c r="AU25" s="103">
        <v>0</v>
      </c>
      <c r="AV25" s="103">
        <v>0</v>
      </c>
      <c r="AW25" s="103">
        <v>3</v>
      </c>
      <c r="AX25" s="103">
        <v>0</v>
      </c>
      <c r="AY25" s="103">
        <v>0</v>
      </c>
      <c r="AZ25" s="103">
        <f>SUM(BA25:BC25)</f>
        <v>167</v>
      </c>
      <c r="BA25" s="103">
        <v>167</v>
      </c>
      <c r="BB25" s="103">
        <v>0</v>
      </c>
      <c r="BC25" s="103">
        <v>0</v>
      </c>
    </row>
    <row r="26" spans="1:55" s="105" customFormat="1" ht="13.5" customHeight="1" x14ac:dyDescent="0.15">
      <c r="A26" s="115" t="s">
        <v>40</v>
      </c>
      <c r="B26" s="113" t="s">
        <v>348</v>
      </c>
      <c r="C26" s="101" t="s">
        <v>349</v>
      </c>
      <c r="D26" s="103">
        <f>SUM(E26,+H26,+K26)</f>
        <v>4848</v>
      </c>
      <c r="E26" s="103">
        <f>SUM(F26:G26)</f>
        <v>743</v>
      </c>
      <c r="F26" s="103">
        <v>743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4105</v>
      </c>
      <c r="L26" s="103">
        <v>0</v>
      </c>
      <c r="M26" s="103">
        <v>4105</v>
      </c>
      <c r="N26" s="103">
        <f>SUM(O26,+V26,+AC26)</f>
        <v>4848</v>
      </c>
      <c r="O26" s="103">
        <f>SUM(P26:U26)</f>
        <v>743</v>
      </c>
      <c r="P26" s="103">
        <v>743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4105</v>
      </c>
      <c r="W26" s="103">
        <v>4105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263</v>
      </c>
      <c r="AG26" s="103">
        <v>263</v>
      </c>
      <c r="AH26" s="103">
        <v>0</v>
      </c>
      <c r="AI26" s="103">
        <v>0</v>
      </c>
      <c r="AJ26" s="103">
        <f>SUM(AK26:AS26)</f>
        <v>263</v>
      </c>
      <c r="AK26" s="103">
        <v>0</v>
      </c>
      <c r="AL26" s="103">
        <v>0</v>
      </c>
      <c r="AM26" s="103">
        <v>263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 x14ac:dyDescent="0.15">
      <c r="A27" s="115" t="s">
        <v>40</v>
      </c>
      <c r="B27" s="113" t="s">
        <v>327</v>
      </c>
      <c r="C27" s="101" t="s">
        <v>328</v>
      </c>
      <c r="D27" s="103">
        <f>SUM(E27,+H27,+K27)</f>
        <v>9658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9658</v>
      </c>
      <c r="L27" s="103">
        <v>132</v>
      </c>
      <c r="M27" s="103">
        <v>9526</v>
      </c>
      <c r="N27" s="103">
        <f>SUM(O27,+V27,+AC27)</f>
        <v>9658</v>
      </c>
      <c r="O27" s="103">
        <f>SUM(P27:U27)</f>
        <v>132</v>
      </c>
      <c r="P27" s="103">
        <v>0</v>
      </c>
      <c r="Q27" s="103">
        <v>0</v>
      </c>
      <c r="R27" s="103">
        <v>0</v>
      </c>
      <c r="S27" s="103">
        <v>132</v>
      </c>
      <c r="T27" s="103">
        <v>0</v>
      </c>
      <c r="U27" s="103">
        <v>0</v>
      </c>
      <c r="V27" s="103">
        <f>SUM(W27:AB27)</f>
        <v>9526</v>
      </c>
      <c r="W27" s="103">
        <v>0</v>
      </c>
      <c r="X27" s="103">
        <v>0</v>
      </c>
      <c r="Y27" s="103">
        <v>0</v>
      </c>
      <c r="Z27" s="103">
        <v>9526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 x14ac:dyDescent="0.15">
      <c r="A28" s="115" t="s">
        <v>40</v>
      </c>
      <c r="B28" s="113" t="s">
        <v>273</v>
      </c>
      <c r="C28" s="101" t="s">
        <v>274</v>
      </c>
      <c r="D28" s="103">
        <f>SUM(E28,+H28,+K28)</f>
        <v>2477</v>
      </c>
      <c r="E28" s="103">
        <f>SUM(F28:G28)</f>
        <v>0</v>
      </c>
      <c r="F28" s="103">
        <v>0</v>
      </c>
      <c r="G28" s="103">
        <v>0</v>
      </c>
      <c r="H28" s="103">
        <f>SUM(I28:J28)</f>
        <v>564</v>
      </c>
      <c r="I28" s="103">
        <v>564</v>
      </c>
      <c r="J28" s="103">
        <v>0</v>
      </c>
      <c r="K28" s="103">
        <f>SUM(L28:M28)</f>
        <v>1913</v>
      </c>
      <c r="L28" s="103">
        <v>0</v>
      </c>
      <c r="M28" s="103">
        <v>1913</v>
      </c>
      <c r="N28" s="103">
        <f>SUM(O28,+V28,+AC28)</f>
        <v>2477</v>
      </c>
      <c r="O28" s="103">
        <f>SUM(P28:U28)</f>
        <v>564</v>
      </c>
      <c r="P28" s="103">
        <v>564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1913</v>
      </c>
      <c r="W28" s="103">
        <v>1913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56</v>
      </c>
      <c r="AG28" s="103">
        <v>56</v>
      </c>
      <c r="AH28" s="103">
        <v>0</v>
      </c>
      <c r="AI28" s="103">
        <v>0</v>
      </c>
      <c r="AJ28" s="103">
        <f>SUM(AK28:AS28)</f>
        <v>56</v>
      </c>
      <c r="AK28" s="103">
        <v>0</v>
      </c>
      <c r="AL28" s="103">
        <v>0</v>
      </c>
      <c r="AM28" s="103">
        <v>8</v>
      </c>
      <c r="AN28" s="103">
        <v>48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</v>
      </c>
      <c r="AU28" s="103">
        <v>0</v>
      </c>
      <c r="AV28" s="103">
        <v>0</v>
      </c>
      <c r="AW28" s="103">
        <v>1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 x14ac:dyDescent="0.15">
      <c r="A29" s="115" t="s">
        <v>40</v>
      </c>
      <c r="B29" s="113" t="s">
        <v>345</v>
      </c>
      <c r="C29" s="101" t="s">
        <v>346</v>
      </c>
      <c r="D29" s="103">
        <f>SUM(E29,+H29,+K29)</f>
        <v>7958</v>
      </c>
      <c r="E29" s="103">
        <f>SUM(F29:G29)</f>
        <v>0</v>
      </c>
      <c r="F29" s="103">
        <v>0</v>
      </c>
      <c r="G29" s="103">
        <v>0</v>
      </c>
      <c r="H29" s="103">
        <f>SUM(I29:J29)</f>
        <v>434</v>
      </c>
      <c r="I29" s="103">
        <v>434</v>
      </c>
      <c r="J29" s="103">
        <v>0</v>
      </c>
      <c r="K29" s="103">
        <f>SUM(L29:M29)</f>
        <v>7524</v>
      </c>
      <c r="L29" s="103">
        <v>0</v>
      </c>
      <c r="M29" s="103">
        <v>7524</v>
      </c>
      <c r="N29" s="103">
        <f>SUM(O29,+V29,+AC29)</f>
        <v>7958</v>
      </c>
      <c r="O29" s="103">
        <f>SUM(P29:U29)</f>
        <v>434</v>
      </c>
      <c r="P29" s="103">
        <v>434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7524</v>
      </c>
      <c r="W29" s="103">
        <v>7524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268</v>
      </c>
      <c r="AG29" s="103">
        <v>268</v>
      </c>
      <c r="AH29" s="103">
        <v>0</v>
      </c>
      <c r="AI29" s="103">
        <v>0</v>
      </c>
      <c r="AJ29" s="103">
        <f>SUM(AK29:AS29)</f>
        <v>268</v>
      </c>
      <c r="AK29" s="103">
        <v>0</v>
      </c>
      <c r="AL29" s="103">
        <v>0</v>
      </c>
      <c r="AM29" s="103">
        <v>268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 x14ac:dyDescent="0.15">
      <c r="A30" s="115" t="s">
        <v>40</v>
      </c>
      <c r="B30" s="113" t="s">
        <v>291</v>
      </c>
      <c r="C30" s="101" t="s">
        <v>292</v>
      </c>
      <c r="D30" s="103">
        <f>SUM(E30,+H30,+K30)</f>
        <v>6078</v>
      </c>
      <c r="E30" s="103">
        <f>SUM(F30:G30)</f>
        <v>0</v>
      </c>
      <c r="F30" s="103">
        <v>0</v>
      </c>
      <c r="G30" s="103">
        <v>0</v>
      </c>
      <c r="H30" s="103">
        <f>SUM(I30:J30)</f>
        <v>347</v>
      </c>
      <c r="I30" s="103">
        <v>347</v>
      </c>
      <c r="J30" s="103">
        <v>0</v>
      </c>
      <c r="K30" s="103">
        <f>SUM(L30:M30)</f>
        <v>5731</v>
      </c>
      <c r="L30" s="103">
        <v>0</v>
      </c>
      <c r="M30" s="103">
        <v>5731</v>
      </c>
      <c r="N30" s="103">
        <f>SUM(O30,+V30,+AC30)</f>
        <v>6078</v>
      </c>
      <c r="O30" s="103">
        <f>SUM(P30:U30)</f>
        <v>347</v>
      </c>
      <c r="P30" s="103">
        <v>347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5731</v>
      </c>
      <c r="W30" s="103">
        <v>5731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143</v>
      </c>
      <c r="AG30" s="103">
        <v>143</v>
      </c>
      <c r="AH30" s="103">
        <v>0</v>
      </c>
      <c r="AI30" s="103">
        <v>0</v>
      </c>
      <c r="AJ30" s="103">
        <f>SUM(AK30:AS30)</f>
        <v>143</v>
      </c>
      <c r="AK30" s="103">
        <v>0</v>
      </c>
      <c r="AL30" s="103">
        <v>0</v>
      </c>
      <c r="AM30" s="103">
        <v>143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 x14ac:dyDescent="0.15">
      <c r="A31" s="115" t="s">
        <v>40</v>
      </c>
      <c r="B31" s="113" t="s">
        <v>294</v>
      </c>
      <c r="C31" s="101" t="s">
        <v>295</v>
      </c>
      <c r="D31" s="103">
        <f>SUM(E31,+H31,+K31)</f>
        <v>2522</v>
      </c>
      <c r="E31" s="103">
        <f>SUM(F31:G31)</f>
        <v>0</v>
      </c>
      <c r="F31" s="103">
        <v>0</v>
      </c>
      <c r="G31" s="103">
        <v>0</v>
      </c>
      <c r="H31" s="103">
        <f>SUM(I31:J31)</f>
        <v>86</v>
      </c>
      <c r="I31" s="103">
        <v>86</v>
      </c>
      <c r="J31" s="103">
        <v>0</v>
      </c>
      <c r="K31" s="103">
        <f>SUM(L31:M31)</f>
        <v>2436</v>
      </c>
      <c r="L31" s="103">
        <v>0</v>
      </c>
      <c r="M31" s="103">
        <v>2436</v>
      </c>
      <c r="N31" s="103">
        <f>SUM(O31,+V31,+AC31)</f>
        <v>2522</v>
      </c>
      <c r="O31" s="103">
        <f>SUM(P31:U31)</f>
        <v>86</v>
      </c>
      <c r="P31" s="103">
        <v>86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2436</v>
      </c>
      <c r="W31" s="103">
        <v>2436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4</v>
      </c>
      <c r="AG31" s="103">
        <v>4</v>
      </c>
      <c r="AH31" s="103">
        <v>0</v>
      </c>
      <c r="AI31" s="103">
        <v>0</v>
      </c>
      <c r="AJ31" s="103">
        <f>SUM(AK31:AS31)</f>
        <v>54</v>
      </c>
      <c r="AK31" s="103">
        <v>0</v>
      </c>
      <c r="AL31" s="103">
        <v>50</v>
      </c>
      <c r="AM31" s="103">
        <v>4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33</v>
      </c>
      <c r="BA31" s="103">
        <v>33</v>
      </c>
      <c r="BB31" s="103">
        <v>0</v>
      </c>
      <c r="BC31" s="103">
        <v>0</v>
      </c>
    </row>
    <row r="32" spans="1:55" s="105" customFormat="1" ht="13.5" customHeight="1" x14ac:dyDescent="0.15">
      <c r="A32" s="115" t="s">
        <v>40</v>
      </c>
      <c r="B32" s="113" t="s">
        <v>254</v>
      </c>
      <c r="C32" s="101" t="s">
        <v>255</v>
      </c>
      <c r="D32" s="103">
        <f>SUM(E32,+H32,+K32)</f>
        <v>1587</v>
      </c>
      <c r="E32" s="103">
        <f>SUM(F32:G32)</f>
        <v>0</v>
      </c>
      <c r="F32" s="103">
        <v>0</v>
      </c>
      <c r="G32" s="103">
        <v>0</v>
      </c>
      <c r="H32" s="103">
        <f>SUM(I32:J32)</f>
        <v>49</v>
      </c>
      <c r="I32" s="103">
        <v>49</v>
      </c>
      <c r="J32" s="103">
        <v>0</v>
      </c>
      <c r="K32" s="103">
        <f>SUM(L32:M32)</f>
        <v>1538</v>
      </c>
      <c r="L32" s="103">
        <v>0</v>
      </c>
      <c r="M32" s="103">
        <v>1538</v>
      </c>
      <c r="N32" s="103">
        <f>SUM(O32,+V32,+AC32)</f>
        <v>1587</v>
      </c>
      <c r="O32" s="103">
        <f>SUM(P32:U32)</f>
        <v>49</v>
      </c>
      <c r="P32" s="103">
        <v>49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1538</v>
      </c>
      <c r="W32" s="103">
        <v>1538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4</v>
      </c>
      <c r="AG32" s="103">
        <v>4</v>
      </c>
      <c r="AH32" s="103">
        <v>0</v>
      </c>
      <c r="AI32" s="103">
        <v>0</v>
      </c>
      <c r="AJ32" s="103">
        <f>SUM(AK32:AS32)</f>
        <v>35</v>
      </c>
      <c r="AK32" s="103">
        <v>0</v>
      </c>
      <c r="AL32" s="103">
        <v>31</v>
      </c>
      <c r="AM32" s="103">
        <v>4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21</v>
      </c>
      <c r="BA32" s="103">
        <v>21</v>
      </c>
      <c r="BB32" s="103">
        <v>0</v>
      </c>
      <c r="BC32" s="103">
        <v>0</v>
      </c>
    </row>
    <row r="33" spans="1:55" s="105" customFormat="1" ht="13.5" customHeight="1" x14ac:dyDescent="0.15">
      <c r="A33" s="115" t="s">
        <v>40</v>
      </c>
      <c r="B33" s="113" t="s">
        <v>282</v>
      </c>
      <c r="C33" s="101" t="s">
        <v>283</v>
      </c>
      <c r="D33" s="103">
        <f>SUM(E33,+H33,+K33)</f>
        <v>1647</v>
      </c>
      <c r="E33" s="103">
        <f>SUM(F33:G33)</f>
        <v>0</v>
      </c>
      <c r="F33" s="103">
        <v>0</v>
      </c>
      <c r="G33" s="103">
        <v>0</v>
      </c>
      <c r="H33" s="103">
        <f>SUM(I33:J33)</f>
        <v>174</v>
      </c>
      <c r="I33" s="103">
        <v>174</v>
      </c>
      <c r="J33" s="103">
        <v>0</v>
      </c>
      <c r="K33" s="103">
        <f>SUM(L33:M33)</f>
        <v>1473</v>
      </c>
      <c r="L33" s="103">
        <v>0</v>
      </c>
      <c r="M33" s="103">
        <v>1473</v>
      </c>
      <c r="N33" s="103">
        <f>SUM(O33,+V33,+AC33)</f>
        <v>1647</v>
      </c>
      <c r="O33" s="103">
        <f>SUM(P33:U33)</f>
        <v>174</v>
      </c>
      <c r="P33" s="103">
        <v>174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1473</v>
      </c>
      <c r="W33" s="103">
        <v>1473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4</v>
      </c>
      <c r="AG33" s="103">
        <v>4</v>
      </c>
      <c r="AH33" s="103">
        <v>0</v>
      </c>
      <c r="AI33" s="103">
        <v>0</v>
      </c>
      <c r="AJ33" s="103">
        <f>SUM(AK33:AS33)</f>
        <v>36</v>
      </c>
      <c r="AK33" s="103">
        <v>0</v>
      </c>
      <c r="AL33" s="103">
        <v>32</v>
      </c>
      <c r="AM33" s="103">
        <v>4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22</v>
      </c>
      <c r="BA33" s="103">
        <v>22</v>
      </c>
      <c r="BB33" s="103">
        <v>0</v>
      </c>
      <c r="BC33" s="103">
        <v>0</v>
      </c>
    </row>
    <row r="34" spans="1:55" s="105" customFormat="1" ht="13.5" customHeight="1" x14ac:dyDescent="0.15">
      <c r="A34" s="115" t="s">
        <v>40</v>
      </c>
      <c r="B34" s="113" t="s">
        <v>321</v>
      </c>
      <c r="C34" s="101" t="s">
        <v>322</v>
      </c>
      <c r="D34" s="103">
        <f>SUM(E34,+H34,+K34)</f>
        <v>2966</v>
      </c>
      <c r="E34" s="103">
        <f>SUM(F34:G34)</f>
        <v>0</v>
      </c>
      <c r="F34" s="103">
        <v>0</v>
      </c>
      <c r="G34" s="103">
        <v>0</v>
      </c>
      <c r="H34" s="103">
        <f>SUM(I34:J34)</f>
        <v>2966</v>
      </c>
      <c r="I34" s="103">
        <v>176</v>
      </c>
      <c r="J34" s="103">
        <v>2790</v>
      </c>
      <c r="K34" s="103">
        <f>SUM(L34:M34)</f>
        <v>0</v>
      </c>
      <c r="L34" s="103">
        <v>0</v>
      </c>
      <c r="M34" s="103">
        <v>0</v>
      </c>
      <c r="N34" s="103">
        <f>SUM(O34,+V34,+AC34)</f>
        <v>2966</v>
      </c>
      <c r="O34" s="103">
        <f>SUM(P34:U34)</f>
        <v>176</v>
      </c>
      <c r="P34" s="103">
        <v>176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2790</v>
      </c>
      <c r="W34" s="103">
        <v>2790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6</v>
      </c>
      <c r="AG34" s="103">
        <v>6</v>
      </c>
      <c r="AH34" s="103">
        <v>0</v>
      </c>
      <c r="AI34" s="103">
        <v>0</v>
      </c>
      <c r="AJ34" s="103">
        <f>SUM(AK34:AS34)</f>
        <v>64</v>
      </c>
      <c r="AK34" s="103">
        <v>0</v>
      </c>
      <c r="AL34" s="103">
        <v>58</v>
      </c>
      <c r="AM34" s="103">
        <v>6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39</v>
      </c>
      <c r="BA34" s="103">
        <v>39</v>
      </c>
      <c r="BB34" s="103">
        <v>0</v>
      </c>
      <c r="BC34" s="103">
        <v>0</v>
      </c>
    </row>
    <row r="35" spans="1:55" s="105" customFormat="1" ht="13.5" customHeight="1" x14ac:dyDescent="0.15">
      <c r="A35" s="115" t="s">
        <v>40</v>
      </c>
      <c r="B35" s="113" t="s">
        <v>279</v>
      </c>
      <c r="C35" s="101" t="s">
        <v>280</v>
      </c>
      <c r="D35" s="103">
        <f>SUM(E35,+H35,+K35)</f>
        <v>2644</v>
      </c>
      <c r="E35" s="103">
        <f>SUM(F35:G35)</f>
        <v>0</v>
      </c>
      <c r="F35" s="103">
        <v>0</v>
      </c>
      <c r="G35" s="103">
        <v>0</v>
      </c>
      <c r="H35" s="103">
        <f>SUM(I35:J35)</f>
        <v>131</v>
      </c>
      <c r="I35" s="103">
        <v>131</v>
      </c>
      <c r="J35" s="103">
        <v>0</v>
      </c>
      <c r="K35" s="103">
        <f>SUM(L35:M35)</f>
        <v>2513</v>
      </c>
      <c r="L35" s="103">
        <v>0</v>
      </c>
      <c r="M35" s="103">
        <v>2513</v>
      </c>
      <c r="N35" s="103">
        <f>SUM(O35,+V35,+AC35)</f>
        <v>2644</v>
      </c>
      <c r="O35" s="103">
        <f>SUM(P35:U35)</f>
        <v>131</v>
      </c>
      <c r="P35" s="103">
        <v>131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2513</v>
      </c>
      <c r="W35" s="103">
        <v>2513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5</v>
      </c>
      <c r="AG35" s="103">
        <v>5</v>
      </c>
      <c r="AH35" s="103">
        <v>0</v>
      </c>
      <c r="AI35" s="103">
        <v>0</v>
      </c>
      <c r="AJ35" s="103">
        <f>SUM(AK35:AS35)</f>
        <v>57</v>
      </c>
      <c r="AK35" s="103">
        <v>0</v>
      </c>
      <c r="AL35" s="103">
        <v>52</v>
      </c>
      <c r="AM35" s="103">
        <v>5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35</v>
      </c>
      <c r="BA35" s="103">
        <v>35</v>
      </c>
      <c r="BB35" s="103">
        <v>0</v>
      </c>
      <c r="BC35" s="103">
        <v>0</v>
      </c>
    </row>
    <row r="36" spans="1:55" s="105" customFormat="1" ht="13.5" customHeight="1" x14ac:dyDescent="0.15">
      <c r="A36" s="115" t="s">
        <v>40</v>
      </c>
      <c r="B36" s="113" t="s">
        <v>333</v>
      </c>
      <c r="C36" s="101" t="s">
        <v>334</v>
      </c>
      <c r="D36" s="103">
        <f>SUM(E36,+H36,+K36)</f>
        <v>8909</v>
      </c>
      <c r="E36" s="103">
        <f>SUM(F36:G36)</f>
        <v>0</v>
      </c>
      <c r="F36" s="103">
        <v>0</v>
      </c>
      <c r="G36" s="103">
        <v>0</v>
      </c>
      <c r="H36" s="103">
        <f>SUM(I36:J36)</f>
        <v>8909</v>
      </c>
      <c r="I36" s="103">
        <v>320</v>
      </c>
      <c r="J36" s="103">
        <v>8589</v>
      </c>
      <c r="K36" s="103">
        <f>SUM(L36:M36)</f>
        <v>0</v>
      </c>
      <c r="L36" s="103">
        <v>0</v>
      </c>
      <c r="M36" s="103">
        <v>0</v>
      </c>
      <c r="N36" s="103">
        <f>SUM(O36,+V36,+AC36)</f>
        <v>8909</v>
      </c>
      <c r="O36" s="103">
        <f>SUM(P36:U36)</f>
        <v>320</v>
      </c>
      <c r="P36" s="103">
        <v>320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8589</v>
      </c>
      <c r="W36" s="103">
        <v>8589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502</v>
      </c>
      <c r="AG36" s="103">
        <v>502</v>
      </c>
      <c r="AH36" s="103">
        <v>0</v>
      </c>
      <c r="AI36" s="103">
        <v>0</v>
      </c>
      <c r="AJ36" s="103">
        <f>SUM(AK36:AS36)</f>
        <v>502</v>
      </c>
      <c r="AK36" s="103">
        <v>0</v>
      </c>
      <c r="AL36" s="103">
        <v>0</v>
      </c>
      <c r="AM36" s="103">
        <v>502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 x14ac:dyDescent="0.15">
      <c r="A37" s="115" t="s">
        <v>40</v>
      </c>
      <c r="B37" s="113" t="s">
        <v>270</v>
      </c>
      <c r="C37" s="101" t="s">
        <v>271</v>
      </c>
      <c r="D37" s="103">
        <f>SUM(E37,+H37,+K37)</f>
        <v>4353</v>
      </c>
      <c r="E37" s="103">
        <f>SUM(F37:G37)</f>
        <v>0</v>
      </c>
      <c r="F37" s="103">
        <v>0</v>
      </c>
      <c r="G37" s="103">
        <v>0</v>
      </c>
      <c r="H37" s="103">
        <f>SUM(I37:J37)</f>
        <v>4353</v>
      </c>
      <c r="I37" s="103">
        <v>141</v>
      </c>
      <c r="J37" s="103">
        <v>4212</v>
      </c>
      <c r="K37" s="103">
        <f>SUM(L37:M37)</f>
        <v>0</v>
      </c>
      <c r="L37" s="103">
        <v>0</v>
      </c>
      <c r="M37" s="103">
        <v>0</v>
      </c>
      <c r="N37" s="103">
        <f>SUM(O37,+V37,+AC37)</f>
        <v>4353</v>
      </c>
      <c r="O37" s="103">
        <f>SUM(P37:U37)</f>
        <v>141</v>
      </c>
      <c r="P37" s="103">
        <v>141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4212</v>
      </c>
      <c r="W37" s="103">
        <v>4212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8</v>
      </c>
      <c r="AG37" s="103">
        <v>8</v>
      </c>
      <c r="AH37" s="103">
        <v>0</v>
      </c>
      <c r="AI37" s="103">
        <v>0</v>
      </c>
      <c r="AJ37" s="103">
        <f>SUM(AK37:AS37)</f>
        <v>93</v>
      </c>
      <c r="AK37" s="103">
        <v>0</v>
      </c>
      <c r="AL37" s="103">
        <v>85</v>
      </c>
      <c r="AM37" s="103">
        <v>8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57</v>
      </c>
      <c r="BA37" s="103">
        <v>57</v>
      </c>
      <c r="BB37" s="103">
        <v>0</v>
      </c>
      <c r="BC37" s="103">
        <v>0</v>
      </c>
    </row>
    <row r="38" spans="1:55" s="105" customFormat="1" ht="13.5" customHeight="1" x14ac:dyDescent="0.15">
      <c r="A38" s="115" t="s">
        <v>40</v>
      </c>
      <c r="B38" s="113" t="s">
        <v>297</v>
      </c>
      <c r="C38" s="101" t="s">
        <v>298</v>
      </c>
      <c r="D38" s="103">
        <f>SUM(E38,+H38,+K38)</f>
        <v>4684</v>
      </c>
      <c r="E38" s="103">
        <f>SUM(F38:G38)</f>
        <v>0</v>
      </c>
      <c r="F38" s="103">
        <v>0</v>
      </c>
      <c r="G38" s="103">
        <v>0</v>
      </c>
      <c r="H38" s="103">
        <f>SUM(I38:J38)</f>
        <v>4684</v>
      </c>
      <c r="I38" s="103">
        <v>257</v>
      </c>
      <c r="J38" s="103">
        <v>4427</v>
      </c>
      <c r="K38" s="103">
        <f>SUM(L38:M38)</f>
        <v>0</v>
      </c>
      <c r="L38" s="103">
        <v>0</v>
      </c>
      <c r="M38" s="103">
        <v>0</v>
      </c>
      <c r="N38" s="103">
        <f>SUM(O38,+V38,+AC38)</f>
        <v>4684</v>
      </c>
      <c r="O38" s="103">
        <f>SUM(P38:U38)</f>
        <v>257</v>
      </c>
      <c r="P38" s="103">
        <v>257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4427</v>
      </c>
      <c r="W38" s="103">
        <v>4427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9</v>
      </c>
      <c r="AG38" s="103">
        <v>9</v>
      </c>
      <c r="AH38" s="103">
        <v>0</v>
      </c>
      <c r="AI38" s="103">
        <v>0</v>
      </c>
      <c r="AJ38" s="103">
        <f>SUM(AK38:AS38)</f>
        <v>101</v>
      </c>
      <c r="AK38" s="103">
        <v>0</v>
      </c>
      <c r="AL38" s="103">
        <v>92</v>
      </c>
      <c r="AM38" s="103">
        <v>9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1</v>
      </c>
      <c r="AU38" s="103">
        <v>0</v>
      </c>
      <c r="AV38" s="103">
        <v>0</v>
      </c>
      <c r="AW38" s="103">
        <v>1</v>
      </c>
      <c r="AX38" s="103">
        <v>0</v>
      </c>
      <c r="AY38" s="103">
        <v>0</v>
      </c>
      <c r="AZ38" s="103">
        <f>SUM(BA38:BC38)</f>
        <v>61</v>
      </c>
      <c r="BA38" s="103">
        <v>61</v>
      </c>
      <c r="BB38" s="103">
        <v>0</v>
      </c>
      <c r="BC38" s="103">
        <v>0</v>
      </c>
    </row>
    <row r="39" spans="1:55" s="105" customFormat="1" ht="13.5" customHeight="1" x14ac:dyDescent="0.15">
      <c r="A39" s="115" t="s">
        <v>40</v>
      </c>
      <c r="B39" s="113" t="s">
        <v>303</v>
      </c>
      <c r="C39" s="101" t="s">
        <v>304</v>
      </c>
      <c r="D39" s="103">
        <f>SUM(E39,+H39,+K39)</f>
        <v>3944</v>
      </c>
      <c r="E39" s="103">
        <f>SUM(F39:G39)</f>
        <v>3944</v>
      </c>
      <c r="F39" s="103">
        <v>344</v>
      </c>
      <c r="G39" s="103">
        <v>3600</v>
      </c>
      <c r="H39" s="103">
        <f>SUM(I39:J39)</f>
        <v>0</v>
      </c>
      <c r="I39" s="103">
        <v>0</v>
      </c>
      <c r="J39" s="103">
        <v>0</v>
      </c>
      <c r="K39" s="103">
        <f>SUM(L39:M39)</f>
        <v>0</v>
      </c>
      <c r="L39" s="103">
        <v>0</v>
      </c>
      <c r="M39" s="103">
        <v>0</v>
      </c>
      <c r="N39" s="103">
        <f>SUM(O39,+V39,+AC39)</f>
        <v>3944</v>
      </c>
      <c r="O39" s="103">
        <f>SUM(P39:U39)</f>
        <v>344</v>
      </c>
      <c r="P39" s="103">
        <v>344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3600</v>
      </c>
      <c r="W39" s="103">
        <v>3600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9</v>
      </c>
      <c r="AG39" s="103">
        <v>9</v>
      </c>
      <c r="AH39" s="103">
        <v>0</v>
      </c>
      <c r="AI39" s="103">
        <v>0</v>
      </c>
      <c r="AJ39" s="103">
        <f>SUM(AK39:AS39)</f>
        <v>101</v>
      </c>
      <c r="AK39" s="103">
        <v>101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9</v>
      </c>
      <c r="AU39" s="103">
        <v>9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 x14ac:dyDescent="0.15">
      <c r="A40" s="115" t="s">
        <v>40</v>
      </c>
      <c r="B40" s="113" t="s">
        <v>267</v>
      </c>
      <c r="C40" s="101" t="s">
        <v>268</v>
      </c>
      <c r="D40" s="103">
        <f>SUM(E40,+H40,+K40)</f>
        <v>215</v>
      </c>
      <c r="E40" s="103">
        <f>SUM(F40:G40)</f>
        <v>0</v>
      </c>
      <c r="F40" s="103">
        <v>0</v>
      </c>
      <c r="G40" s="103">
        <v>0</v>
      </c>
      <c r="H40" s="103">
        <f>SUM(I40:J40)</f>
        <v>215</v>
      </c>
      <c r="I40" s="103">
        <v>36</v>
      </c>
      <c r="J40" s="103">
        <v>179</v>
      </c>
      <c r="K40" s="103">
        <f>SUM(L40:M40)</f>
        <v>0</v>
      </c>
      <c r="L40" s="103">
        <v>0</v>
      </c>
      <c r="M40" s="103">
        <v>0</v>
      </c>
      <c r="N40" s="103">
        <f>SUM(O40,+V40,+AC40)</f>
        <v>215</v>
      </c>
      <c r="O40" s="103">
        <f>SUM(P40:U40)</f>
        <v>36</v>
      </c>
      <c r="P40" s="103">
        <v>36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179</v>
      </c>
      <c r="W40" s="103">
        <v>179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6</v>
      </c>
      <c r="AG40" s="103">
        <v>6</v>
      </c>
      <c r="AH40" s="103">
        <v>0</v>
      </c>
      <c r="AI40" s="103">
        <v>0</v>
      </c>
      <c r="AJ40" s="103">
        <f>SUM(AK40:AS40)</f>
        <v>6</v>
      </c>
      <c r="AK40" s="103">
        <v>0</v>
      </c>
      <c r="AL40" s="103">
        <v>0</v>
      </c>
      <c r="AM40" s="103">
        <v>6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1</v>
      </c>
      <c r="AU40" s="103">
        <v>0</v>
      </c>
      <c r="AV40" s="103">
        <v>0</v>
      </c>
      <c r="AW40" s="103">
        <v>1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 x14ac:dyDescent="0.15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 x14ac:dyDescent="0.15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 x14ac:dyDescent="0.15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 x14ac:dyDescent="0.15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 x14ac:dyDescent="0.15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 x14ac:dyDescent="0.15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 x14ac:dyDescent="0.15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 x14ac:dyDescent="0.15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 x14ac:dyDescent="0.15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 x14ac:dyDescent="0.15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 x14ac:dyDescent="0.15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 x14ac:dyDescent="0.15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 x14ac:dyDescent="0.15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 x14ac:dyDescent="0.15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 x14ac:dyDescent="0.15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 x14ac:dyDescent="0.15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 x14ac:dyDescent="0.15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 x14ac:dyDescent="0.15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 x14ac:dyDescent="0.15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 x14ac:dyDescent="0.15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 x14ac:dyDescent="0.15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 x14ac:dyDescent="0.15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 x14ac:dyDescent="0.15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 x14ac:dyDescent="0.15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 x14ac:dyDescent="0.15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 x14ac:dyDescent="0.15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 x14ac:dyDescent="0.15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 x14ac:dyDescent="0.15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 x14ac:dyDescent="0.15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 x14ac:dyDescent="0.15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 x14ac:dyDescent="0.15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 x14ac:dyDescent="0.15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 x14ac:dyDescent="0.15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 x14ac:dyDescent="0.15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 x14ac:dyDescent="0.15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 x14ac:dyDescent="0.15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 x14ac:dyDescent="0.15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 x14ac:dyDescent="0.15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 x14ac:dyDescent="0.15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 x14ac:dyDescent="0.15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 x14ac:dyDescent="0.15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 x14ac:dyDescent="0.15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 x14ac:dyDescent="0.15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 x14ac:dyDescent="0.15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 x14ac:dyDescent="0.15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 x14ac:dyDescent="0.15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 x14ac:dyDescent="0.15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 x14ac:dyDescent="0.15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 x14ac:dyDescent="0.15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 x14ac:dyDescent="0.15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 x14ac:dyDescent="0.15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 x14ac:dyDescent="0.15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 x14ac:dyDescent="0.15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 x14ac:dyDescent="0.15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 x14ac:dyDescent="0.15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 x14ac:dyDescent="0.15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 x14ac:dyDescent="0.15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 x14ac:dyDescent="0.15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 x14ac:dyDescent="0.15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 x14ac:dyDescent="0.15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 x14ac:dyDescent="0.15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 x14ac:dyDescent="0.15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 x14ac:dyDescent="0.15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 x14ac:dyDescent="0.15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 x14ac:dyDescent="0.15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 x14ac:dyDescent="0.15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 x14ac:dyDescent="0.15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 x14ac:dyDescent="0.15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 x14ac:dyDescent="0.15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 x14ac:dyDescent="0.15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 x14ac:dyDescent="0.15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 x14ac:dyDescent="0.15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 x14ac:dyDescent="0.15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 x14ac:dyDescent="0.15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 x14ac:dyDescent="0.15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 x14ac:dyDescent="0.15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 x14ac:dyDescent="0.15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 x14ac:dyDescent="0.15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 x14ac:dyDescent="0.15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 x14ac:dyDescent="0.15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 x14ac:dyDescent="0.15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 x14ac:dyDescent="0.15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 x14ac:dyDescent="0.15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 x14ac:dyDescent="0.15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 x14ac:dyDescent="0.15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 x14ac:dyDescent="0.15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 x14ac:dyDescent="0.15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 x14ac:dyDescent="0.15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 x14ac:dyDescent="0.15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 x14ac:dyDescent="0.15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 x14ac:dyDescent="0.15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 x14ac:dyDescent="0.15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 x14ac:dyDescent="0.15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 x14ac:dyDescent="0.15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 x14ac:dyDescent="0.15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 x14ac:dyDescent="0.15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 x14ac:dyDescent="0.15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 x14ac:dyDescent="0.15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 x14ac:dyDescent="0.15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 x14ac:dyDescent="0.15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 x14ac:dyDescent="0.15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 x14ac:dyDescent="0.15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 x14ac:dyDescent="0.15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 x14ac:dyDescent="0.15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 x14ac:dyDescent="0.15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 x14ac:dyDescent="0.15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 x14ac:dyDescent="0.15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 x14ac:dyDescent="0.15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 x14ac:dyDescent="0.15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 x14ac:dyDescent="0.15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 x14ac:dyDescent="0.15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 x14ac:dyDescent="0.15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 x14ac:dyDescent="0.15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 x14ac:dyDescent="0.15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 x14ac:dyDescent="0.15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 x14ac:dyDescent="0.15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 x14ac:dyDescent="0.15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 x14ac:dyDescent="0.15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 x14ac:dyDescent="0.15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 x14ac:dyDescent="0.15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 x14ac:dyDescent="0.15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 x14ac:dyDescent="0.15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 x14ac:dyDescent="0.15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 x14ac:dyDescent="0.15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 x14ac:dyDescent="0.15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 x14ac:dyDescent="0.15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 x14ac:dyDescent="0.15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 x14ac:dyDescent="0.15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 x14ac:dyDescent="0.15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 x14ac:dyDescent="0.15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 x14ac:dyDescent="0.15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 x14ac:dyDescent="0.15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 x14ac:dyDescent="0.15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 x14ac:dyDescent="0.15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 x14ac:dyDescent="0.15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 x14ac:dyDescent="0.15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 x14ac:dyDescent="0.15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 x14ac:dyDescent="0.15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 x14ac:dyDescent="0.15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 x14ac:dyDescent="0.15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 x14ac:dyDescent="0.15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 x14ac:dyDescent="0.15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 x14ac:dyDescent="0.15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 x14ac:dyDescent="0.15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 x14ac:dyDescent="0.15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 x14ac:dyDescent="0.15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 x14ac:dyDescent="0.15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 x14ac:dyDescent="0.15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 x14ac:dyDescent="0.15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 x14ac:dyDescent="0.15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 x14ac:dyDescent="0.15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 x14ac:dyDescent="0.15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 x14ac:dyDescent="0.15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 x14ac:dyDescent="0.15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 x14ac:dyDescent="0.15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 x14ac:dyDescent="0.15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 x14ac:dyDescent="0.15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 x14ac:dyDescent="0.15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 x14ac:dyDescent="0.15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 x14ac:dyDescent="0.15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 x14ac:dyDescent="0.15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 x14ac:dyDescent="0.15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 x14ac:dyDescent="0.15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 x14ac:dyDescent="0.15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 x14ac:dyDescent="0.15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 x14ac:dyDescent="0.15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 x14ac:dyDescent="0.15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 x14ac:dyDescent="0.15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 x14ac:dyDescent="0.15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 x14ac:dyDescent="0.15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 x14ac:dyDescent="0.15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 x14ac:dyDescent="0.15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 x14ac:dyDescent="0.15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 x14ac:dyDescent="0.15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 x14ac:dyDescent="0.15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 x14ac:dyDescent="0.15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 x14ac:dyDescent="0.15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 x14ac:dyDescent="0.15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 x14ac:dyDescent="0.15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 x14ac:dyDescent="0.15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 x14ac:dyDescent="0.15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 x14ac:dyDescent="0.15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 x14ac:dyDescent="0.15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 x14ac:dyDescent="0.15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 x14ac:dyDescent="0.15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 x14ac:dyDescent="0.15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 x14ac:dyDescent="0.15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 x14ac:dyDescent="0.15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 x14ac:dyDescent="0.15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 x14ac:dyDescent="0.15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 x14ac:dyDescent="0.15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 x14ac:dyDescent="0.15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 x14ac:dyDescent="0.15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 x14ac:dyDescent="0.15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 x14ac:dyDescent="0.15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 x14ac:dyDescent="0.15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 x14ac:dyDescent="0.15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 x14ac:dyDescent="0.15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 x14ac:dyDescent="0.15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 x14ac:dyDescent="0.15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 x14ac:dyDescent="0.15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 x14ac:dyDescent="0.15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 x14ac:dyDescent="0.15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 x14ac:dyDescent="0.15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 x14ac:dyDescent="0.15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 x14ac:dyDescent="0.15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 x14ac:dyDescent="0.15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 x14ac:dyDescent="0.15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 x14ac:dyDescent="0.15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 x14ac:dyDescent="0.15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 x14ac:dyDescent="0.15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 x14ac:dyDescent="0.15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 x14ac:dyDescent="0.15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 x14ac:dyDescent="0.15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 x14ac:dyDescent="0.15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 x14ac:dyDescent="0.15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 x14ac:dyDescent="0.15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 x14ac:dyDescent="0.15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 x14ac:dyDescent="0.15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 x14ac:dyDescent="0.15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 x14ac:dyDescent="0.15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 x14ac:dyDescent="0.15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 x14ac:dyDescent="0.15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 x14ac:dyDescent="0.15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 x14ac:dyDescent="0.15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 x14ac:dyDescent="0.15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 x14ac:dyDescent="0.15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 x14ac:dyDescent="0.15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 x14ac:dyDescent="0.15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 x14ac:dyDescent="0.15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 x14ac:dyDescent="0.15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 x14ac:dyDescent="0.15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 x14ac:dyDescent="0.15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 x14ac:dyDescent="0.15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 x14ac:dyDescent="0.15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 x14ac:dyDescent="0.15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 x14ac:dyDescent="0.15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 x14ac:dyDescent="0.15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 x14ac:dyDescent="0.15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 x14ac:dyDescent="0.15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 x14ac:dyDescent="0.15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 x14ac:dyDescent="0.15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 x14ac:dyDescent="0.15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 x14ac:dyDescent="0.15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 x14ac:dyDescent="0.15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 x14ac:dyDescent="0.15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 x14ac:dyDescent="0.15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 x14ac:dyDescent="0.15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 x14ac:dyDescent="0.15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 x14ac:dyDescent="0.15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 x14ac:dyDescent="0.15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 x14ac:dyDescent="0.15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 x14ac:dyDescent="0.15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 x14ac:dyDescent="0.15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 x14ac:dyDescent="0.15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 x14ac:dyDescent="0.15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 x14ac:dyDescent="0.15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 x14ac:dyDescent="0.15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 x14ac:dyDescent="0.15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 x14ac:dyDescent="0.15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 x14ac:dyDescent="0.15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 x14ac:dyDescent="0.15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 x14ac:dyDescent="0.15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 x14ac:dyDescent="0.15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 x14ac:dyDescent="0.15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 x14ac:dyDescent="0.15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 x14ac:dyDescent="0.15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 x14ac:dyDescent="0.15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 x14ac:dyDescent="0.15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 x14ac:dyDescent="0.15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 x14ac:dyDescent="0.15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 x14ac:dyDescent="0.15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 x14ac:dyDescent="0.15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 x14ac:dyDescent="0.15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 x14ac:dyDescent="0.15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 x14ac:dyDescent="0.15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 x14ac:dyDescent="0.15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 x14ac:dyDescent="0.15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 x14ac:dyDescent="0.15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 x14ac:dyDescent="0.15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 x14ac:dyDescent="0.15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 x14ac:dyDescent="0.15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 x14ac:dyDescent="0.15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 x14ac:dyDescent="0.15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 x14ac:dyDescent="0.15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 x14ac:dyDescent="0.15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 x14ac:dyDescent="0.15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 x14ac:dyDescent="0.15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 x14ac:dyDescent="0.15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 x14ac:dyDescent="0.15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 x14ac:dyDescent="0.15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 x14ac:dyDescent="0.15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 x14ac:dyDescent="0.15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 x14ac:dyDescent="0.15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 x14ac:dyDescent="0.15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 x14ac:dyDescent="0.15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 x14ac:dyDescent="0.15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 x14ac:dyDescent="0.15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 x14ac:dyDescent="0.15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 x14ac:dyDescent="0.15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 x14ac:dyDescent="0.15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 x14ac:dyDescent="0.15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 x14ac:dyDescent="0.15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 x14ac:dyDescent="0.15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 x14ac:dyDescent="0.15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 x14ac:dyDescent="0.15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 x14ac:dyDescent="0.15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 x14ac:dyDescent="0.15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 x14ac:dyDescent="0.15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 x14ac:dyDescent="0.15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 x14ac:dyDescent="0.15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 x14ac:dyDescent="0.15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 x14ac:dyDescent="0.15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 x14ac:dyDescent="0.15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 x14ac:dyDescent="0.15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 x14ac:dyDescent="0.15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 x14ac:dyDescent="0.15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 x14ac:dyDescent="0.15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 x14ac:dyDescent="0.15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 x14ac:dyDescent="0.15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 x14ac:dyDescent="0.15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 x14ac:dyDescent="0.15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 x14ac:dyDescent="0.15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 x14ac:dyDescent="0.15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 x14ac:dyDescent="0.15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 x14ac:dyDescent="0.15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 x14ac:dyDescent="0.15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 x14ac:dyDescent="0.15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 x14ac:dyDescent="0.15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 x14ac:dyDescent="0.15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 x14ac:dyDescent="0.15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 x14ac:dyDescent="0.15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 x14ac:dyDescent="0.15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 x14ac:dyDescent="0.15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 x14ac:dyDescent="0.15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 x14ac:dyDescent="0.15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 x14ac:dyDescent="0.15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 x14ac:dyDescent="0.15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 x14ac:dyDescent="0.15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 x14ac:dyDescent="0.15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 x14ac:dyDescent="0.15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 x14ac:dyDescent="0.15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 x14ac:dyDescent="0.15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 x14ac:dyDescent="0.15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 x14ac:dyDescent="0.15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 x14ac:dyDescent="0.15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 x14ac:dyDescent="0.15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 x14ac:dyDescent="0.15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 x14ac:dyDescent="0.15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 x14ac:dyDescent="0.15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 x14ac:dyDescent="0.15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 x14ac:dyDescent="0.15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 x14ac:dyDescent="0.15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 x14ac:dyDescent="0.15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 x14ac:dyDescent="0.15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 x14ac:dyDescent="0.15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 x14ac:dyDescent="0.15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 x14ac:dyDescent="0.15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 x14ac:dyDescent="0.15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 x14ac:dyDescent="0.15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 x14ac:dyDescent="0.15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 x14ac:dyDescent="0.15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 x14ac:dyDescent="0.15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 x14ac:dyDescent="0.15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 x14ac:dyDescent="0.15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 x14ac:dyDescent="0.15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 x14ac:dyDescent="0.15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 x14ac:dyDescent="0.15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 x14ac:dyDescent="0.15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 x14ac:dyDescent="0.15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 x14ac:dyDescent="0.15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 x14ac:dyDescent="0.15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 x14ac:dyDescent="0.15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 x14ac:dyDescent="0.15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 x14ac:dyDescent="0.15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 x14ac:dyDescent="0.15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 x14ac:dyDescent="0.15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 x14ac:dyDescent="0.15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 x14ac:dyDescent="0.15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 x14ac:dyDescent="0.15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 x14ac:dyDescent="0.15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 x14ac:dyDescent="0.15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 x14ac:dyDescent="0.15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 x14ac:dyDescent="0.15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 x14ac:dyDescent="0.15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 x14ac:dyDescent="0.15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 x14ac:dyDescent="0.15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 x14ac:dyDescent="0.15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 x14ac:dyDescent="0.15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 x14ac:dyDescent="0.15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 x14ac:dyDescent="0.15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 x14ac:dyDescent="0.15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 x14ac:dyDescent="0.15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 x14ac:dyDescent="0.15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 x14ac:dyDescent="0.15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 x14ac:dyDescent="0.15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 x14ac:dyDescent="0.15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 x14ac:dyDescent="0.15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 x14ac:dyDescent="0.15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 x14ac:dyDescent="0.15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 x14ac:dyDescent="0.15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 x14ac:dyDescent="0.15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 x14ac:dyDescent="0.15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 x14ac:dyDescent="0.15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 x14ac:dyDescent="0.15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 x14ac:dyDescent="0.15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 x14ac:dyDescent="0.15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 x14ac:dyDescent="0.15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 x14ac:dyDescent="0.15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 x14ac:dyDescent="0.15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 x14ac:dyDescent="0.15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 x14ac:dyDescent="0.15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 x14ac:dyDescent="0.15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 x14ac:dyDescent="0.15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 x14ac:dyDescent="0.15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 x14ac:dyDescent="0.15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 x14ac:dyDescent="0.15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 x14ac:dyDescent="0.15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 x14ac:dyDescent="0.15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 x14ac:dyDescent="0.15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 x14ac:dyDescent="0.15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 x14ac:dyDescent="0.15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 x14ac:dyDescent="0.15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 x14ac:dyDescent="0.15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 x14ac:dyDescent="0.15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 x14ac:dyDescent="0.15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 x14ac:dyDescent="0.15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 x14ac:dyDescent="0.15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 x14ac:dyDescent="0.15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 x14ac:dyDescent="0.15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 x14ac:dyDescent="0.15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 x14ac:dyDescent="0.15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 x14ac:dyDescent="0.15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 x14ac:dyDescent="0.15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 x14ac:dyDescent="0.15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 x14ac:dyDescent="0.15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 x14ac:dyDescent="0.15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 x14ac:dyDescent="0.15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 x14ac:dyDescent="0.15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 x14ac:dyDescent="0.15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 x14ac:dyDescent="0.15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 x14ac:dyDescent="0.15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 x14ac:dyDescent="0.15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 x14ac:dyDescent="0.15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 x14ac:dyDescent="0.15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 x14ac:dyDescent="0.15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 x14ac:dyDescent="0.15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 x14ac:dyDescent="0.15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 x14ac:dyDescent="0.15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 x14ac:dyDescent="0.15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 x14ac:dyDescent="0.15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 x14ac:dyDescent="0.15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 x14ac:dyDescent="0.15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 x14ac:dyDescent="0.15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 x14ac:dyDescent="0.15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 x14ac:dyDescent="0.15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 x14ac:dyDescent="0.15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 x14ac:dyDescent="0.15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 x14ac:dyDescent="0.15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 x14ac:dyDescent="0.15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 x14ac:dyDescent="0.15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 x14ac:dyDescent="0.15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 x14ac:dyDescent="0.15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 x14ac:dyDescent="0.15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 x14ac:dyDescent="0.15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 x14ac:dyDescent="0.15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 x14ac:dyDescent="0.15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 x14ac:dyDescent="0.15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 x14ac:dyDescent="0.15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 x14ac:dyDescent="0.15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 x14ac:dyDescent="0.15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 x14ac:dyDescent="0.15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 x14ac:dyDescent="0.15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 x14ac:dyDescent="0.15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 x14ac:dyDescent="0.15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 x14ac:dyDescent="0.15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 x14ac:dyDescent="0.15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 x14ac:dyDescent="0.15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 x14ac:dyDescent="0.15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 x14ac:dyDescent="0.15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 x14ac:dyDescent="0.15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 x14ac:dyDescent="0.15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 x14ac:dyDescent="0.15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 x14ac:dyDescent="0.15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 x14ac:dyDescent="0.15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 x14ac:dyDescent="0.15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 x14ac:dyDescent="0.15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 x14ac:dyDescent="0.15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 x14ac:dyDescent="0.15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 x14ac:dyDescent="0.15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 x14ac:dyDescent="0.15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 x14ac:dyDescent="0.15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 x14ac:dyDescent="0.15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 x14ac:dyDescent="0.15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 x14ac:dyDescent="0.15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 x14ac:dyDescent="0.15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 x14ac:dyDescent="0.15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 x14ac:dyDescent="0.15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 x14ac:dyDescent="0.15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 x14ac:dyDescent="0.15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 x14ac:dyDescent="0.15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 x14ac:dyDescent="0.15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 x14ac:dyDescent="0.15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 x14ac:dyDescent="0.15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 x14ac:dyDescent="0.15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 x14ac:dyDescent="0.15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 x14ac:dyDescent="0.15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 x14ac:dyDescent="0.15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 x14ac:dyDescent="0.15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 x14ac:dyDescent="0.15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 x14ac:dyDescent="0.15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 x14ac:dyDescent="0.15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 x14ac:dyDescent="0.15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 x14ac:dyDescent="0.15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 x14ac:dyDescent="0.15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 x14ac:dyDescent="0.15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 x14ac:dyDescent="0.15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 x14ac:dyDescent="0.15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 x14ac:dyDescent="0.15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 x14ac:dyDescent="0.15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 x14ac:dyDescent="0.15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 x14ac:dyDescent="0.15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 x14ac:dyDescent="0.15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 x14ac:dyDescent="0.15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 x14ac:dyDescent="0.15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 x14ac:dyDescent="0.15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 x14ac:dyDescent="0.15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 x14ac:dyDescent="0.15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 x14ac:dyDescent="0.15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 x14ac:dyDescent="0.15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 x14ac:dyDescent="0.15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 x14ac:dyDescent="0.15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 x14ac:dyDescent="0.15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 x14ac:dyDescent="0.15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 x14ac:dyDescent="0.15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 x14ac:dyDescent="0.15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 x14ac:dyDescent="0.15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 x14ac:dyDescent="0.15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 x14ac:dyDescent="0.15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 x14ac:dyDescent="0.15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 x14ac:dyDescent="0.15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 x14ac:dyDescent="0.15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 x14ac:dyDescent="0.15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 x14ac:dyDescent="0.15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 x14ac:dyDescent="0.15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 x14ac:dyDescent="0.15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 x14ac:dyDescent="0.15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 x14ac:dyDescent="0.15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 x14ac:dyDescent="0.15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 x14ac:dyDescent="0.15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 x14ac:dyDescent="0.15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 x14ac:dyDescent="0.15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 x14ac:dyDescent="0.15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 x14ac:dyDescent="0.15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 x14ac:dyDescent="0.15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 x14ac:dyDescent="0.15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 x14ac:dyDescent="0.15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 x14ac:dyDescent="0.15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 x14ac:dyDescent="0.15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 x14ac:dyDescent="0.15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 x14ac:dyDescent="0.15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 x14ac:dyDescent="0.15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 x14ac:dyDescent="0.15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 x14ac:dyDescent="0.15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 x14ac:dyDescent="0.15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 x14ac:dyDescent="0.15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 x14ac:dyDescent="0.15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 x14ac:dyDescent="0.15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 x14ac:dyDescent="0.15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 x14ac:dyDescent="0.15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 x14ac:dyDescent="0.15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 x14ac:dyDescent="0.15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 x14ac:dyDescent="0.15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 x14ac:dyDescent="0.15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 x14ac:dyDescent="0.15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 x14ac:dyDescent="0.15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 x14ac:dyDescent="0.15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 x14ac:dyDescent="0.15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 x14ac:dyDescent="0.15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 x14ac:dyDescent="0.15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 x14ac:dyDescent="0.15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 x14ac:dyDescent="0.15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 x14ac:dyDescent="0.15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 x14ac:dyDescent="0.15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 x14ac:dyDescent="0.15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 x14ac:dyDescent="0.15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 x14ac:dyDescent="0.15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 x14ac:dyDescent="0.15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 x14ac:dyDescent="0.15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 x14ac:dyDescent="0.15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 x14ac:dyDescent="0.15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 x14ac:dyDescent="0.15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 x14ac:dyDescent="0.15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 x14ac:dyDescent="0.15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 x14ac:dyDescent="0.15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 x14ac:dyDescent="0.15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 x14ac:dyDescent="0.15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 x14ac:dyDescent="0.15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 x14ac:dyDescent="0.15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 x14ac:dyDescent="0.15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 x14ac:dyDescent="0.15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 x14ac:dyDescent="0.15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 x14ac:dyDescent="0.15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 x14ac:dyDescent="0.15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 x14ac:dyDescent="0.15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 x14ac:dyDescent="0.15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 x14ac:dyDescent="0.15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 x14ac:dyDescent="0.15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 x14ac:dyDescent="0.15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 x14ac:dyDescent="0.15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 x14ac:dyDescent="0.15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 x14ac:dyDescent="0.15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 x14ac:dyDescent="0.15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 x14ac:dyDescent="0.15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 x14ac:dyDescent="0.15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 x14ac:dyDescent="0.15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 x14ac:dyDescent="0.15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 x14ac:dyDescent="0.15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 x14ac:dyDescent="0.15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 x14ac:dyDescent="0.15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 x14ac:dyDescent="0.15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 x14ac:dyDescent="0.15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 x14ac:dyDescent="0.15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 x14ac:dyDescent="0.15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 x14ac:dyDescent="0.15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 x14ac:dyDescent="0.15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 x14ac:dyDescent="0.15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 x14ac:dyDescent="0.15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 x14ac:dyDescent="0.15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 x14ac:dyDescent="0.15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 x14ac:dyDescent="0.15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 x14ac:dyDescent="0.15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 x14ac:dyDescent="0.15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 x14ac:dyDescent="0.15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 x14ac:dyDescent="0.15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 x14ac:dyDescent="0.15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 x14ac:dyDescent="0.15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 x14ac:dyDescent="0.15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 x14ac:dyDescent="0.15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 x14ac:dyDescent="0.15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 x14ac:dyDescent="0.15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 x14ac:dyDescent="0.15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 x14ac:dyDescent="0.15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 x14ac:dyDescent="0.15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 x14ac:dyDescent="0.15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 x14ac:dyDescent="0.15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 x14ac:dyDescent="0.15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 x14ac:dyDescent="0.15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 x14ac:dyDescent="0.15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 x14ac:dyDescent="0.15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 x14ac:dyDescent="0.15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 x14ac:dyDescent="0.15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 x14ac:dyDescent="0.15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 x14ac:dyDescent="0.15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 x14ac:dyDescent="0.15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 x14ac:dyDescent="0.15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 x14ac:dyDescent="0.15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 x14ac:dyDescent="0.15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 x14ac:dyDescent="0.15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 x14ac:dyDescent="0.15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 x14ac:dyDescent="0.15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 x14ac:dyDescent="0.15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 x14ac:dyDescent="0.15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 x14ac:dyDescent="0.15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 x14ac:dyDescent="0.15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 x14ac:dyDescent="0.15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 x14ac:dyDescent="0.15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 x14ac:dyDescent="0.15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 x14ac:dyDescent="0.15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 x14ac:dyDescent="0.15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 x14ac:dyDescent="0.15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 x14ac:dyDescent="0.15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 x14ac:dyDescent="0.15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 x14ac:dyDescent="0.15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 x14ac:dyDescent="0.15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 x14ac:dyDescent="0.15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 x14ac:dyDescent="0.15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 x14ac:dyDescent="0.15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 x14ac:dyDescent="0.15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 x14ac:dyDescent="0.15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 x14ac:dyDescent="0.15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 x14ac:dyDescent="0.15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 x14ac:dyDescent="0.15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 x14ac:dyDescent="0.15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 x14ac:dyDescent="0.15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 x14ac:dyDescent="0.15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 x14ac:dyDescent="0.15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 x14ac:dyDescent="0.15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 x14ac:dyDescent="0.15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 x14ac:dyDescent="0.15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 x14ac:dyDescent="0.15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 x14ac:dyDescent="0.15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 x14ac:dyDescent="0.15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 x14ac:dyDescent="0.15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 x14ac:dyDescent="0.15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 x14ac:dyDescent="0.15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 x14ac:dyDescent="0.15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 x14ac:dyDescent="0.15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 x14ac:dyDescent="0.15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 x14ac:dyDescent="0.15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 x14ac:dyDescent="0.15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 x14ac:dyDescent="0.15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 x14ac:dyDescent="0.15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 x14ac:dyDescent="0.15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 x14ac:dyDescent="0.15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 x14ac:dyDescent="0.15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 x14ac:dyDescent="0.15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 x14ac:dyDescent="0.15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 x14ac:dyDescent="0.15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 x14ac:dyDescent="0.15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 x14ac:dyDescent="0.15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 x14ac:dyDescent="0.15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 x14ac:dyDescent="0.15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 x14ac:dyDescent="0.15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 x14ac:dyDescent="0.15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 x14ac:dyDescent="0.15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 x14ac:dyDescent="0.15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 x14ac:dyDescent="0.15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 x14ac:dyDescent="0.15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 x14ac:dyDescent="0.15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 x14ac:dyDescent="0.15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 x14ac:dyDescent="0.15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 x14ac:dyDescent="0.15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 x14ac:dyDescent="0.15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 x14ac:dyDescent="0.15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 x14ac:dyDescent="0.15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 x14ac:dyDescent="0.15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 x14ac:dyDescent="0.15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 x14ac:dyDescent="0.15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 x14ac:dyDescent="0.15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 x14ac:dyDescent="0.15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 x14ac:dyDescent="0.15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 x14ac:dyDescent="0.15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 x14ac:dyDescent="0.15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 x14ac:dyDescent="0.15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 x14ac:dyDescent="0.15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 x14ac:dyDescent="0.15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 x14ac:dyDescent="0.15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 x14ac:dyDescent="0.15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 x14ac:dyDescent="0.15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 x14ac:dyDescent="0.15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 x14ac:dyDescent="0.15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 x14ac:dyDescent="0.15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 x14ac:dyDescent="0.15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 x14ac:dyDescent="0.15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 x14ac:dyDescent="0.15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 x14ac:dyDescent="0.15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 x14ac:dyDescent="0.15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 x14ac:dyDescent="0.15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 x14ac:dyDescent="0.15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 x14ac:dyDescent="0.15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 x14ac:dyDescent="0.15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 x14ac:dyDescent="0.15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 x14ac:dyDescent="0.15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 x14ac:dyDescent="0.15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 x14ac:dyDescent="0.15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 x14ac:dyDescent="0.15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 x14ac:dyDescent="0.15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 x14ac:dyDescent="0.15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 x14ac:dyDescent="0.15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 x14ac:dyDescent="0.15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 x14ac:dyDescent="0.15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 x14ac:dyDescent="0.15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 x14ac:dyDescent="0.15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 x14ac:dyDescent="0.15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 x14ac:dyDescent="0.15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 x14ac:dyDescent="0.15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 x14ac:dyDescent="0.15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 x14ac:dyDescent="0.15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 x14ac:dyDescent="0.15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 x14ac:dyDescent="0.15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 x14ac:dyDescent="0.15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 x14ac:dyDescent="0.15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 x14ac:dyDescent="0.15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 x14ac:dyDescent="0.15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 x14ac:dyDescent="0.15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 x14ac:dyDescent="0.15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 x14ac:dyDescent="0.15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 x14ac:dyDescent="0.15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 x14ac:dyDescent="0.15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 x14ac:dyDescent="0.15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 x14ac:dyDescent="0.15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 x14ac:dyDescent="0.15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 x14ac:dyDescent="0.15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 x14ac:dyDescent="0.15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 x14ac:dyDescent="0.15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 x14ac:dyDescent="0.15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 x14ac:dyDescent="0.15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 x14ac:dyDescent="0.15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 x14ac:dyDescent="0.15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 x14ac:dyDescent="0.15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 x14ac:dyDescent="0.15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 x14ac:dyDescent="0.15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 x14ac:dyDescent="0.15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 x14ac:dyDescent="0.15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 x14ac:dyDescent="0.15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 x14ac:dyDescent="0.15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 x14ac:dyDescent="0.15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 x14ac:dyDescent="0.15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 x14ac:dyDescent="0.15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 x14ac:dyDescent="0.15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 x14ac:dyDescent="0.15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 x14ac:dyDescent="0.15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 x14ac:dyDescent="0.15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 x14ac:dyDescent="0.15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 x14ac:dyDescent="0.15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 x14ac:dyDescent="0.15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 x14ac:dyDescent="0.15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 x14ac:dyDescent="0.15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 x14ac:dyDescent="0.15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 x14ac:dyDescent="0.15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 x14ac:dyDescent="0.15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 x14ac:dyDescent="0.15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 x14ac:dyDescent="0.15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 x14ac:dyDescent="0.15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 x14ac:dyDescent="0.15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 x14ac:dyDescent="0.15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 x14ac:dyDescent="0.15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 x14ac:dyDescent="0.15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 x14ac:dyDescent="0.15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 x14ac:dyDescent="0.15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 x14ac:dyDescent="0.15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 x14ac:dyDescent="0.15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 x14ac:dyDescent="0.15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 x14ac:dyDescent="0.15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 x14ac:dyDescent="0.15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 x14ac:dyDescent="0.15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 x14ac:dyDescent="0.15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 x14ac:dyDescent="0.15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 x14ac:dyDescent="0.15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 x14ac:dyDescent="0.15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 x14ac:dyDescent="0.15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 x14ac:dyDescent="0.15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 x14ac:dyDescent="0.15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 x14ac:dyDescent="0.15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 x14ac:dyDescent="0.15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 x14ac:dyDescent="0.15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 x14ac:dyDescent="0.15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 x14ac:dyDescent="0.15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 x14ac:dyDescent="0.15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 x14ac:dyDescent="0.15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 x14ac:dyDescent="0.15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 x14ac:dyDescent="0.15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 x14ac:dyDescent="0.15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 x14ac:dyDescent="0.15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 x14ac:dyDescent="0.15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 x14ac:dyDescent="0.15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 x14ac:dyDescent="0.15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 x14ac:dyDescent="0.15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 x14ac:dyDescent="0.15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 x14ac:dyDescent="0.15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 x14ac:dyDescent="0.15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 x14ac:dyDescent="0.15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 x14ac:dyDescent="0.15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 x14ac:dyDescent="0.15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 x14ac:dyDescent="0.15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 x14ac:dyDescent="0.15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 x14ac:dyDescent="0.15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 x14ac:dyDescent="0.15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 x14ac:dyDescent="0.15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 x14ac:dyDescent="0.15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 x14ac:dyDescent="0.15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 x14ac:dyDescent="0.15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 x14ac:dyDescent="0.15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 x14ac:dyDescent="0.15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 x14ac:dyDescent="0.15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 x14ac:dyDescent="0.15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 x14ac:dyDescent="0.15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 x14ac:dyDescent="0.15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 x14ac:dyDescent="0.15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 x14ac:dyDescent="0.15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 x14ac:dyDescent="0.15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 x14ac:dyDescent="0.15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 x14ac:dyDescent="0.15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 x14ac:dyDescent="0.15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 x14ac:dyDescent="0.15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 x14ac:dyDescent="0.15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 x14ac:dyDescent="0.15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 x14ac:dyDescent="0.15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 x14ac:dyDescent="0.15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 x14ac:dyDescent="0.15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 x14ac:dyDescent="0.15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 x14ac:dyDescent="0.15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 x14ac:dyDescent="0.15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 x14ac:dyDescent="0.15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 x14ac:dyDescent="0.15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 x14ac:dyDescent="0.15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 x14ac:dyDescent="0.15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 x14ac:dyDescent="0.15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 x14ac:dyDescent="0.15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 x14ac:dyDescent="0.15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 x14ac:dyDescent="0.15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 x14ac:dyDescent="0.15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 x14ac:dyDescent="0.15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 x14ac:dyDescent="0.15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 x14ac:dyDescent="0.15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 x14ac:dyDescent="0.15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 x14ac:dyDescent="0.15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 x14ac:dyDescent="0.15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 x14ac:dyDescent="0.15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 x14ac:dyDescent="0.15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 x14ac:dyDescent="0.15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 x14ac:dyDescent="0.15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 x14ac:dyDescent="0.15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 x14ac:dyDescent="0.15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 x14ac:dyDescent="0.15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 x14ac:dyDescent="0.15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 x14ac:dyDescent="0.15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 x14ac:dyDescent="0.15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 x14ac:dyDescent="0.15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 x14ac:dyDescent="0.15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 x14ac:dyDescent="0.15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 x14ac:dyDescent="0.15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 x14ac:dyDescent="0.15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 x14ac:dyDescent="0.15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 x14ac:dyDescent="0.15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 x14ac:dyDescent="0.15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 x14ac:dyDescent="0.15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 x14ac:dyDescent="0.15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 x14ac:dyDescent="0.15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 x14ac:dyDescent="0.15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 x14ac:dyDescent="0.15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 x14ac:dyDescent="0.15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 x14ac:dyDescent="0.15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 x14ac:dyDescent="0.15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 x14ac:dyDescent="0.15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 x14ac:dyDescent="0.15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 x14ac:dyDescent="0.15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 x14ac:dyDescent="0.15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 x14ac:dyDescent="0.15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 x14ac:dyDescent="0.15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 x14ac:dyDescent="0.15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 x14ac:dyDescent="0.15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 x14ac:dyDescent="0.15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 x14ac:dyDescent="0.15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 x14ac:dyDescent="0.15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 x14ac:dyDescent="0.15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 x14ac:dyDescent="0.15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 x14ac:dyDescent="0.15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 x14ac:dyDescent="0.15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 x14ac:dyDescent="0.15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 x14ac:dyDescent="0.15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 x14ac:dyDescent="0.15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 x14ac:dyDescent="0.15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 x14ac:dyDescent="0.15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 x14ac:dyDescent="0.15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 x14ac:dyDescent="0.15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 x14ac:dyDescent="0.15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 x14ac:dyDescent="0.15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 x14ac:dyDescent="0.15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 x14ac:dyDescent="0.15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 x14ac:dyDescent="0.15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 x14ac:dyDescent="0.15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 x14ac:dyDescent="0.15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 x14ac:dyDescent="0.15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 x14ac:dyDescent="0.15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 x14ac:dyDescent="0.15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 x14ac:dyDescent="0.15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 x14ac:dyDescent="0.15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 x14ac:dyDescent="0.15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40">
    <sortCondition ref="A8:A40"/>
    <sortCondition ref="B8:B40"/>
    <sortCondition ref="C8:C4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39" man="1"/>
    <brk id="31" min="1" max="39" man="1"/>
    <brk id="45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 x14ac:dyDescent="0.2"/>
    <row r="2" spans="1:36" ht="14.25" thickBot="1" x14ac:dyDescent="0.2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 x14ac:dyDescent="0.15">
      <c r="AD3" s="49"/>
    </row>
    <row r="4" spans="1:36" x14ac:dyDescent="0.15">
      <c r="B4" s="14"/>
      <c r="C4" s="15"/>
      <c r="AA4" s="46"/>
      <c r="AB4" s="50"/>
      <c r="AC4" s="50"/>
      <c r="AD4" s="50"/>
    </row>
    <row r="5" spans="1:36" ht="14.25" thickBot="1" x14ac:dyDescent="0.2">
      <c r="J5" s="16"/>
      <c r="AF5" s="11">
        <f>+水洗化人口等!B5</f>
        <v>0</v>
      </c>
      <c r="AG5" s="11">
        <v>5</v>
      </c>
    </row>
    <row r="6" spans="1:36" ht="27.75" thickBot="1" x14ac:dyDescent="0.2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 x14ac:dyDescent="0.15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14000</v>
      </c>
      <c r="AG7" s="11">
        <v>7</v>
      </c>
      <c r="AI7" s="45" t="s">
        <v>78</v>
      </c>
      <c r="AJ7" s="2" t="s">
        <v>52</v>
      </c>
    </row>
    <row r="8" spans="1:36" ht="16.5" customHeight="1" x14ac:dyDescent="0.15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14100</v>
      </c>
      <c r="AG8" s="11">
        <v>8</v>
      </c>
      <c r="AI8" s="45" t="s">
        <v>80</v>
      </c>
      <c r="AJ8" s="2" t="s">
        <v>51</v>
      </c>
    </row>
    <row r="9" spans="1:36" ht="16.5" customHeight="1" x14ac:dyDescent="0.15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14130</v>
      </c>
      <c r="AG9" s="11">
        <v>9</v>
      </c>
      <c r="AI9" s="45" t="s">
        <v>84</v>
      </c>
      <c r="AJ9" s="2" t="s">
        <v>50</v>
      </c>
    </row>
    <row r="10" spans="1:36" ht="16.5" customHeight="1" x14ac:dyDescent="0.15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14150</v>
      </c>
      <c r="AG10" s="11">
        <v>10</v>
      </c>
      <c r="AI10" s="45" t="s">
        <v>89</v>
      </c>
      <c r="AJ10" s="2" t="s">
        <v>49</v>
      </c>
    </row>
    <row r="11" spans="1:36" ht="16.5" customHeight="1" x14ac:dyDescent="0.15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14201</v>
      </c>
      <c r="AG11" s="11">
        <v>11</v>
      </c>
      <c r="AI11" s="45" t="s">
        <v>92</v>
      </c>
      <c r="AJ11" s="2" t="s">
        <v>48</v>
      </c>
    </row>
    <row r="12" spans="1:36" ht="16.5" customHeight="1" x14ac:dyDescent="0.15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14203</v>
      </c>
      <c r="AG12" s="11">
        <v>12</v>
      </c>
      <c r="AI12" s="45" t="s">
        <v>95</v>
      </c>
      <c r="AJ12" s="2" t="s">
        <v>47</v>
      </c>
    </row>
    <row r="13" spans="1:36" ht="16.5" customHeight="1" x14ac:dyDescent="0.15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14204</v>
      </c>
      <c r="AG13" s="11">
        <v>13</v>
      </c>
      <c r="AI13" s="45" t="s">
        <v>97</v>
      </c>
      <c r="AJ13" s="2" t="s">
        <v>46</v>
      </c>
    </row>
    <row r="14" spans="1:36" ht="16.5" customHeight="1" thickBot="1" x14ac:dyDescent="0.2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14205</v>
      </c>
      <c r="AG14" s="11">
        <v>14</v>
      </c>
      <c r="AI14" s="45" t="s">
        <v>101</v>
      </c>
      <c r="AJ14" s="2" t="s">
        <v>45</v>
      </c>
    </row>
    <row r="15" spans="1:36" ht="16.5" customHeight="1" thickBot="1" x14ac:dyDescent="0.2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14206</v>
      </c>
      <c r="AG15" s="11">
        <v>15</v>
      </c>
      <c r="AI15" s="45" t="s">
        <v>103</v>
      </c>
      <c r="AJ15" s="2" t="s">
        <v>44</v>
      </c>
    </row>
    <row r="16" spans="1:36" ht="16.5" customHeight="1" thickBot="1" x14ac:dyDescent="0.2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14207</v>
      </c>
      <c r="AG16" s="11">
        <v>16</v>
      </c>
      <c r="AI16" s="45" t="s">
        <v>105</v>
      </c>
      <c r="AJ16" s="2" t="s">
        <v>43</v>
      </c>
    </row>
    <row r="17" spans="3:36" ht="16.5" customHeight="1" thickBot="1" x14ac:dyDescent="0.2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14208</v>
      </c>
      <c r="AG17" s="11">
        <v>17</v>
      </c>
      <c r="AI17" s="45" t="s">
        <v>108</v>
      </c>
      <c r="AJ17" s="2" t="s">
        <v>42</v>
      </c>
    </row>
    <row r="18" spans="3:36" ht="30" customHeight="1" x14ac:dyDescent="0.15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14210</v>
      </c>
      <c r="AG18" s="11">
        <v>18</v>
      </c>
      <c r="AI18" s="45" t="s">
        <v>111</v>
      </c>
      <c r="AJ18" s="2" t="s">
        <v>41</v>
      </c>
    </row>
    <row r="19" spans="3:36" ht="16.5" customHeight="1" x14ac:dyDescent="0.15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14211</v>
      </c>
      <c r="AG19" s="11">
        <v>19</v>
      </c>
      <c r="AI19" s="45" t="s">
        <v>115</v>
      </c>
      <c r="AJ19" s="2" t="s">
        <v>40</v>
      </c>
    </row>
    <row r="20" spans="3:36" ht="16.5" customHeight="1" x14ac:dyDescent="0.15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14212</v>
      </c>
      <c r="AG20" s="11">
        <v>20</v>
      </c>
      <c r="AI20" s="45" t="s">
        <v>119</v>
      </c>
      <c r="AJ20" s="2" t="s">
        <v>39</v>
      </c>
    </row>
    <row r="21" spans="3:36" ht="16.5" customHeight="1" x14ac:dyDescent="0.15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14213</v>
      </c>
      <c r="AG21" s="11">
        <v>21</v>
      </c>
      <c r="AI21" s="45" t="s">
        <v>123</v>
      </c>
      <c r="AJ21" s="2" t="s">
        <v>38</v>
      </c>
    </row>
    <row r="22" spans="3:36" ht="16.5" customHeight="1" thickBot="1" x14ac:dyDescent="0.2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14214</v>
      </c>
      <c r="AG22" s="11">
        <v>22</v>
      </c>
      <c r="AI22" s="45" t="s">
        <v>126</v>
      </c>
      <c r="AJ22" s="2" t="s">
        <v>37</v>
      </c>
    </row>
    <row r="23" spans="3:36" ht="16.5" customHeight="1" x14ac:dyDescent="0.15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14215</v>
      </c>
      <c r="AG23" s="11">
        <v>23</v>
      </c>
      <c r="AI23" s="45" t="s">
        <v>129</v>
      </c>
      <c r="AJ23" s="2" t="s">
        <v>36</v>
      </c>
    </row>
    <row r="24" spans="3:36" ht="16.5" customHeight="1" thickBot="1" x14ac:dyDescent="0.2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14216</v>
      </c>
      <c r="AG24" s="11">
        <v>24</v>
      </c>
      <c r="AI24" s="45" t="s">
        <v>133</v>
      </c>
      <c r="AJ24" s="2" t="s">
        <v>35</v>
      </c>
    </row>
    <row r="25" spans="3:36" ht="16.5" customHeight="1" x14ac:dyDescent="0.15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14217</v>
      </c>
      <c r="AG25" s="11">
        <v>25</v>
      </c>
      <c r="AI25" s="45" t="s">
        <v>138</v>
      </c>
      <c r="AJ25" s="2" t="s">
        <v>34</v>
      </c>
    </row>
    <row r="26" spans="3:36" ht="16.5" customHeight="1" x14ac:dyDescent="0.15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14218</v>
      </c>
      <c r="AG26" s="11">
        <v>26</v>
      </c>
      <c r="AI26" s="45" t="s">
        <v>140</v>
      </c>
      <c r="AJ26" s="2" t="s">
        <v>33</v>
      </c>
    </row>
    <row r="27" spans="3:36" ht="16.5" customHeight="1" x14ac:dyDescent="0.15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14301</v>
      </c>
      <c r="AG27" s="11">
        <v>27</v>
      </c>
      <c r="AI27" s="45" t="s">
        <v>142</v>
      </c>
      <c r="AJ27" s="2" t="s">
        <v>32</v>
      </c>
    </row>
    <row r="28" spans="3:36" ht="16.5" customHeight="1" x14ac:dyDescent="0.15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14321</v>
      </c>
      <c r="AG28" s="11">
        <v>28</v>
      </c>
      <c r="AI28" s="45" t="s">
        <v>145</v>
      </c>
      <c r="AJ28" s="2" t="s">
        <v>31</v>
      </c>
    </row>
    <row r="29" spans="3:36" ht="16.5" customHeight="1" x14ac:dyDescent="0.15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14341</v>
      </c>
      <c r="AG29" s="11">
        <v>29</v>
      </c>
      <c r="AI29" s="45" t="s">
        <v>147</v>
      </c>
      <c r="AJ29" s="2" t="s">
        <v>30</v>
      </c>
    </row>
    <row r="30" spans="3:36" ht="16.5" customHeight="1" x14ac:dyDescent="0.15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14342</v>
      </c>
      <c r="AG30" s="11">
        <v>30</v>
      </c>
      <c r="AI30" s="45" t="s">
        <v>149</v>
      </c>
      <c r="AJ30" s="2" t="s">
        <v>29</v>
      </c>
    </row>
    <row r="31" spans="3:36" ht="16.5" customHeight="1" x14ac:dyDescent="0.15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14361</v>
      </c>
      <c r="AG31" s="11">
        <v>31</v>
      </c>
      <c r="AI31" s="45" t="s">
        <v>150</v>
      </c>
      <c r="AJ31" s="2" t="s">
        <v>28</v>
      </c>
    </row>
    <row r="32" spans="3:36" ht="16.5" customHeight="1" x14ac:dyDescent="0.15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14362</v>
      </c>
      <c r="AG32" s="11">
        <v>32</v>
      </c>
      <c r="AI32" s="45" t="s">
        <v>152</v>
      </c>
      <c r="AJ32" s="2" t="s">
        <v>27</v>
      </c>
    </row>
    <row r="33" spans="6:36" ht="16.5" customHeight="1" x14ac:dyDescent="0.15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14363</v>
      </c>
      <c r="AG33" s="11">
        <v>33</v>
      </c>
      <c r="AI33" s="45" t="s">
        <v>153</v>
      </c>
      <c r="AJ33" s="2" t="s">
        <v>26</v>
      </c>
    </row>
    <row r="34" spans="6:36" ht="16.5" customHeight="1" x14ac:dyDescent="0.15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14364</v>
      </c>
      <c r="AG34" s="11">
        <v>34</v>
      </c>
      <c r="AI34" s="45" t="s">
        <v>155</v>
      </c>
      <c r="AJ34" s="2" t="s">
        <v>25</v>
      </c>
    </row>
    <row r="35" spans="6:36" ht="16.5" customHeight="1" x14ac:dyDescent="0.15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14366</v>
      </c>
      <c r="AG35" s="11">
        <v>35</v>
      </c>
      <c r="AI35" s="45" t="s">
        <v>157</v>
      </c>
      <c r="AJ35" s="2" t="s">
        <v>24</v>
      </c>
    </row>
    <row r="36" spans="6:36" ht="16.5" customHeight="1" thickBot="1" x14ac:dyDescent="0.2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14382</v>
      </c>
      <c r="AG36" s="11">
        <v>36</v>
      </c>
      <c r="AI36" s="45" t="s">
        <v>159</v>
      </c>
      <c r="AJ36" s="2" t="s">
        <v>23</v>
      </c>
    </row>
    <row r="37" spans="6:36" x14ac:dyDescent="0.15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14383</v>
      </c>
      <c r="AG37" s="11">
        <v>37</v>
      </c>
      <c r="AI37" s="45" t="s">
        <v>161</v>
      </c>
      <c r="AJ37" s="2" t="s">
        <v>22</v>
      </c>
    </row>
    <row r="38" spans="6:36" x14ac:dyDescent="0.15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14384</v>
      </c>
      <c r="AG38" s="11">
        <v>38</v>
      </c>
      <c r="AI38" s="45" t="s">
        <v>163</v>
      </c>
      <c r="AJ38" s="2" t="s">
        <v>21</v>
      </c>
    </row>
    <row r="39" spans="6:36" x14ac:dyDescent="0.15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14401</v>
      </c>
      <c r="AG39" s="11">
        <v>39</v>
      </c>
      <c r="AI39" s="45" t="s">
        <v>165</v>
      </c>
      <c r="AJ39" s="2" t="s">
        <v>20</v>
      </c>
    </row>
    <row r="40" spans="6:36" x14ac:dyDescent="0.15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14402</v>
      </c>
      <c r="AG40" s="11">
        <v>40</v>
      </c>
      <c r="AI40" s="45" t="s">
        <v>167</v>
      </c>
      <c r="AJ40" s="2" t="s">
        <v>19</v>
      </c>
    </row>
    <row r="41" spans="6:36" x14ac:dyDescent="0.15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 x14ac:dyDescent="0.15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 x14ac:dyDescent="0.15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 x14ac:dyDescent="0.15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 x14ac:dyDescent="0.15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 x14ac:dyDescent="0.15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 x14ac:dyDescent="0.15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 x14ac:dyDescent="0.15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 x14ac:dyDescent="0.15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 x14ac:dyDescent="0.15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 x14ac:dyDescent="0.15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 x14ac:dyDescent="0.15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 x14ac:dyDescent="0.15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 x14ac:dyDescent="0.15">
      <c r="AF54" s="11">
        <f>+水洗化人口等!B54</f>
        <v>0</v>
      </c>
      <c r="AG54" s="11">
        <v>54</v>
      </c>
    </row>
    <row r="55" spans="27:36" x14ac:dyDescent="0.15">
      <c r="AF55" s="11">
        <f>+水洗化人口等!B55</f>
        <v>0</v>
      </c>
      <c r="AG55" s="11">
        <v>55</v>
      </c>
    </row>
    <row r="56" spans="27:36" x14ac:dyDescent="0.15">
      <c r="AF56" s="11">
        <f>+水洗化人口等!B56</f>
        <v>0</v>
      </c>
      <c r="AG56" s="11">
        <v>56</v>
      </c>
    </row>
    <row r="57" spans="27:36" x14ac:dyDescent="0.15">
      <c r="AF57" s="11">
        <f>+水洗化人口等!B57</f>
        <v>0</v>
      </c>
      <c r="AG57" s="11">
        <v>57</v>
      </c>
    </row>
    <row r="58" spans="27:36" x14ac:dyDescent="0.15">
      <c r="AF58" s="11">
        <f>+水洗化人口等!B58</f>
        <v>0</v>
      </c>
      <c r="AG58" s="11">
        <v>58</v>
      </c>
    </row>
    <row r="59" spans="27:36" x14ac:dyDescent="0.15">
      <c r="AF59" s="11">
        <f>+水洗化人口等!B59</f>
        <v>0</v>
      </c>
      <c r="AG59" s="11">
        <v>59</v>
      </c>
    </row>
    <row r="60" spans="27:36" x14ac:dyDescent="0.15">
      <c r="AF60" s="11">
        <f>+水洗化人口等!B60</f>
        <v>0</v>
      </c>
      <c r="AG60" s="11">
        <v>60</v>
      </c>
    </row>
    <row r="61" spans="27:36" x14ac:dyDescent="0.15">
      <c r="AF61" s="11">
        <f>+水洗化人口等!B61</f>
        <v>0</v>
      </c>
      <c r="AG61" s="11">
        <v>61</v>
      </c>
    </row>
    <row r="62" spans="27:36" x14ac:dyDescent="0.15">
      <c r="AF62" s="11">
        <f>+水洗化人口等!B62</f>
        <v>0</v>
      </c>
      <c r="AG62" s="11">
        <v>62</v>
      </c>
    </row>
    <row r="63" spans="27:36" x14ac:dyDescent="0.15">
      <c r="AF63" s="11">
        <f>+水洗化人口等!B63</f>
        <v>0</v>
      </c>
      <c r="AG63" s="11">
        <v>63</v>
      </c>
    </row>
    <row r="64" spans="27:36" x14ac:dyDescent="0.15">
      <c r="AF64" s="11">
        <f>+水洗化人口等!B64</f>
        <v>0</v>
      </c>
      <c r="AG64" s="11">
        <v>64</v>
      </c>
    </row>
    <row r="65" spans="32:33" x14ac:dyDescent="0.15">
      <c r="AF65" s="11">
        <f>+水洗化人口等!B65</f>
        <v>0</v>
      </c>
      <c r="AG65" s="11">
        <v>65</v>
      </c>
    </row>
    <row r="66" spans="32:33" x14ac:dyDescent="0.15">
      <c r="AF66" s="11">
        <f>+水洗化人口等!B66</f>
        <v>0</v>
      </c>
      <c r="AG66" s="11">
        <v>66</v>
      </c>
    </row>
    <row r="67" spans="32:33" x14ac:dyDescent="0.15">
      <c r="AF67" s="11">
        <f>+水洗化人口等!B67</f>
        <v>0</v>
      </c>
      <c r="AG67" s="11">
        <v>67</v>
      </c>
    </row>
    <row r="68" spans="32:33" x14ac:dyDescent="0.15">
      <c r="AF68" s="11">
        <f>+水洗化人口等!B68</f>
        <v>0</v>
      </c>
      <c r="AG68" s="11">
        <v>68</v>
      </c>
    </row>
    <row r="69" spans="32:33" x14ac:dyDescent="0.15">
      <c r="AF69" s="11">
        <f>+水洗化人口等!B69</f>
        <v>0</v>
      </c>
      <c r="AG69" s="11">
        <v>69</v>
      </c>
    </row>
    <row r="70" spans="32:33" x14ac:dyDescent="0.15">
      <c r="AF70" s="11">
        <f>+水洗化人口等!B70</f>
        <v>0</v>
      </c>
      <c r="AG70" s="11">
        <v>70</v>
      </c>
    </row>
    <row r="71" spans="32:33" x14ac:dyDescent="0.15">
      <c r="AF71" s="11">
        <f>+水洗化人口等!B71</f>
        <v>0</v>
      </c>
      <c r="AG71" s="11">
        <v>71</v>
      </c>
    </row>
    <row r="72" spans="32:33" x14ac:dyDescent="0.15">
      <c r="AF72" s="11">
        <f>+水洗化人口等!B72</f>
        <v>0</v>
      </c>
      <c r="AG72" s="11">
        <v>72</v>
      </c>
    </row>
    <row r="73" spans="32:33" x14ac:dyDescent="0.15">
      <c r="AF73" s="11">
        <f>+水洗化人口等!B73</f>
        <v>0</v>
      </c>
      <c r="AG73" s="11">
        <v>73</v>
      </c>
    </row>
    <row r="74" spans="32:33" x14ac:dyDescent="0.15">
      <c r="AF74" s="11">
        <f>+水洗化人口等!B74</f>
        <v>0</v>
      </c>
      <c r="AG74" s="11">
        <v>74</v>
      </c>
    </row>
    <row r="75" spans="32:33" x14ac:dyDescent="0.15">
      <c r="AF75" s="11">
        <f>+水洗化人口等!B75</f>
        <v>0</v>
      </c>
      <c r="AG75" s="11">
        <v>75</v>
      </c>
    </row>
    <row r="76" spans="32:33" x14ac:dyDescent="0.15">
      <c r="AF76" s="11">
        <f>+水洗化人口等!B76</f>
        <v>0</v>
      </c>
      <c r="AG76" s="11">
        <v>76</v>
      </c>
    </row>
    <row r="77" spans="32:33" x14ac:dyDescent="0.15">
      <c r="AF77" s="11">
        <f>+水洗化人口等!B77</f>
        <v>0</v>
      </c>
      <c r="AG77" s="11">
        <v>77</v>
      </c>
    </row>
    <row r="78" spans="32:33" x14ac:dyDescent="0.15">
      <c r="AF78" s="11">
        <f>+水洗化人口等!B78</f>
        <v>0</v>
      </c>
      <c r="AG78" s="11">
        <v>78</v>
      </c>
    </row>
    <row r="79" spans="32:33" x14ac:dyDescent="0.15">
      <c r="AF79" s="11">
        <f>+水洗化人口等!B79</f>
        <v>0</v>
      </c>
      <c r="AG79" s="11">
        <v>79</v>
      </c>
    </row>
    <row r="80" spans="32:33" x14ac:dyDescent="0.15">
      <c r="AF80" s="11">
        <f>+水洗化人口等!B80</f>
        <v>0</v>
      </c>
      <c r="AG80" s="11">
        <v>80</v>
      </c>
    </row>
    <row r="81" spans="32:33" x14ac:dyDescent="0.15">
      <c r="AF81" s="11">
        <f>+水洗化人口等!B81</f>
        <v>0</v>
      </c>
      <c r="AG81" s="11">
        <v>81</v>
      </c>
    </row>
    <row r="82" spans="32:33" x14ac:dyDescent="0.15">
      <c r="AF82" s="11">
        <f>+水洗化人口等!B82</f>
        <v>0</v>
      </c>
      <c r="AG82" s="11">
        <v>82</v>
      </c>
    </row>
    <row r="83" spans="32:33" x14ac:dyDescent="0.15">
      <c r="AF83" s="11">
        <f>+水洗化人口等!B83</f>
        <v>0</v>
      </c>
      <c r="AG83" s="11">
        <v>83</v>
      </c>
    </row>
    <row r="84" spans="32:33" x14ac:dyDescent="0.15">
      <c r="AF84" s="11">
        <f>+水洗化人口等!B84</f>
        <v>0</v>
      </c>
      <c r="AG84" s="11">
        <v>84</v>
      </c>
    </row>
    <row r="85" spans="32:33" x14ac:dyDescent="0.15">
      <c r="AF85" s="11">
        <f>+水洗化人口等!B85</f>
        <v>0</v>
      </c>
      <c r="AG85" s="11">
        <v>85</v>
      </c>
    </row>
    <row r="86" spans="32:33" x14ac:dyDescent="0.15">
      <c r="AF86" s="11">
        <f>+水洗化人口等!B86</f>
        <v>0</v>
      </c>
      <c r="AG86" s="11">
        <v>86</v>
      </c>
    </row>
    <row r="87" spans="32:33" x14ac:dyDescent="0.15">
      <c r="AF87" s="11">
        <f>+水洗化人口等!B87</f>
        <v>0</v>
      </c>
      <c r="AG87" s="11">
        <v>87</v>
      </c>
    </row>
    <row r="88" spans="32:33" x14ac:dyDescent="0.15">
      <c r="AF88" s="11">
        <f>+水洗化人口等!B88</f>
        <v>0</v>
      </c>
      <c r="AG88" s="11">
        <v>88</v>
      </c>
    </row>
    <row r="89" spans="32:33" x14ac:dyDescent="0.15">
      <c r="AF89" s="11">
        <f>+水洗化人口等!B89</f>
        <v>0</v>
      </c>
      <c r="AG89" s="11">
        <v>89</v>
      </c>
    </row>
    <row r="90" spans="32:33" x14ac:dyDescent="0.15">
      <c r="AF90" s="11">
        <f>+水洗化人口等!B90</f>
        <v>0</v>
      </c>
      <c r="AG90" s="11">
        <v>90</v>
      </c>
    </row>
    <row r="91" spans="32:33" x14ac:dyDescent="0.15">
      <c r="AF91" s="11">
        <f>+水洗化人口等!B91</f>
        <v>0</v>
      </c>
      <c r="AG91" s="11">
        <v>91</v>
      </c>
    </row>
    <row r="92" spans="32:33" x14ac:dyDescent="0.15">
      <c r="AF92" s="11">
        <f>+水洗化人口等!B92</f>
        <v>0</v>
      </c>
      <c r="AG92" s="11">
        <v>92</v>
      </c>
    </row>
    <row r="93" spans="32:33" x14ac:dyDescent="0.15">
      <c r="AF93" s="11">
        <f>+水洗化人口等!B93</f>
        <v>0</v>
      </c>
      <c r="AG93" s="11">
        <v>93</v>
      </c>
    </row>
    <row r="94" spans="32:33" x14ac:dyDescent="0.15">
      <c r="AF94" s="11">
        <f>+水洗化人口等!B94</f>
        <v>0</v>
      </c>
      <c r="AG94" s="11">
        <v>94</v>
      </c>
    </row>
    <row r="95" spans="32:33" x14ac:dyDescent="0.15">
      <c r="AF95" s="11">
        <f>+水洗化人口等!B95</f>
        <v>0</v>
      </c>
      <c r="AG95" s="11">
        <v>95</v>
      </c>
    </row>
    <row r="96" spans="32:33" x14ac:dyDescent="0.15">
      <c r="AF96" s="11">
        <f>+水洗化人口等!B96</f>
        <v>0</v>
      </c>
      <c r="AG96" s="11">
        <v>96</v>
      </c>
    </row>
    <row r="97" spans="32:33" x14ac:dyDescent="0.15">
      <c r="AF97" s="11">
        <f>+水洗化人口等!B97</f>
        <v>0</v>
      </c>
      <c r="AG97" s="11">
        <v>97</v>
      </c>
    </row>
    <row r="98" spans="32:33" x14ac:dyDescent="0.15">
      <c r="AF98" s="11">
        <f>+水洗化人口等!B98</f>
        <v>0</v>
      </c>
      <c r="AG98" s="11">
        <v>98</v>
      </c>
    </row>
    <row r="99" spans="32:33" x14ac:dyDescent="0.15">
      <c r="AF99" s="11">
        <f>+水洗化人口等!B99</f>
        <v>0</v>
      </c>
      <c r="AG99" s="11">
        <v>99</v>
      </c>
    </row>
    <row r="100" spans="32:33" x14ac:dyDescent="0.15">
      <c r="AF100" s="11">
        <f>+水洗化人口等!B100</f>
        <v>0</v>
      </c>
      <c r="AG100" s="11">
        <v>100</v>
      </c>
    </row>
    <row r="101" spans="32:33" x14ac:dyDescent="0.15">
      <c r="AF101" s="11">
        <f>+水洗化人口等!B101</f>
        <v>0</v>
      </c>
      <c r="AG101" s="11">
        <v>101</v>
      </c>
    </row>
    <row r="102" spans="32:33" x14ac:dyDescent="0.15">
      <c r="AF102" s="11">
        <f>+水洗化人口等!B102</f>
        <v>0</v>
      </c>
      <c r="AG102" s="11">
        <v>102</v>
      </c>
    </row>
    <row r="103" spans="32:33" x14ac:dyDescent="0.15">
      <c r="AF103" s="11">
        <f>+水洗化人口等!B103</f>
        <v>0</v>
      </c>
      <c r="AG103" s="11">
        <v>103</v>
      </c>
    </row>
    <row r="104" spans="32:33" x14ac:dyDescent="0.15">
      <c r="AF104" s="11">
        <f>+水洗化人口等!B104</f>
        <v>0</v>
      </c>
      <c r="AG104" s="11">
        <v>104</v>
      </c>
    </row>
    <row r="105" spans="32:33" x14ac:dyDescent="0.15">
      <c r="AF105" s="11">
        <f>+水洗化人口等!B105</f>
        <v>0</v>
      </c>
      <c r="AG105" s="11">
        <v>105</v>
      </c>
    </row>
    <row r="106" spans="32:33" x14ac:dyDescent="0.15">
      <c r="AF106" s="11">
        <f>+水洗化人口等!B106</f>
        <v>0</v>
      </c>
      <c r="AG106" s="11">
        <v>106</v>
      </c>
    </row>
    <row r="107" spans="32:33" x14ac:dyDescent="0.15">
      <c r="AF107" s="11">
        <f>+水洗化人口等!B107</f>
        <v>0</v>
      </c>
      <c r="AG107" s="11">
        <v>107</v>
      </c>
    </row>
    <row r="108" spans="32:33" x14ac:dyDescent="0.15">
      <c r="AF108" s="11">
        <f>+水洗化人口等!B108</f>
        <v>0</v>
      </c>
      <c r="AG108" s="11">
        <v>108</v>
      </c>
    </row>
    <row r="109" spans="32:33" x14ac:dyDescent="0.15">
      <c r="AF109" s="11">
        <f>+水洗化人口等!B109</f>
        <v>0</v>
      </c>
      <c r="AG109" s="11">
        <v>109</v>
      </c>
    </row>
    <row r="110" spans="32:33" x14ac:dyDescent="0.15">
      <c r="AF110" s="11">
        <f>+水洗化人口等!B110</f>
        <v>0</v>
      </c>
      <c r="AG110" s="11">
        <v>110</v>
      </c>
    </row>
    <row r="111" spans="32:33" x14ac:dyDescent="0.15">
      <c r="AF111" s="11">
        <f>+水洗化人口等!B111</f>
        <v>0</v>
      </c>
      <c r="AG111" s="11">
        <v>111</v>
      </c>
    </row>
    <row r="112" spans="32:33" x14ac:dyDescent="0.15">
      <c r="AF112" s="11">
        <f>+水洗化人口等!B112</f>
        <v>0</v>
      </c>
      <c r="AG112" s="11">
        <v>112</v>
      </c>
    </row>
    <row r="113" spans="32:33" x14ac:dyDescent="0.15">
      <c r="AF113" s="11">
        <f>+水洗化人口等!B113</f>
        <v>0</v>
      </c>
      <c r="AG113" s="11">
        <v>113</v>
      </c>
    </row>
    <row r="114" spans="32:33" x14ac:dyDescent="0.15">
      <c r="AF114" s="11">
        <f>+水洗化人口等!B114</f>
        <v>0</v>
      </c>
      <c r="AG114" s="11">
        <v>114</v>
      </c>
    </row>
    <row r="115" spans="32:33" x14ac:dyDescent="0.15">
      <c r="AF115" s="11">
        <f>+水洗化人口等!B115</f>
        <v>0</v>
      </c>
      <c r="AG115" s="11">
        <v>115</v>
      </c>
    </row>
    <row r="116" spans="32:33" x14ac:dyDescent="0.15">
      <c r="AF116" s="11">
        <f>+水洗化人口等!B116</f>
        <v>0</v>
      </c>
      <c r="AG116" s="11">
        <v>116</v>
      </c>
    </row>
    <row r="117" spans="32:33" x14ac:dyDescent="0.15">
      <c r="AF117" s="11">
        <f>+水洗化人口等!B117</f>
        <v>0</v>
      </c>
      <c r="AG117" s="11">
        <v>117</v>
      </c>
    </row>
    <row r="118" spans="32:33" x14ac:dyDescent="0.15">
      <c r="AF118" s="11">
        <f>+水洗化人口等!B118</f>
        <v>0</v>
      </c>
      <c r="AG118" s="11">
        <v>118</v>
      </c>
    </row>
    <row r="119" spans="32:33" x14ac:dyDescent="0.15">
      <c r="AF119" s="11">
        <f>+水洗化人口等!B119</f>
        <v>0</v>
      </c>
      <c r="AG119" s="11">
        <v>119</v>
      </c>
    </row>
    <row r="120" spans="32:33" x14ac:dyDescent="0.15">
      <c r="AF120" s="11">
        <f>+水洗化人口等!B120</f>
        <v>0</v>
      </c>
      <c r="AG120" s="11">
        <v>120</v>
      </c>
    </row>
    <row r="121" spans="32:33" x14ac:dyDescent="0.15">
      <c r="AF121" s="11">
        <f>+水洗化人口等!B121</f>
        <v>0</v>
      </c>
      <c r="AG121" s="11">
        <v>121</v>
      </c>
    </row>
    <row r="122" spans="32:33" x14ac:dyDescent="0.15">
      <c r="AF122" s="11">
        <f>+水洗化人口等!B122</f>
        <v>0</v>
      </c>
      <c r="AG122" s="11">
        <v>122</v>
      </c>
    </row>
    <row r="123" spans="32:33" x14ac:dyDescent="0.15">
      <c r="AF123" s="11">
        <f>+水洗化人口等!B123</f>
        <v>0</v>
      </c>
      <c r="AG123" s="11">
        <v>123</v>
      </c>
    </row>
    <row r="124" spans="32:33" x14ac:dyDescent="0.15">
      <c r="AF124" s="11">
        <f>+水洗化人口等!B124</f>
        <v>0</v>
      </c>
      <c r="AG124" s="11">
        <v>124</v>
      </c>
    </row>
    <row r="125" spans="32:33" x14ac:dyDescent="0.15">
      <c r="AF125" s="11">
        <f>+水洗化人口等!B125</f>
        <v>0</v>
      </c>
      <c r="AG125" s="11">
        <v>125</v>
      </c>
    </row>
    <row r="126" spans="32:33" x14ac:dyDescent="0.15">
      <c r="AF126" s="11">
        <f>+水洗化人口等!B126</f>
        <v>0</v>
      </c>
      <c r="AG126" s="11">
        <v>126</v>
      </c>
    </row>
    <row r="127" spans="32:33" x14ac:dyDescent="0.15">
      <c r="AF127" s="11">
        <f>+水洗化人口等!B127</f>
        <v>0</v>
      </c>
      <c r="AG127" s="11">
        <v>127</v>
      </c>
    </row>
    <row r="128" spans="32:33" x14ac:dyDescent="0.15">
      <c r="AF128" s="11">
        <f>+水洗化人口等!B128</f>
        <v>0</v>
      </c>
      <c r="AG128" s="11">
        <v>128</v>
      </c>
    </row>
    <row r="129" spans="32:33" x14ac:dyDescent="0.15">
      <c r="AF129" s="11">
        <f>+水洗化人口等!B129</f>
        <v>0</v>
      </c>
      <c r="AG129" s="11">
        <v>129</v>
      </c>
    </row>
    <row r="130" spans="32:33" x14ac:dyDescent="0.15">
      <c r="AF130" s="11">
        <f>+水洗化人口等!B130</f>
        <v>0</v>
      </c>
      <c r="AG130" s="11">
        <v>130</v>
      </c>
    </row>
    <row r="131" spans="32:33" x14ac:dyDescent="0.15">
      <c r="AF131" s="11">
        <f>+水洗化人口等!B131</f>
        <v>0</v>
      </c>
      <c r="AG131" s="11">
        <v>131</v>
      </c>
    </row>
    <row r="132" spans="32:33" x14ac:dyDescent="0.15">
      <c r="AF132" s="11">
        <f>+水洗化人口等!B132</f>
        <v>0</v>
      </c>
      <c r="AG132" s="11">
        <v>132</v>
      </c>
    </row>
    <row r="133" spans="32:33" x14ac:dyDescent="0.15">
      <c r="AF133" s="11">
        <f>+水洗化人口等!B133</f>
        <v>0</v>
      </c>
      <c r="AG133" s="11">
        <v>133</v>
      </c>
    </row>
    <row r="134" spans="32:33" x14ac:dyDescent="0.15">
      <c r="AF134" s="11">
        <f>+水洗化人口等!B134</f>
        <v>0</v>
      </c>
      <c r="AG134" s="11">
        <v>134</v>
      </c>
    </row>
    <row r="135" spans="32:33" x14ac:dyDescent="0.15">
      <c r="AF135" s="11">
        <f>+水洗化人口等!B135</f>
        <v>0</v>
      </c>
      <c r="AG135" s="11">
        <v>135</v>
      </c>
    </row>
    <row r="136" spans="32:33" x14ac:dyDescent="0.15">
      <c r="AF136" s="11">
        <f>+水洗化人口等!B136</f>
        <v>0</v>
      </c>
      <c r="AG136" s="11">
        <v>136</v>
      </c>
    </row>
    <row r="137" spans="32:33" x14ac:dyDescent="0.15">
      <c r="AF137" s="11">
        <f>+水洗化人口等!B137</f>
        <v>0</v>
      </c>
      <c r="AG137" s="11">
        <v>137</v>
      </c>
    </row>
    <row r="138" spans="32:33" x14ac:dyDescent="0.15">
      <c r="AF138" s="11">
        <f>+水洗化人口等!B138</f>
        <v>0</v>
      </c>
      <c r="AG138" s="11">
        <v>138</v>
      </c>
    </row>
    <row r="139" spans="32:33" x14ac:dyDescent="0.15">
      <c r="AF139" s="11">
        <f>+水洗化人口等!B139</f>
        <v>0</v>
      </c>
      <c r="AG139" s="11">
        <v>139</v>
      </c>
    </row>
    <row r="140" spans="32:33" x14ac:dyDescent="0.15">
      <c r="AF140" s="11">
        <f>+水洗化人口等!B140</f>
        <v>0</v>
      </c>
      <c r="AG140" s="11">
        <v>140</v>
      </c>
    </row>
    <row r="141" spans="32:33" x14ac:dyDescent="0.15">
      <c r="AF141" s="11">
        <f>+水洗化人口等!B141</f>
        <v>0</v>
      </c>
      <c r="AG141" s="11">
        <v>141</v>
      </c>
    </row>
    <row r="142" spans="32:33" x14ac:dyDescent="0.15">
      <c r="AF142" s="11">
        <f>+水洗化人口等!B142</f>
        <v>0</v>
      </c>
      <c r="AG142" s="11">
        <v>142</v>
      </c>
    </row>
    <row r="143" spans="32:33" x14ac:dyDescent="0.15">
      <c r="AF143" s="11">
        <f>+水洗化人口等!B143</f>
        <v>0</v>
      </c>
      <c r="AG143" s="11">
        <v>143</v>
      </c>
    </row>
    <row r="144" spans="32:33" x14ac:dyDescent="0.15">
      <c r="AF144" s="11">
        <f>+水洗化人口等!B144</f>
        <v>0</v>
      </c>
      <c r="AG144" s="11">
        <v>144</v>
      </c>
    </row>
    <row r="145" spans="32:33" x14ac:dyDescent="0.15">
      <c r="AF145" s="11">
        <f>+水洗化人口等!B145</f>
        <v>0</v>
      </c>
      <c r="AG145" s="11">
        <v>145</v>
      </c>
    </row>
    <row r="146" spans="32:33" x14ac:dyDescent="0.15">
      <c r="AF146" s="11">
        <f>+水洗化人口等!B146</f>
        <v>0</v>
      </c>
      <c r="AG146" s="11">
        <v>146</v>
      </c>
    </row>
    <row r="147" spans="32:33" x14ac:dyDescent="0.15">
      <c r="AF147" s="11">
        <f>+水洗化人口等!B147</f>
        <v>0</v>
      </c>
      <c r="AG147" s="11">
        <v>147</v>
      </c>
    </row>
    <row r="148" spans="32:33" x14ac:dyDescent="0.15">
      <c r="AF148" s="11">
        <f>+水洗化人口等!B148</f>
        <v>0</v>
      </c>
      <c r="AG148" s="11">
        <v>148</v>
      </c>
    </row>
    <row r="149" spans="32:33" x14ac:dyDescent="0.15">
      <c r="AF149" s="11">
        <f>+水洗化人口等!B149</f>
        <v>0</v>
      </c>
      <c r="AG149" s="11">
        <v>149</v>
      </c>
    </row>
    <row r="150" spans="32:33" x14ac:dyDescent="0.15">
      <c r="AF150" s="11">
        <f>+水洗化人口等!B150</f>
        <v>0</v>
      </c>
      <c r="AG150" s="11">
        <v>150</v>
      </c>
    </row>
    <row r="151" spans="32:33" x14ac:dyDescent="0.15">
      <c r="AF151" s="11">
        <f>+水洗化人口等!B151</f>
        <v>0</v>
      </c>
      <c r="AG151" s="11">
        <v>151</v>
      </c>
    </row>
    <row r="152" spans="32:33" x14ac:dyDescent="0.15">
      <c r="AF152" s="11">
        <f>+水洗化人口等!B152</f>
        <v>0</v>
      </c>
      <c r="AG152" s="11">
        <v>152</v>
      </c>
    </row>
    <row r="153" spans="32:33" x14ac:dyDescent="0.15">
      <c r="AF153" s="11">
        <f>+水洗化人口等!B153</f>
        <v>0</v>
      </c>
      <c r="AG153" s="11">
        <v>153</v>
      </c>
    </row>
    <row r="154" spans="32:33" x14ac:dyDescent="0.15">
      <c r="AF154" s="11">
        <f>+水洗化人口等!B154</f>
        <v>0</v>
      </c>
      <c r="AG154" s="11">
        <v>154</v>
      </c>
    </row>
    <row r="155" spans="32:33" x14ac:dyDescent="0.15">
      <c r="AF155" s="11">
        <f>+水洗化人口等!B155</f>
        <v>0</v>
      </c>
      <c r="AG155" s="11">
        <v>155</v>
      </c>
    </row>
    <row r="156" spans="32:33" x14ac:dyDescent="0.15">
      <c r="AF156" s="11">
        <f>+水洗化人口等!B156</f>
        <v>0</v>
      </c>
      <c r="AG156" s="11">
        <v>156</v>
      </c>
    </row>
    <row r="157" spans="32:33" x14ac:dyDescent="0.15">
      <c r="AF157" s="11">
        <f>+水洗化人口等!B157</f>
        <v>0</v>
      </c>
      <c r="AG157" s="11">
        <v>157</v>
      </c>
    </row>
    <row r="158" spans="32:33" x14ac:dyDescent="0.15">
      <c r="AF158" s="11">
        <f>+水洗化人口等!B158</f>
        <v>0</v>
      </c>
      <c r="AG158" s="11">
        <v>158</v>
      </c>
    </row>
    <row r="159" spans="32:33" x14ac:dyDescent="0.15">
      <c r="AF159" s="11">
        <f>+水洗化人口等!B159</f>
        <v>0</v>
      </c>
      <c r="AG159" s="11">
        <v>159</v>
      </c>
    </row>
    <row r="160" spans="32:33" x14ac:dyDescent="0.15">
      <c r="AF160" s="11">
        <f>+水洗化人口等!B160</f>
        <v>0</v>
      </c>
      <c r="AG160" s="11">
        <v>160</v>
      </c>
    </row>
    <row r="161" spans="32:33" x14ac:dyDescent="0.15">
      <c r="AF161" s="11">
        <f>+水洗化人口等!B161</f>
        <v>0</v>
      </c>
      <c r="AG161" s="11">
        <v>161</v>
      </c>
    </row>
    <row r="162" spans="32:33" x14ac:dyDescent="0.15">
      <c r="AF162" s="11">
        <f>+水洗化人口等!B162</f>
        <v>0</v>
      </c>
      <c r="AG162" s="11">
        <v>162</v>
      </c>
    </row>
    <row r="163" spans="32:33" x14ac:dyDescent="0.15">
      <c r="AF163" s="11">
        <f>+水洗化人口等!B163</f>
        <v>0</v>
      </c>
      <c r="AG163" s="11">
        <v>163</v>
      </c>
    </row>
    <row r="164" spans="32:33" x14ac:dyDescent="0.15">
      <c r="AF164" s="11">
        <f>+水洗化人口等!B164</f>
        <v>0</v>
      </c>
      <c r="AG164" s="11">
        <v>164</v>
      </c>
    </row>
    <row r="165" spans="32:33" x14ac:dyDescent="0.15">
      <c r="AF165" s="11">
        <f>+水洗化人口等!B165</f>
        <v>0</v>
      </c>
      <c r="AG165" s="11">
        <v>165</v>
      </c>
    </row>
    <row r="166" spans="32:33" x14ac:dyDescent="0.15">
      <c r="AF166" s="11">
        <f>+水洗化人口等!B166</f>
        <v>0</v>
      </c>
      <c r="AG166" s="11">
        <v>166</v>
      </c>
    </row>
    <row r="167" spans="32:33" x14ac:dyDescent="0.15">
      <c r="AF167" s="11">
        <f>+水洗化人口等!B167</f>
        <v>0</v>
      </c>
      <c r="AG167" s="11">
        <v>167</v>
      </c>
    </row>
    <row r="168" spans="32:33" x14ac:dyDescent="0.15">
      <c r="AF168" s="11">
        <f>+水洗化人口等!B168</f>
        <v>0</v>
      </c>
      <c r="AG168" s="11">
        <v>168</v>
      </c>
    </row>
    <row r="169" spans="32:33" x14ac:dyDescent="0.15">
      <c r="AF169" s="11">
        <f>+水洗化人口等!B169</f>
        <v>0</v>
      </c>
      <c r="AG169" s="11">
        <v>169</v>
      </c>
    </row>
    <row r="170" spans="32:33" x14ac:dyDescent="0.15">
      <c r="AF170" s="11">
        <f>+水洗化人口等!B170</f>
        <v>0</v>
      </c>
      <c r="AG170" s="11">
        <v>170</v>
      </c>
    </row>
    <row r="171" spans="32:33" x14ac:dyDescent="0.15">
      <c r="AF171" s="11">
        <f>+水洗化人口等!B171</f>
        <v>0</v>
      </c>
      <c r="AG171" s="11">
        <v>171</v>
      </c>
    </row>
    <row r="172" spans="32:33" x14ac:dyDescent="0.15">
      <c r="AF172" s="11">
        <f>+水洗化人口等!B172</f>
        <v>0</v>
      </c>
      <c r="AG172" s="11">
        <v>172</v>
      </c>
    </row>
    <row r="173" spans="32:33" x14ac:dyDescent="0.15">
      <c r="AF173" s="11">
        <f>+水洗化人口等!B173</f>
        <v>0</v>
      </c>
      <c r="AG173" s="11">
        <v>173</v>
      </c>
    </row>
    <row r="174" spans="32:33" x14ac:dyDescent="0.15">
      <c r="AF174" s="11">
        <f>+水洗化人口等!B174</f>
        <v>0</v>
      </c>
      <c r="AG174" s="11">
        <v>174</v>
      </c>
    </row>
    <row r="175" spans="32:33" x14ac:dyDescent="0.15">
      <c r="AF175" s="11">
        <f>+水洗化人口等!B175</f>
        <v>0</v>
      </c>
      <c r="AG175" s="11">
        <v>175</v>
      </c>
    </row>
    <row r="176" spans="32:33" x14ac:dyDescent="0.15">
      <c r="AF176" s="11">
        <f>+水洗化人口等!B176</f>
        <v>0</v>
      </c>
      <c r="AG176" s="11">
        <v>176</v>
      </c>
    </row>
    <row r="177" spans="32:33" x14ac:dyDescent="0.15">
      <c r="AF177" s="11">
        <f>+水洗化人口等!B177</f>
        <v>0</v>
      </c>
      <c r="AG177" s="11">
        <v>177</v>
      </c>
    </row>
    <row r="178" spans="32:33" x14ac:dyDescent="0.15">
      <c r="AF178" s="11">
        <f>+水洗化人口等!B178</f>
        <v>0</v>
      </c>
      <c r="AG178" s="11">
        <v>178</v>
      </c>
    </row>
    <row r="179" spans="32:33" x14ac:dyDescent="0.15">
      <c r="AF179" s="11">
        <f>+水洗化人口等!B179</f>
        <v>0</v>
      </c>
      <c r="AG179" s="11">
        <v>179</v>
      </c>
    </row>
    <row r="180" spans="32:33" x14ac:dyDescent="0.15">
      <c r="AF180" s="11">
        <f>+水洗化人口等!B180</f>
        <v>0</v>
      </c>
      <c r="AG180" s="11">
        <v>180</v>
      </c>
    </row>
    <row r="181" spans="32:33" x14ac:dyDescent="0.15">
      <c r="AF181" s="11">
        <f>+水洗化人口等!B181</f>
        <v>0</v>
      </c>
      <c r="AG181" s="11">
        <v>181</v>
      </c>
    </row>
    <row r="182" spans="32:33" x14ac:dyDescent="0.15">
      <c r="AF182" s="11">
        <f>+水洗化人口等!B182</f>
        <v>0</v>
      </c>
      <c r="AG182" s="11">
        <v>182</v>
      </c>
    </row>
    <row r="183" spans="32:33" x14ac:dyDescent="0.15">
      <c r="AF183" s="11">
        <f>+水洗化人口等!B183</f>
        <v>0</v>
      </c>
      <c r="AG183" s="11">
        <v>183</v>
      </c>
    </row>
    <row r="184" spans="32:33" x14ac:dyDescent="0.15">
      <c r="AF184" s="11">
        <f>+水洗化人口等!B184</f>
        <v>0</v>
      </c>
      <c r="AG184" s="11">
        <v>184</v>
      </c>
    </row>
    <row r="185" spans="32:33" x14ac:dyDescent="0.15">
      <c r="AF185" s="11">
        <f>+水洗化人口等!B185</f>
        <v>0</v>
      </c>
      <c r="AG185" s="11">
        <v>185</v>
      </c>
    </row>
    <row r="186" spans="32:33" x14ac:dyDescent="0.15">
      <c r="AF186" s="11">
        <f>+水洗化人口等!B186</f>
        <v>0</v>
      </c>
      <c r="AG186" s="11">
        <v>186</v>
      </c>
    </row>
    <row r="187" spans="32:33" x14ac:dyDescent="0.15">
      <c r="AF187" s="11">
        <f>+水洗化人口等!B187</f>
        <v>0</v>
      </c>
      <c r="AG187" s="11">
        <v>187</v>
      </c>
    </row>
    <row r="188" spans="32:33" x14ac:dyDescent="0.15">
      <c r="AF188" s="11">
        <f>+水洗化人口等!B188</f>
        <v>0</v>
      </c>
      <c r="AG188" s="11">
        <v>188</v>
      </c>
    </row>
    <row r="189" spans="32:33" x14ac:dyDescent="0.15">
      <c r="AF189" s="11">
        <f>+水洗化人口等!B189</f>
        <v>0</v>
      </c>
      <c r="AG189" s="11">
        <v>189</v>
      </c>
    </row>
    <row r="190" spans="32:33" x14ac:dyDescent="0.15">
      <c r="AF190" s="11">
        <f>+水洗化人口等!B190</f>
        <v>0</v>
      </c>
      <c r="AG190" s="11">
        <v>190</v>
      </c>
    </row>
    <row r="191" spans="32:33" x14ac:dyDescent="0.15">
      <c r="AF191" s="11">
        <f>+水洗化人口等!B191</f>
        <v>0</v>
      </c>
      <c r="AG191" s="11">
        <v>191</v>
      </c>
    </row>
    <row r="192" spans="32:33" x14ac:dyDescent="0.15">
      <c r="AF192" s="11">
        <f>+水洗化人口等!B192</f>
        <v>0</v>
      </c>
      <c r="AG192" s="11">
        <v>192</v>
      </c>
    </row>
    <row r="193" spans="32:33" x14ac:dyDescent="0.15">
      <c r="AF193" s="11">
        <f>+水洗化人口等!B193</f>
        <v>0</v>
      </c>
      <c r="AG193" s="11">
        <v>193</v>
      </c>
    </row>
    <row r="194" spans="32:33" x14ac:dyDescent="0.15">
      <c r="AF194" s="11">
        <f>+水洗化人口等!B194</f>
        <v>0</v>
      </c>
      <c r="AG194" s="11">
        <v>194</v>
      </c>
    </row>
    <row r="195" spans="32:33" x14ac:dyDescent="0.15">
      <c r="AF195" s="11">
        <f>+水洗化人口等!B195</f>
        <v>0</v>
      </c>
      <c r="AG195" s="11">
        <v>195</v>
      </c>
    </row>
    <row r="196" spans="32:33" x14ac:dyDescent="0.15">
      <c r="AF196" s="11">
        <f>+水洗化人口等!B196</f>
        <v>0</v>
      </c>
      <c r="AG196" s="11">
        <v>196</v>
      </c>
    </row>
    <row r="197" spans="32:33" x14ac:dyDescent="0.15">
      <c r="AF197" s="11">
        <f>+水洗化人口等!B197</f>
        <v>0</v>
      </c>
      <c r="AG197" s="11">
        <v>197</v>
      </c>
    </row>
    <row r="198" spans="32:33" x14ac:dyDescent="0.15">
      <c r="AF198" s="11">
        <f>+水洗化人口等!B198</f>
        <v>0</v>
      </c>
      <c r="AG198" s="11">
        <v>198</v>
      </c>
    </row>
    <row r="199" spans="32:33" x14ac:dyDescent="0.15">
      <c r="AF199" s="11">
        <f>+水洗化人口等!B199</f>
        <v>0</v>
      </c>
      <c r="AG199" s="11">
        <v>199</v>
      </c>
    </row>
    <row r="200" spans="32:33" x14ac:dyDescent="0.15">
      <c r="AF200" s="11">
        <f>+水洗化人口等!B200</f>
        <v>0</v>
      </c>
      <c r="AG200" s="11">
        <v>200</v>
      </c>
    </row>
    <row r="201" spans="32:33" x14ac:dyDescent="0.15">
      <c r="AF201" s="11">
        <f>+水洗化人口等!B201</f>
        <v>0</v>
      </c>
      <c r="AG201" s="11">
        <v>201</v>
      </c>
    </row>
    <row r="202" spans="32:33" x14ac:dyDescent="0.15">
      <c r="AF202" s="11">
        <f>+水洗化人口等!B202</f>
        <v>0</v>
      </c>
      <c r="AG202" s="11">
        <v>202</v>
      </c>
    </row>
    <row r="203" spans="32:33" x14ac:dyDescent="0.15">
      <c r="AF203" s="11">
        <f>+水洗化人口等!B203</f>
        <v>0</v>
      </c>
      <c r="AG203" s="11">
        <v>203</v>
      </c>
    </row>
    <row r="204" spans="32:33" x14ac:dyDescent="0.15">
      <c r="AF204" s="11">
        <f>+水洗化人口等!B204</f>
        <v>0</v>
      </c>
      <c r="AG204" s="11">
        <v>204</v>
      </c>
    </row>
    <row r="205" spans="32:33" x14ac:dyDescent="0.15">
      <c r="AF205" s="11">
        <f>+水洗化人口等!B205</f>
        <v>0</v>
      </c>
      <c r="AG205" s="11">
        <v>205</v>
      </c>
    </row>
    <row r="206" spans="32:33" x14ac:dyDescent="0.15">
      <c r="AF206" s="11">
        <f>+水洗化人口等!B206</f>
        <v>0</v>
      </c>
      <c r="AG206" s="11">
        <v>206</v>
      </c>
    </row>
    <row r="207" spans="32:33" x14ac:dyDescent="0.15">
      <c r="AF207" s="11">
        <f>+水洗化人口等!B207</f>
        <v>0</v>
      </c>
      <c r="AG207" s="11">
        <v>207</v>
      </c>
    </row>
    <row r="208" spans="32:33" x14ac:dyDescent="0.15">
      <c r="AF208" s="11">
        <f>+水洗化人口等!B208</f>
        <v>0</v>
      </c>
      <c r="AG208" s="11">
        <v>208</v>
      </c>
    </row>
    <row r="209" spans="32:33" x14ac:dyDescent="0.15">
      <c r="AF209" s="11">
        <f>+水洗化人口等!B209</f>
        <v>0</v>
      </c>
      <c r="AG209" s="11">
        <v>209</v>
      </c>
    </row>
    <row r="210" spans="32:33" x14ac:dyDescent="0.15">
      <c r="AF210" s="11">
        <f>+水洗化人口等!B210</f>
        <v>0</v>
      </c>
      <c r="AG210" s="11">
        <v>210</v>
      </c>
    </row>
    <row r="211" spans="32:33" x14ac:dyDescent="0.15">
      <c r="AF211" s="11">
        <f>+水洗化人口等!B211</f>
        <v>0</v>
      </c>
      <c r="AG211" s="11">
        <v>211</v>
      </c>
    </row>
    <row r="212" spans="32:33" x14ac:dyDescent="0.15">
      <c r="AF212" s="11">
        <f>+水洗化人口等!B212</f>
        <v>0</v>
      </c>
      <c r="AG212" s="11">
        <v>212</v>
      </c>
    </row>
    <row r="213" spans="32:33" x14ac:dyDescent="0.15">
      <c r="AF213" s="11">
        <f>+水洗化人口等!B213</f>
        <v>0</v>
      </c>
      <c r="AG213" s="11">
        <v>213</v>
      </c>
    </row>
    <row r="214" spans="32:33" x14ac:dyDescent="0.15">
      <c r="AF214" s="11">
        <f>+水洗化人口等!B214</f>
        <v>0</v>
      </c>
      <c r="AG214" s="11">
        <v>214</v>
      </c>
    </row>
    <row r="215" spans="32:33" x14ac:dyDescent="0.15">
      <c r="AF215" s="11">
        <f>+水洗化人口等!B215</f>
        <v>0</v>
      </c>
      <c r="AG215" s="11">
        <v>215</v>
      </c>
    </row>
    <row r="216" spans="32:33" x14ac:dyDescent="0.15">
      <c r="AF216" s="11">
        <f>+水洗化人口等!B216</f>
        <v>0</v>
      </c>
      <c r="AG216" s="11">
        <v>216</v>
      </c>
    </row>
    <row r="217" spans="32:33" x14ac:dyDescent="0.15">
      <c r="AF217" s="11">
        <f>+水洗化人口等!B217</f>
        <v>0</v>
      </c>
      <c r="AG217" s="11">
        <v>217</v>
      </c>
    </row>
    <row r="218" spans="32:33" x14ac:dyDescent="0.15">
      <c r="AF218" s="11">
        <f>+水洗化人口等!B218</f>
        <v>0</v>
      </c>
      <c r="AG218" s="11">
        <v>218</v>
      </c>
    </row>
    <row r="219" spans="32:33" x14ac:dyDescent="0.15">
      <c r="AF219" s="11">
        <f>+水洗化人口等!B219</f>
        <v>0</v>
      </c>
      <c r="AG219" s="11">
        <v>219</v>
      </c>
    </row>
    <row r="220" spans="32:33" x14ac:dyDescent="0.15">
      <c r="AF220" s="11">
        <f>+水洗化人口等!B220</f>
        <v>0</v>
      </c>
      <c r="AG220" s="11">
        <v>220</v>
      </c>
    </row>
    <row r="221" spans="32:33" x14ac:dyDescent="0.15">
      <c r="AF221" s="11">
        <f>+水洗化人口等!B221</f>
        <v>0</v>
      </c>
      <c r="AG221" s="11">
        <v>221</v>
      </c>
    </row>
    <row r="222" spans="32:33" x14ac:dyDescent="0.15">
      <c r="AF222" s="11">
        <f>+水洗化人口等!B222</f>
        <v>0</v>
      </c>
      <c r="AG222" s="11">
        <v>222</v>
      </c>
    </row>
    <row r="223" spans="32:33" x14ac:dyDescent="0.15">
      <c r="AF223" s="11">
        <f>+水洗化人口等!B223</f>
        <v>0</v>
      </c>
      <c r="AG223" s="11">
        <v>223</v>
      </c>
    </row>
    <row r="224" spans="32:33" x14ac:dyDescent="0.15">
      <c r="AF224" s="11">
        <f>+水洗化人口等!B224</f>
        <v>0</v>
      </c>
      <c r="AG224" s="11">
        <v>224</v>
      </c>
    </row>
    <row r="225" spans="32:33" x14ac:dyDescent="0.15">
      <c r="AF225" s="11">
        <f>+水洗化人口等!B225</f>
        <v>0</v>
      </c>
      <c r="AG225" s="11">
        <v>225</v>
      </c>
    </row>
    <row r="226" spans="32:33" x14ac:dyDescent="0.15">
      <c r="AF226" s="11">
        <f>+水洗化人口等!B226</f>
        <v>0</v>
      </c>
      <c r="AG226" s="11">
        <v>226</v>
      </c>
    </row>
    <row r="227" spans="32:33" x14ac:dyDescent="0.15">
      <c r="AF227" s="11">
        <f>+水洗化人口等!B227</f>
        <v>0</v>
      </c>
      <c r="AG227" s="11">
        <v>227</v>
      </c>
    </row>
    <row r="228" spans="32:33" x14ac:dyDescent="0.15">
      <c r="AF228" s="11">
        <f>+水洗化人口等!B228</f>
        <v>0</v>
      </c>
      <c r="AG228" s="11">
        <v>228</v>
      </c>
    </row>
    <row r="229" spans="32:33" x14ac:dyDescent="0.15">
      <c r="AF229" s="11">
        <f>+水洗化人口等!B229</f>
        <v>0</v>
      </c>
      <c r="AG229" s="11">
        <v>229</v>
      </c>
    </row>
    <row r="230" spans="32:33" x14ac:dyDescent="0.15">
      <c r="AF230" s="11">
        <f>+水洗化人口等!B230</f>
        <v>0</v>
      </c>
      <c r="AG230" s="11">
        <v>230</v>
      </c>
    </row>
    <row r="231" spans="32:33" x14ac:dyDescent="0.15">
      <c r="AF231" s="11">
        <f>+水洗化人口等!B231</f>
        <v>0</v>
      </c>
      <c r="AG231" s="11">
        <v>231</v>
      </c>
    </row>
    <row r="232" spans="32:33" x14ac:dyDescent="0.15">
      <c r="AF232" s="11">
        <f>+水洗化人口等!B232</f>
        <v>0</v>
      </c>
      <c r="AG232" s="11">
        <v>232</v>
      </c>
    </row>
    <row r="233" spans="32:33" x14ac:dyDescent="0.15">
      <c r="AF233" s="11">
        <f>+水洗化人口等!B233</f>
        <v>0</v>
      </c>
      <c r="AG233" s="11">
        <v>233</v>
      </c>
    </row>
    <row r="234" spans="32:33" x14ac:dyDescent="0.15">
      <c r="AF234" s="11">
        <f>+水洗化人口等!B234</f>
        <v>0</v>
      </c>
      <c r="AG234" s="11">
        <v>234</v>
      </c>
    </row>
    <row r="235" spans="32:33" x14ac:dyDescent="0.15">
      <c r="AF235" s="11">
        <f>+水洗化人口等!B235</f>
        <v>0</v>
      </c>
      <c r="AG235" s="11">
        <v>235</v>
      </c>
    </row>
    <row r="236" spans="32:33" x14ac:dyDescent="0.15">
      <c r="AF236" s="11">
        <f>+水洗化人口等!B236</f>
        <v>0</v>
      </c>
      <c r="AG236" s="11">
        <v>236</v>
      </c>
    </row>
    <row r="237" spans="32:33" x14ac:dyDescent="0.15">
      <c r="AF237" s="11">
        <f>+水洗化人口等!B237</f>
        <v>0</v>
      </c>
      <c r="AG237" s="11">
        <v>237</v>
      </c>
    </row>
    <row r="238" spans="32:33" x14ac:dyDescent="0.15">
      <c r="AF238" s="11">
        <f>+水洗化人口等!B238</f>
        <v>0</v>
      </c>
      <c r="AG238" s="11">
        <v>238</v>
      </c>
    </row>
    <row r="239" spans="32:33" x14ac:dyDescent="0.15">
      <c r="AF239" s="11">
        <f>+水洗化人口等!B239</f>
        <v>0</v>
      </c>
      <c r="AG239" s="11">
        <v>239</v>
      </c>
    </row>
    <row r="240" spans="32:33" x14ac:dyDescent="0.15">
      <c r="AF240" s="11">
        <f>+水洗化人口等!B240</f>
        <v>0</v>
      </c>
      <c r="AG240" s="11">
        <v>240</v>
      </c>
    </row>
    <row r="241" spans="32:33" x14ac:dyDescent="0.15">
      <c r="AF241" s="11">
        <f>+水洗化人口等!B241</f>
        <v>0</v>
      </c>
      <c r="AG241" s="11">
        <v>241</v>
      </c>
    </row>
    <row r="242" spans="32:33" x14ac:dyDescent="0.15">
      <c r="AF242" s="11">
        <f>+水洗化人口等!B242</f>
        <v>0</v>
      </c>
      <c r="AG242" s="11">
        <v>242</v>
      </c>
    </row>
    <row r="243" spans="32:33" x14ac:dyDescent="0.15">
      <c r="AF243" s="11">
        <f>+水洗化人口等!B243</f>
        <v>0</v>
      </c>
      <c r="AG243" s="11">
        <v>243</v>
      </c>
    </row>
    <row r="244" spans="32:33" x14ac:dyDescent="0.15">
      <c r="AF244" s="11">
        <f>+水洗化人口等!B244</f>
        <v>0</v>
      </c>
      <c r="AG244" s="11">
        <v>244</v>
      </c>
    </row>
    <row r="245" spans="32:33" x14ac:dyDescent="0.15">
      <c r="AF245" s="11">
        <f>+水洗化人口等!B245</f>
        <v>0</v>
      </c>
      <c r="AG245" s="11">
        <v>245</v>
      </c>
    </row>
    <row r="246" spans="32:33" x14ac:dyDescent="0.15">
      <c r="AF246" s="11">
        <f>+水洗化人口等!B246</f>
        <v>0</v>
      </c>
      <c r="AG246" s="11">
        <v>246</v>
      </c>
    </row>
    <row r="247" spans="32:33" x14ac:dyDescent="0.15">
      <c r="AF247" s="11">
        <f>+水洗化人口等!B247</f>
        <v>0</v>
      </c>
      <c r="AG247" s="11">
        <v>247</v>
      </c>
    </row>
    <row r="248" spans="32:33" x14ac:dyDescent="0.15">
      <c r="AF248" s="11">
        <f>+水洗化人口等!B248</f>
        <v>0</v>
      </c>
      <c r="AG248" s="11">
        <v>248</v>
      </c>
    </row>
    <row r="249" spans="32:33" x14ac:dyDescent="0.15">
      <c r="AF249" s="11">
        <f>+水洗化人口等!B249</f>
        <v>0</v>
      </c>
      <c r="AG249" s="11">
        <v>249</v>
      </c>
    </row>
    <row r="250" spans="32:33" x14ac:dyDescent="0.15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2018-02-20T07:19:31Z</dcterms:modified>
</cp:coreProperties>
</file>